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spreadsheetml.comments+xml" PartName="/xl/comments13.xml"/>
  <Override ContentType="application/vnd.openxmlformats-officedocument.spreadsheetml.comments+xml" PartName="/xl/comments14.xml"/>
  <Override ContentType="application/vnd.openxmlformats-officedocument.spreadsheetml.comments+xml" PartName="/xl/comments15.xml"/>
  <Override ContentType="application/vnd.openxmlformats-officedocument.spreadsheetml.comments+xml" PartName="/xl/comments16.xml"/>
  <Override ContentType="application/vnd.openxmlformats-officedocument.spreadsheetml.comments+xml" PartName="/xl/comments17.xml"/>
  <Override ContentType="application/vnd.openxmlformats-officedocument.spreadsheetml.comments+xml" PartName="/xl/comments18.xml"/>
  <Override ContentType="application/vnd.openxmlformats-officedocument.spreadsheetml.comments+xml" PartName="/xl/comments19.xml"/>
  <Override ContentType="application/vnd.openxmlformats-officedocument.spreadsheetml.comments+xml" PartName="/xl/comments20.xml"/>
  <Override ContentType="application/vnd.openxmlformats-officedocument.spreadsheetml.comments+xml" PartName="/xl/comments21.xml"/>
  <Override ContentType="application/vnd.openxmlformats-officedocument.spreadsheetml.comments+xml" PartName="/xl/comments22.xml"/>
  <Override ContentType="application/vnd.openxmlformats-officedocument.spreadsheetml.comments+xml" PartName="/xl/comments2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7328"/>
  <workbookPr codeName="ThisWorkbook"/>
  <mc:AlternateContent>
    <mc:Choice Requires="x15">
      <x15ac:absPath xmlns:x15ac="http://schemas.microsoft.com/office/spreadsheetml/2010/11/ac" url="X:\RAPS\BLPL\CAP\2023\Anuar\ro\web\ro\"/>
    </mc:Choice>
  </mc:AlternateContent>
  <xr:revisionPtr revIDLastSave="0" documentId="13_ncr:40009_{26FF6E28-08CA-4683-9928-CBFCE91EF400}" xr6:coauthVersionLast="47" xr6:coauthVersionMax="47" xr10:uidLastSave="{00000000-0000-0000-0000-000000000000}"/>
  <bookViews>
    <workbookView xWindow="-120" yWindow="-120" windowWidth="29040" windowHeight="15840" tabRatio="900"/>
  </bookViews>
  <sheets>
    <sheet name="Cuprins" sheetId="38" r:id="rId1"/>
    <sheet name="bp1" sheetId="8" r:id="rId2"/>
    <sheet name="bp2" sheetId="23" r:id="rId3"/>
    <sheet name="bp3" sheetId="9" r:id="rId4"/>
    <sheet name="bp4" sheetId="10" r:id="rId5"/>
    <sheet name="c5" sheetId="24" r:id="rId6"/>
    <sheet name="c6" sheetId="25" r:id="rId7"/>
    <sheet name="c7" sheetId="26" r:id="rId8"/>
    <sheet name="c8" sheetId="27" r:id="rId9"/>
    <sheet name="c9" sheetId="36" r:id="rId10"/>
    <sheet name="c10" sheetId="32" r:id="rId11"/>
    <sheet name="c11" sheetId="37" r:id="rId12"/>
    <sheet name="c12" sheetId="39" r:id="rId13"/>
    <sheet name="pii13" sheetId="11" r:id="rId14"/>
    <sheet name="pii14" sheetId="28" r:id="rId15"/>
    <sheet name="pii15" sheetId="17" r:id="rId16"/>
    <sheet name="pii16" sheetId="29" r:id="rId17"/>
    <sheet name="pii17" sheetId="33" r:id="rId18"/>
    <sheet name="pii18" sheetId="30" r:id="rId19"/>
    <sheet name="pii19" sheetId="14" r:id="rId20"/>
    <sheet name="de20" sheetId="5" r:id="rId21"/>
    <sheet name="de21" sheetId="31" r:id="rId22"/>
    <sheet name="de22" sheetId="6" r:id="rId23"/>
    <sheet name="de23" sheetId="34" r:id="rId24"/>
  </sheets>
  <definedNames>
    <definedName name="__123Graph_A" localSheetId="1" hidden="1">#REF!</definedName>
    <definedName name="__123Graph_A" localSheetId="2" hidden="1">#REF!</definedName>
    <definedName name="__123Graph_A" localSheetId="3" hidden="1">#REF!</definedName>
    <definedName name="__123Graph_A" localSheetId="4" hidden="1">#REF!</definedName>
    <definedName name="__123Graph_A" localSheetId="5" hidden="1">#REF!</definedName>
    <definedName name="__123Graph_A" localSheetId="6" hidden="1">#REF!</definedName>
    <definedName name="__123Graph_A" localSheetId="21" hidden="1">#REF!</definedName>
    <definedName name="__123Graph_A" localSheetId="13" hidden="1">#REF!</definedName>
    <definedName name="__123Graph_A" localSheetId="14" hidden="1">#REF!</definedName>
    <definedName name="__123Graph_A" localSheetId="15" hidden="1">#REF!</definedName>
    <definedName name="__123Graph_A" localSheetId="16" hidden="1">#REF!</definedName>
    <definedName name="__123Graph_A" localSheetId="18" hidden="1">#REF!</definedName>
    <definedName name="__123Graph_A" hidden="1">#REF!</definedName>
    <definedName name="__123Graph_ABSYSASST" hidden="1">#REF!</definedName>
    <definedName name="__123Graph_ACBASSETS" hidden="1">#REF!</definedName>
    <definedName name="__123Graph_ACBAWKLY" localSheetId="2" hidden="1">#REF!</definedName>
    <definedName name="__123Graph_ACBAWKLY" localSheetId="5" hidden="1">#REF!</definedName>
    <definedName name="__123Graph_ACBAWKLY" localSheetId="6" hidden="1">#REF!</definedName>
    <definedName name="__123Graph_ACBAWKLY" localSheetId="21" hidden="1">#REF!</definedName>
    <definedName name="__123Graph_ACBAWKLY" localSheetId="13" hidden="1">#REF!</definedName>
    <definedName name="__123Graph_ACBAWKLY" localSheetId="14" hidden="1">#REF!</definedName>
    <definedName name="__123Graph_ACBAWKLY" localSheetId="15" hidden="1">#REF!</definedName>
    <definedName name="__123Graph_ACBAWKLY" localSheetId="16" hidden="1">#REF!</definedName>
    <definedName name="__123Graph_ACBAWKLY" localSheetId="18" hidden="1">#REF!</definedName>
    <definedName name="__123Graph_ACBAWKLY" hidden="1">#REF!</definedName>
    <definedName name="__123Graph_AGraph1" localSheetId="2" hidden="1">#REF!</definedName>
    <definedName name="__123Graph_AGraph1" localSheetId="5" hidden="1">#REF!</definedName>
    <definedName name="__123Graph_AGraph1" localSheetId="6" hidden="1">#REF!</definedName>
    <definedName name="__123Graph_AGraph1" localSheetId="21" hidden="1">#REF!</definedName>
    <definedName name="__123Graph_AGraph1" localSheetId="13" hidden="1">#REF!</definedName>
    <definedName name="__123Graph_AGraph1" localSheetId="14" hidden="1">#REF!</definedName>
    <definedName name="__123Graph_AGraph1" localSheetId="15" hidden="1">#REF!</definedName>
    <definedName name="__123Graph_AGraph1" localSheetId="16" hidden="1">#REF!</definedName>
    <definedName name="__123Graph_AGraph1" localSheetId="18" hidden="1">#REF!</definedName>
    <definedName name="__123Graph_AGraph1" hidden="1">#REF!</definedName>
    <definedName name="__123Graph_AIBRD_LEND" hidden="1">#REF!</definedName>
    <definedName name="__123Graph_AIMPORTS" localSheetId="2" hidden="1">#REF!</definedName>
    <definedName name="__123Graph_AIMPORTS" localSheetId="5" hidden="1">#REF!</definedName>
    <definedName name="__123Graph_AIMPORTS" localSheetId="6" hidden="1">#REF!</definedName>
    <definedName name="__123Graph_AIMPORTS" localSheetId="21" hidden="1">#REF!</definedName>
    <definedName name="__123Graph_AIMPORTS" localSheetId="13" hidden="1">#REF!</definedName>
    <definedName name="__123Graph_AIMPORTS" localSheetId="14" hidden="1">#REF!</definedName>
    <definedName name="__123Graph_AIMPORTS" localSheetId="15" hidden="1">#REF!</definedName>
    <definedName name="__123Graph_AIMPORTS" localSheetId="16" hidden="1">#REF!</definedName>
    <definedName name="__123Graph_AIMPORTS" localSheetId="18" hidden="1">#REF!</definedName>
    <definedName name="__123Graph_AIMPORTS" hidden="1">#REF!</definedName>
    <definedName name="__123Graph_AMIMPMAC" hidden="1">#REF!</definedName>
    <definedName name="__123Graph_AMONIMP" hidden="1">#REF!</definedName>
    <definedName name="__123Graph_AMSWKLY" localSheetId="2" hidden="1">#REF!</definedName>
    <definedName name="__123Graph_AMSWKLY" localSheetId="5" hidden="1">#REF!</definedName>
    <definedName name="__123Graph_AMSWKLY" localSheetId="6" hidden="1">#REF!</definedName>
    <definedName name="__123Graph_AMSWKLY" localSheetId="21" hidden="1">#REF!</definedName>
    <definedName name="__123Graph_AMSWKLY" localSheetId="13" hidden="1">#REF!</definedName>
    <definedName name="__123Graph_AMSWKLY" localSheetId="14" hidden="1">#REF!</definedName>
    <definedName name="__123Graph_AMSWKLY" localSheetId="15" hidden="1">#REF!</definedName>
    <definedName name="__123Graph_AMSWKLY" localSheetId="16" hidden="1">#REF!</definedName>
    <definedName name="__123Graph_AMSWKLY" localSheetId="18" hidden="1">#REF!</definedName>
    <definedName name="__123Graph_AMSWKLY" hidden="1">#REF!</definedName>
    <definedName name="__123Graph_AMULTVELO" hidden="1">#REF!</definedName>
    <definedName name="__123Graph_ANDA" localSheetId="2" hidden="1">#REF!</definedName>
    <definedName name="__123Graph_ANDA" localSheetId="5" hidden="1">#REF!</definedName>
    <definedName name="__123Graph_ANDA" localSheetId="6" hidden="1">#REF!</definedName>
    <definedName name="__123Graph_ANDA" localSheetId="21" hidden="1">#REF!</definedName>
    <definedName name="__123Graph_ANDA" localSheetId="13" hidden="1">#REF!</definedName>
    <definedName name="__123Graph_ANDA" localSheetId="14" hidden="1">#REF!</definedName>
    <definedName name="__123Graph_ANDA" localSheetId="15" hidden="1">#REF!</definedName>
    <definedName name="__123Graph_ANDA" localSheetId="16" hidden="1">#REF!</definedName>
    <definedName name="__123Graph_ANDA" localSheetId="18" hidden="1">#REF!</definedName>
    <definedName name="__123Graph_ANDA" hidden="1">#REF!</definedName>
    <definedName name="__123Graph_APIPELINE" hidden="1">#REF!</definedName>
    <definedName name="__123Graph_AREER" localSheetId="2" hidden="1">#REF!</definedName>
    <definedName name="__123Graph_AREER" localSheetId="5" hidden="1">#REF!</definedName>
    <definedName name="__123Graph_AREER" localSheetId="6" hidden="1">#REF!</definedName>
    <definedName name="__123Graph_AREER" localSheetId="21" hidden="1">#REF!</definedName>
    <definedName name="__123Graph_AREER" localSheetId="13" hidden="1">#REF!</definedName>
    <definedName name="__123Graph_AREER" localSheetId="14" hidden="1">#REF!</definedName>
    <definedName name="__123Graph_AREER" localSheetId="15" hidden="1">#REF!</definedName>
    <definedName name="__123Graph_AREER" localSheetId="16" hidden="1">#REF!</definedName>
    <definedName name="__123Graph_AREER" localSheetId="18" hidden="1">#REF!</definedName>
    <definedName name="__123Graph_AREER" hidden="1">#REF!</definedName>
    <definedName name="__123Graph_ARER" localSheetId="2" hidden="1">#REF!</definedName>
    <definedName name="__123Graph_ARER" localSheetId="3" hidden="1">#REF!</definedName>
    <definedName name="__123Graph_ARER" localSheetId="4" hidden="1">#REF!</definedName>
    <definedName name="__123Graph_ARER" localSheetId="5" hidden="1">#REF!</definedName>
    <definedName name="__123Graph_ARER" localSheetId="6" hidden="1">#REF!</definedName>
    <definedName name="__123Graph_ARER" localSheetId="21" hidden="1">#REF!</definedName>
    <definedName name="__123Graph_ARER" localSheetId="13" hidden="1">#REF!</definedName>
    <definedName name="__123Graph_ARER" localSheetId="14" hidden="1">#REF!</definedName>
    <definedName name="__123Graph_ARER" localSheetId="15" hidden="1">#REF!</definedName>
    <definedName name="__123Graph_ARER" localSheetId="16" hidden="1">#REF!</definedName>
    <definedName name="__123Graph_ARER" localSheetId="18" hidden="1">#REF!</definedName>
    <definedName name="__123Graph_ARER" hidden="1">#REF!</definedName>
    <definedName name="__123Graph_ARESCOV" hidden="1">#REF!</definedName>
    <definedName name="__123Graph_ASEIGNOR" localSheetId="2" hidden="1">#REF!</definedName>
    <definedName name="__123Graph_ASEIGNOR" localSheetId="5" hidden="1">#REF!</definedName>
    <definedName name="__123Graph_ASEIGNOR" localSheetId="6" hidden="1">#REF!</definedName>
    <definedName name="__123Graph_ASEIGNOR" localSheetId="21" hidden="1">#REF!</definedName>
    <definedName name="__123Graph_ASEIGNOR" localSheetId="13" hidden="1">#REF!</definedName>
    <definedName name="__123Graph_ASEIGNOR" localSheetId="14" hidden="1">#REF!</definedName>
    <definedName name="__123Graph_ASEIGNOR" localSheetId="15" hidden="1">#REF!</definedName>
    <definedName name="__123Graph_ASEIGNOR" localSheetId="16" hidden="1">#REF!</definedName>
    <definedName name="__123Graph_ASEIGNOR" localSheetId="18" hidden="1">#REF!</definedName>
    <definedName name="__123Graph_ASEIGNOR" hidden="1">#REF!</definedName>
    <definedName name="__123Graph_B" localSheetId="2" hidden="1">#REF!</definedName>
    <definedName name="__123Graph_B" localSheetId="5" hidden="1">#REF!</definedName>
    <definedName name="__123Graph_B" localSheetId="6" hidden="1">#REF!</definedName>
    <definedName name="__123Graph_B" localSheetId="21" hidden="1">#REF!</definedName>
    <definedName name="__123Graph_B" localSheetId="13" hidden="1">#REF!</definedName>
    <definedName name="__123Graph_B" localSheetId="14" hidden="1">#REF!</definedName>
    <definedName name="__123Graph_B" localSheetId="15" hidden="1">#REF!</definedName>
    <definedName name="__123Graph_B" localSheetId="16" hidden="1">#REF!</definedName>
    <definedName name="__123Graph_B" localSheetId="18" hidden="1">#REF!</definedName>
    <definedName name="__123Graph_B" hidden="1">#REF!</definedName>
    <definedName name="__123Graph_BBSYSASST" hidden="1">#REF!</definedName>
    <definedName name="__123Graph_BCBASSETS" hidden="1">#REF!</definedName>
    <definedName name="__123Graph_BCBAWKLY" localSheetId="2" hidden="1">#REF!</definedName>
    <definedName name="__123Graph_BCBAWKLY" localSheetId="5" hidden="1">#REF!</definedName>
    <definedName name="__123Graph_BCBAWKLY" localSheetId="6" hidden="1">#REF!</definedName>
    <definedName name="__123Graph_BCBAWKLY" localSheetId="21" hidden="1">#REF!</definedName>
    <definedName name="__123Graph_BCBAWKLY" localSheetId="13" hidden="1">#REF!</definedName>
    <definedName name="__123Graph_BCBAWKLY" localSheetId="14" hidden="1">#REF!</definedName>
    <definedName name="__123Graph_BCBAWKLY" localSheetId="15" hidden="1">#REF!</definedName>
    <definedName name="__123Graph_BCBAWKLY" localSheetId="16" hidden="1">#REF!</definedName>
    <definedName name="__123Graph_BCBAWKLY" localSheetId="18" hidden="1">#REF!</definedName>
    <definedName name="__123Graph_BCBAWKLY" hidden="1">#REF!</definedName>
    <definedName name="__123Graph_BCurrent" localSheetId="2" hidden="1">#REF!</definedName>
    <definedName name="__123Graph_BCurrent" localSheetId="5" hidden="1">#REF!</definedName>
    <definedName name="__123Graph_BCurrent" localSheetId="6" hidden="1">#REF!</definedName>
    <definedName name="__123Graph_BCurrent" localSheetId="21" hidden="1">#REF!</definedName>
    <definedName name="__123Graph_BCurrent" localSheetId="13" hidden="1">#REF!</definedName>
    <definedName name="__123Graph_BCurrent" localSheetId="14" hidden="1">#REF!</definedName>
    <definedName name="__123Graph_BCurrent" localSheetId="15" hidden="1">#REF!</definedName>
    <definedName name="__123Graph_BCurrent" localSheetId="16" hidden="1">#REF!</definedName>
    <definedName name="__123Graph_BCurrent" localSheetId="18" hidden="1">#REF!</definedName>
    <definedName name="__123Graph_BCurrent" hidden="1">#REF!</definedName>
    <definedName name="__123Graph_BGDP" localSheetId="2" hidden="1">#REF!</definedName>
    <definedName name="__123Graph_BGDP" localSheetId="5" hidden="1">#REF!</definedName>
    <definedName name="__123Graph_BGDP" localSheetId="6" hidden="1">#REF!</definedName>
    <definedName name="__123Graph_BGDP" localSheetId="21" hidden="1">#REF!</definedName>
    <definedName name="__123Graph_BGDP" localSheetId="13" hidden="1">#REF!</definedName>
    <definedName name="__123Graph_BGDP" localSheetId="14" hidden="1">#REF!</definedName>
    <definedName name="__123Graph_BGDP" localSheetId="15" hidden="1">#REF!</definedName>
    <definedName name="__123Graph_BGDP" localSheetId="16" hidden="1">#REF!</definedName>
    <definedName name="__123Graph_BGDP" localSheetId="18" hidden="1">#REF!</definedName>
    <definedName name="__123Graph_BGDP" hidden="1">#REF!</definedName>
    <definedName name="__123Graph_BGraph1" localSheetId="2" hidden="1">#REF!</definedName>
    <definedName name="__123Graph_BGraph1" localSheetId="5" hidden="1">#REF!</definedName>
    <definedName name="__123Graph_BGraph1" localSheetId="6" hidden="1">#REF!</definedName>
    <definedName name="__123Graph_BGraph1" localSheetId="21" hidden="1">#REF!</definedName>
    <definedName name="__123Graph_BGraph1" localSheetId="13" hidden="1">#REF!</definedName>
    <definedName name="__123Graph_BGraph1" localSheetId="14" hidden="1">#REF!</definedName>
    <definedName name="__123Graph_BGraph1" localSheetId="15" hidden="1">#REF!</definedName>
    <definedName name="__123Graph_BGraph1" localSheetId="16" hidden="1">#REF!</definedName>
    <definedName name="__123Graph_BGraph1" localSheetId="18" hidden="1">#REF!</definedName>
    <definedName name="__123Graph_BGraph1" hidden="1">#REF!</definedName>
    <definedName name="__123Graph_BIBRD_LEND" hidden="1">#REF!</definedName>
    <definedName name="__123Graph_BIMPORTS" localSheetId="2" hidden="1">#REF!</definedName>
    <definedName name="__123Graph_BIMPORTS" localSheetId="5" hidden="1">#REF!</definedName>
    <definedName name="__123Graph_BIMPORTS" localSheetId="6" hidden="1">#REF!</definedName>
    <definedName name="__123Graph_BIMPORTS" localSheetId="21" hidden="1">#REF!</definedName>
    <definedName name="__123Graph_BIMPORTS" localSheetId="13" hidden="1">#REF!</definedName>
    <definedName name="__123Graph_BIMPORTS" localSheetId="14" hidden="1">#REF!</definedName>
    <definedName name="__123Graph_BIMPORTS" localSheetId="15" hidden="1">#REF!</definedName>
    <definedName name="__123Graph_BIMPORTS" localSheetId="16" hidden="1">#REF!</definedName>
    <definedName name="__123Graph_BIMPORTS" localSheetId="18" hidden="1">#REF!</definedName>
    <definedName name="__123Graph_BIMPORTS" hidden="1">#REF!</definedName>
    <definedName name="__123Graph_BMONEY" localSheetId="2" hidden="1">#REF!</definedName>
    <definedName name="__123Graph_BMONEY" localSheetId="5" hidden="1">#REF!</definedName>
    <definedName name="__123Graph_BMONEY" localSheetId="6" hidden="1">#REF!</definedName>
    <definedName name="__123Graph_BMONEY" localSheetId="21" hidden="1">#REF!</definedName>
    <definedName name="__123Graph_BMONEY" localSheetId="13" hidden="1">#REF!</definedName>
    <definedName name="__123Graph_BMONEY" localSheetId="14" hidden="1">#REF!</definedName>
    <definedName name="__123Graph_BMONEY" localSheetId="15" hidden="1">#REF!</definedName>
    <definedName name="__123Graph_BMONEY" localSheetId="16" hidden="1">#REF!</definedName>
    <definedName name="__123Graph_BMONEY" localSheetId="18" hidden="1">#REF!</definedName>
    <definedName name="__123Graph_BMONEY" hidden="1">#REF!</definedName>
    <definedName name="__123Graph_BMONIMP" hidden="1">#REF!</definedName>
    <definedName name="__123Graph_BMSWKLY" localSheetId="2" hidden="1">#REF!</definedName>
    <definedName name="__123Graph_BMSWKLY" localSheetId="5" hidden="1">#REF!</definedName>
    <definedName name="__123Graph_BMSWKLY" localSheetId="6" hidden="1">#REF!</definedName>
    <definedName name="__123Graph_BMSWKLY" localSheetId="21" hidden="1">#REF!</definedName>
    <definedName name="__123Graph_BMSWKLY" localSheetId="13" hidden="1">#REF!</definedName>
    <definedName name="__123Graph_BMSWKLY" localSheetId="14" hidden="1">#REF!</definedName>
    <definedName name="__123Graph_BMSWKLY" localSheetId="15" hidden="1">#REF!</definedName>
    <definedName name="__123Graph_BMSWKLY" localSheetId="16" hidden="1">#REF!</definedName>
    <definedName name="__123Graph_BMSWKLY" localSheetId="18" hidden="1">#REF!</definedName>
    <definedName name="__123Graph_BMSWKLY" hidden="1">#REF!</definedName>
    <definedName name="__123Graph_BMULTVELO" hidden="1">#REF!</definedName>
    <definedName name="__123Graph_BPIPELINE" hidden="1">#REF!</definedName>
    <definedName name="__123Graph_BREER" localSheetId="2" hidden="1">#REF!</definedName>
    <definedName name="__123Graph_BREER" localSheetId="5" hidden="1">#REF!</definedName>
    <definedName name="__123Graph_BREER" localSheetId="6" hidden="1">#REF!</definedName>
    <definedName name="__123Graph_BREER" localSheetId="21" hidden="1">#REF!</definedName>
    <definedName name="__123Graph_BREER" localSheetId="13" hidden="1">#REF!</definedName>
    <definedName name="__123Graph_BREER" localSheetId="14" hidden="1">#REF!</definedName>
    <definedName name="__123Graph_BREER" localSheetId="15" hidden="1">#REF!</definedName>
    <definedName name="__123Graph_BREER" localSheetId="16" hidden="1">#REF!</definedName>
    <definedName name="__123Graph_BREER" localSheetId="18" hidden="1">#REF!</definedName>
    <definedName name="__123Graph_BREER" hidden="1">#REF!</definedName>
    <definedName name="__123Graph_BRER" localSheetId="2" hidden="1">#REF!</definedName>
    <definedName name="__123Graph_BRER" localSheetId="3" hidden="1">#REF!</definedName>
    <definedName name="__123Graph_BRER" localSheetId="4" hidden="1">#REF!</definedName>
    <definedName name="__123Graph_BRER" localSheetId="5" hidden="1">#REF!</definedName>
    <definedName name="__123Graph_BRER" localSheetId="6" hidden="1">#REF!</definedName>
    <definedName name="__123Graph_BRER" localSheetId="21" hidden="1">#REF!</definedName>
    <definedName name="__123Graph_BRER" localSheetId="13" hidden="1">#REF!</definedName>
    <definedName name="__123Graph_BRER" localSheetId="14" hidden="1">#REF!</definedName>
    <definedName name="__123Graph_BRER" localSheetId="15" hidden="1">#REF!</definedName>
    <definedName name="__123Graph_BRER" localSheetId="16" hidden="1">#REF!</definedName>
    <definedName name="__123Graph_BRER" localSheetId="18" hidden="1">#REF!</definedName>
    <definedName name="__123Graph_BRER" hidden="1">#REF!</definedName>
    <definedName name="__123Graph_BRESCOV" hidden="1">#REF!</definedName>
    <definedName name="__123Graph_BSEIGNOR" localSheetId="2" hidden="1">#REF!</definedName>
    <definedName name="__123Graph_BSEIGNOR" localSheetId="5" hidden="1">#REF!</definedName>
    <definedName name="__123Graph_BSEIGNOR" localSheetId="6" hidden="1">#REF!</definedName>
    <definedName name="__123Graph_BSEIGNOR" localSheetId="21" hidden="1">#REF!</definedName>
    <definedName name="__123Graph_BSEIGNOR" localSheetId="13" hidden="1">#REF!</definedName>
    <definedName name="__123Graph_BSEIGNOR" localSheetId="14" hidden="1">#REF!</definedName>
    <definedName name="__123Graph_BSEIGNOR" localSheetId="15" hidden="1">#REF!</definedName>
    <definedName name="__123Graph_BSEIGNOR" localSheetId="16" hidden="1">#REF!</definedName>
    <definedName name="__123Graph_BSEIGNOR" localSheetId="18" hidden="1">#REF!</definedName>
    <definedName name="__123Graph_BSEIGNOR" hidden="1">#REF!</definedName>
    <definedName name="__123Graph_C" localSheetId="2" hidden="1">#REF!</definedName>
    <definedName name="__123Graph_C" localSheetId="5" hidden="1">#REF!</definedName>
    <definedName name="__123Graph_C" localSheetId="6" hidden="1">#REF!</definedName>
    <definedName name="__123Graph_C" localSheetId="21" hidden="1">#REF!</definedName>
    <definedName name="__123Graph_C" localSheetId="13" hidden="1">#REF!</definedName>
    <definedName name="__123Graph_C" localSheetId="14" hidden="1">#REF!</definedName>
    <definedName name="__123Graph_C" localSheetId="15" hidden="1">#REF!</definedName>
    <definedName name="__123Graph_C" localSheetId="16" hidden="1">#REF!</definedName>
    <definedName name="__123Graph_C" localSheetId="18" hidden="1">#REF!</definedName>
    <definedName name="__123Graph_C" hidden="1">#REF!</definedName>
    <definedName name="__123Graph_CBSYSASST" hidden="1">#REF!</definedName>
    <definedName name="__123Graph_CCBAWKLY" localSheetId="2" hidden="1">#REF!</definedName>
    <definedName name="__123Graph_CCBAWKLY" localSheetId="5" hidden="1">#REF!</definedName>
    <definedName name="__123Graph_CCBAWKLY" localSheetId="6" hidden="1">#REF!</definedName>
    <definedName name="__123Graph_CCBAWKLY" localSheetId="21" hidden="1">#REF!</definedName>
    <definedName name="__123Graph_CCBAWKLY" localSheetId="13" hidden="1">#REF!</definedName>
    <definedName name="__123Graph_CCBAWKLY" localSheetId="14" hidden="1">#REF!</definedName>
    <definedName name="__123Graph_CCBAWKLY" localSheetId="15" hidden="1">#REF!</definedName>
    <definedName name="__123Graph_CCBAWKLY" localSheetId="16" hidden="1">#REF!</definedName>
    <definedName name="__123Graph_CCBAWKLY" localSheetId="18" hidden="1">#REF!</definedName>
    <definedName name="__123Graph_CCBAWKLY" hidden="1">#REF!</definedName>
    <definedName name="__123Graph_CIMPORTS" localSheetId="2" hidden="1">#REF!</definedName>
    <definedName name="__123Graph_CIMPORTS" localSheetId="3" hidden="1">#REF!</definedName>
    <definedName name="__123Graph_CIMPORTS" localSheetId="4" hidden="1">#REF!</definedName>
    <definedName name="__123Graph_CIMPORTS" localSheetId="5" hidden="1">#REF!</definedName>
    <definedName name="__123Graph_CIMPORTS" localSheetId="6" hidden="1">#REF!</definedName>
    <definedName name="__123Graph_CIMPORTS" localSheetId="21" hidden="1">#REF!</definedName>
    <definedName name="__123Graph_CIMPORTS" localSheetId="13" hidden="1">#REF!</definedName>
    <definedName name="__123Graph_CIMPORTS" localSheetId="14" hidden="1">#REF!</definedName>
    <definedName name="__123Graph_CIMPORTS" localSheetId="15" hidden="1">#REF!</definedName>
    <definedName name="__123Graph_CIMPORTS" localSheetId="16" hidden="1">#REF!</definedName>
    <definedName name="__123Graph_CIMPORTS" localSheetId="18" hidden="1">#REF!</definedName>
    <definedName name="__123Graph_CIMPORTS" hidden="1">#REF!</definedName>
    <definedName name="__123Graph_CMONIMP" localSheetId="2" hidden="1">#REF!</definedName>
    <definedName name="__123Graph_CMONIMP" localSheetId="3" hidden="1">#REF!</definedName>
    <definedName name="__123Graph_CMONIMP" localSheetId="4" hidden="1">#REF!</definedName>
    <definedName name="__123Graph_CMONIMP" localSheetId="5" hidden="1">#REF!</definedName>
    <definedName name="__123Graph_CMONIMP" localSheetId="6" hidden="1">#REF!</definedName>
    <definedName name="__123Graph_CMONIMP" localSheetId="21" hidden="1">#REF!</definedName>
    <definedName name="__123Graph_CMONIMP" localSheetId="13" hidden="1">#REF!</definedName>
    <definedName name="__123Graph_CMONIMP" localSheetId="14" hidden="1">#REF!</definedName>
    <definedName name="__123Graph_CMONIMP" localSheetId="15" hidden="1">#REF!</definedName>
    <definedName name="__123Graph_CMONIMP" localSheetId="16" hidden="1">#REF!</definedName>
    <definedName name="__123Graph_CMONIMP" localSheetId="18" hidden="1">#REF!</definedName>
    <definedName name="__123Graph_CMONIMP" hidden="1">#REF!</definedName>
    <definedName name="__123Graph_CMSWKLY" localSheetId="2" hidden="1">#REF!</definedName>
    <definedName name="__123Graph_CMSWKLY" localSheetId="3" hidden="1">#REF!</definedName>
    <definedName name="__123Graph_CMSWKLY" localSheetId="4" hidden="1">#REF!</definedName>
    <definedName name="__123Graph_CMSWKLY" localSheetId="5" hidden="1">#REF!</definedName>
    <definedName name="__123Graph_CMSWKLY" localSheetId="6" hidden="1">#REF!</definedName>
    <definedName name="__123Graph_CMSWKLY" localSheetId="21" hidden="1">#REF!</definedName>
    <definedName name="__123Graph_CMSWKLY" localSheetId="13" hidden="1">#REF!</definedName>
    <definedName name="__123Graph_CMSWKLY" localSheetId="14" hidden="1">#REF!</definedName>
    <definedName name="__123Graph_CMSWKLY" localSheetId="15" hidden="1">#REF!</definedName>
    <definedName name="__123Graph_CMSWKLY" localSheetId="16" hidden="1">#REF!</definedName>
    <definedName name="__123Graph_CMSWKLY" localSheetId="18" hidden="1">#REF!</definedName>
    <definedName name="__123Graph_CMSWKLY" hidden="1">#REF!</definedName>
    <definedName name="__123Graph_CREER" localSheetId="2" hidden="1">#REF!</definedName>
    <definedName name="__123Graph_CREER" localSheetId="3" hidden="1">#REF!</definedName>
    <definedName name="__123Graph_CREER" localSheetId="4" hidden="1">#REF!</definedName>
    <definedName name="__123Graph_CREER" localSheetId="5" hidden="1">#REF!</definedName>
    <definedName name="__123Graph_CREER" localSheetId="6" hidden="1">#REF!</definedName>
    <definedName name="__123Graph_CREER" localSheetId="21" hidden="1">#REF!</definedName>
    <definedName name="__123Graph_CREER" localSheetId="13" hidden="1">#REF!</definedName>
    <definedName name="__123Graph_CREER" localSheetId="14" hidden="1">#REF!</definedName>
    <definedName name="__123Graph_CREER" localSheetId="15" hidden="1">#REF!</definedName>
    <definedName name="__123Graph_CREER" localSheetId="16" hidden="1">#REF!</definedName>
    <definedName name="__123Graph_CREER" localSheetId="18" hidden="1">#REF!</definedName>
    <definedName name="__123Graph_CREER" hidden="1">#REF!</definedName>
    <definedName name="__123Graph_CRER" localSheetId="2" hidden="1">#REF!</definedName>
    <definedName name="__123Graph_CRER" localSheetId="3" hidden="1">#REF!</definedName>
    <definedName name="__123Graph_CRER" localSheetId="4" hidden="1">#REF!</definedName>
    <definedName name="__123Graph_CRER" localSheetId="5" hidden="1">#REF!</definedName>
    <definedName name="__123Graph_CRER" localSheetId="6" hidden="1">#REF!</definedName>
    <definedName name="__123Graph_CRER" localSheetId="21" hidden="1">#REF!</definedName>
    <definedName name="__123Graph_CRER" localSheetId="13" hidden="1">#REF!</definedName>
    <definedName name="__123Graph_CRER" localSheetId="14" hidden="1">#REF!</definedName>
    <definedName name="__123Graph_CRER" localSheetId="15" hidden="1">#REF!</definedName>
    <definedName name="__123Graph_CRER" localSheetId="16" hidden="1">#REF!</definedName>
    <definedName name="__123Graph_CRER" localSheetId="18" hidden="1">#REF!</definedName>
    <definedName name="__123Graph_CRER" hidden="1">#REF!</definedName>
    <definedName name="__123Graph_CRESCOV" hidden="1">#REF!</definedName>
    <definedName name="__123Graph_D" localSheetId="2" hidden="1">#REF!</definedName>
    <definedName name="__123Graph_D" localSheetId="5" hidden="1">#REF!</definedName>
    <definedName name="__123Graph_D" localSheetId="6" hidden="1">#REF!</definedName>
    <definedName name="__123Graph_D" localSheetId="21" hidden="1">#REF!</definedName>
    <definedName name="__123Graph_D" localSheetId="13" hidden="1">#REF!</definedName>
    <definedName name="__123Graph_D" localSheetId="14" hidden="1">#REF!</definedName>
    <definedName name="__123Graph_D" localSheetId="15" hidden="1">#REF!</definedName>
    <definedName name="__123Graph_D" localSheetId="16" hidden="1">#REF!</definedName>
    <definedName name="__123Graph_D" localSheetId="18" hidden="1">#REF!</definedName>
    <definedName name="__123Graph_D" hidden="1">#REF!</definedName>
    <definedName name="__123Graph_DMIMPMAC" localSheetId="2" hidden="1">#REF!</definedName>
    <definedName name="__123Graph_DMIMPMAC" localSheetId="3" hidden="1">#REF!</definedName>
    <definedName name="__123Graph_DMIMPMAC" localSheetId="4" hidden="1">#REF!</definedName>
    <definedName name="__123Graph_DMIMPMAC" localSheetId="5" hidden="1">#REF!</definedName>
    <definedName name="__123Graph_DMIMPMAC" localSheetId="6" hidden="1">#REF!</definedName>
    <definedName name="__123Graph_DMIMPMAC" localSheetId="21" hidden="1">#REF!</definedName>
    <definedName name="__123Graph_DMIMPMAC" localSheetId="13" hidden="1">#REF!</definedName>
    <definedName name="__123Graph_DMIMPMAC" localSheetId="14" hidden="1">#REF!</definedName>
    <definedName name="__123Graph_DMIMPMAC" localSheetId="15" hidden="1">#REF!</definedName>
    <definedName name="__123Graph_DMIMPMAC" localSheetId="16" hidden="1">#REF!</definedName>
    <definedName name="__123Graph_DMIMPMAC" localSheetId="18" hidden="1">#REF!</definedName>
    <definedName name="__123Graph_DMIMPMAC" hidden="1">#REF!</definedName>
    <definedName name="__123Graph_DMONIMP" localSheetId="2" hidden="1">#REF!</definedName>
    <definedName name="__123Graph_DMONIMP" localSheetId="3" hidden="1">#REF!</definedName>
    <definedName name="__123Graph_DMONIMP" localSheetId="4" hidden="1">#REF!</definedName>
    <definedName name="__123Graph_DMONIMP" localSheetId="5" hidden="1">#REF!</definedName>
    <definedName name="__123Graph_DMONIMP" localSheetId="6" hidden="1">#REF!</definedName>
    <definedName name="__123Graph_DMONIMP" localSheetId="21" hidden="1">#REF!</definedName>
    <definedName name="__123Graph_DMONIMP" localSheetId="13" hidden="1">#REF!</definedName>
    <definedName name="__123Graph_DMONIMP" localSheetId="14" hidden="1">#REF!</definedName>
    <definedName name="__123Graph_DMONIMP" localSheetId="15" hidden="1">#REF!</definedName>
    <definedName name="__123Graph_DMONIMP" localSheetId="16" hidden="1">#REF!</definedName>
    <definedName name="__123Graph_DMONIMP" localSheetId="18" hidden="1">#REF!</definedName>
    <definedName name="__123Graph_DMONIMP" hidden="1">#REF!</definedName>
    <definedName name="__123Graph_E" localSheetId="2" hidden="1">#REF!</definedName>
    <definedName name="__123Graph_E" localSheetId="3" hidden="1">#REF!</definedName>
    <definedName name="__123Graph_E" localSheetId="4" hidden="1">#REF!</definedName>
    <definedName name="__123Graph_E" localSheetId="5" hidden="1">#REF!</definedName>
    <definedName name="__123Graph_E" localSheetId="6" hidden="1">#REF!</definedName>
    <definedName name="__123Graph_E" localSheetId="21" hidden="1">#REF!</definedName>
    <definedName name="__123Graph_E" localSheetId="13" hidden="1">#REF!</definedName>
    <definedName name="__123Graph_E" localSheetId="14" hidden="1">#REF!</definedName>
    <definedName name="__123Graph_E" localSheetId="15" hidden="1">#REF!</definedName>
    <definedName name="__123Graph_E" localSheetId="16" hidden="1">#REF!</definedName>
    <definedName name="__123Graph_E" localSheetId="18" hidden="1">#REF!</definedName>
    <definedName name="__123Graph_E" hidden="1">#REF!</definedName>
    <definedName name="__123Graph_EMIMPMAC" localSheetId="2" hidden="1">#REF!</definedName>
    <definedName name="__123Graph_EMIMPMAC" localSheetId="3" hidden="1">#REF!</definedName>
    <definedName name="__123Graph_EMIMPMAC" localSheetId="4" hidden="1">#REF!</definedName>
    <definedName name="__123Graph_EMIMPMAC" localSheetId="5" hidden="1">#REF!</definedName>
    <definedName name="__123Graph_EMIMPMAC" localSheetId="6" hidden="1">#REF!</definedName>
    <definedName name="__123Graph_EMIMPMAC" localSheetId="21" hidden="1">#REF!</definedName>
    <definedName name="__123Graph_EMIMPMAC" localSheetId="13" hidden="1">#REF!</definedName>
    <definedName name="__123Graph_EMIMPMAC" localSheetId="14" hidden="1">#REF!</definedName>
    <definedName name="__123Graph_EMIMPMAC" localSheetId="15" hidden="1">#REF!</definedName>
    <definedName name="__123Graph_EMIMPMAC" localSheetId="16" hidden="1">#REF!</definedName>
    <definedName name="__123Graph_EMIMPMAC" localSheetId="18" hidden="1">#REF!</definedName>
    <definedName name="__123Graph_EMIMPMAC" hidden="1">#REF!</definedName>
    <definedName name="__123Graph_EMONIMP" localSheetId="2" hidden="1">#REF!</definedName>
    <definedName name="__123Graph_EMONIMP" localSheetId="3" hidden="1">#REF!</definedName>
    <definedName name="__123Graph_EMONIMP" localSheetId="4" hidden="1">#REF!</definedName>
    <definedName name="__123Graph_EMONIMP" localSheetId="5" hidden="1">#REF!</definedName>
    <definedName name="__123Graph_EMONIMP" localSheetId="6" hidden="1">#REF!</definedName>
    <definedName name="__123Graph_EMONIMP" localSheetId="21" hidden="1">#REF!</definedName>
    <definedName name="__123Graph_EMONIMP" localSheetId="13" hidden="1">#REF!</definedName>
    <definedName name="__123Graph_EMONIMP" localSheetId="14" hidden="1">#REF!</definedName>
    <definedName name="__123Graph_EMONIMP" localSheetId="15" hidden="1">#REF!</definedName>
    <definedName name="__123Graph_EMONIMP" localSheetId="16" hidden="1">#REF!</definedName>
    <definedName name="__123Graph_EMONIMP" localSheetId="18" hidden="1">#REF!</definedName>
    <definedName name="__123Graph_EMONIMP" hidden="1">#REF!</definedName>
    <definedName name="__123Graph_F" localSheetId="2" hidden="1">#REF!</definedName>
    <definedName name="__123Graph_F" localSheetId="3" hidden="1">#REF!</definedName>
    <definedName name="__123Graph_F" localSheetId="4" hidden="1">#REF!</definedName>
    <definedName name="__123Graph_F" localSheetId="5" hidden="1">#REF!</definedName>
    <definedName name="__123Graph_F" localSheetId="6" hidden="1">#REF!</definedName>
    <definedName name="__123Graph_F" localSheetId="21" hidden="1">#REF!</definedName>
    <definedName name="__123Graph_F" localSheetId="13" hidden="1">#REF!</definedName>
    <definedName name="__123Graph_F" localSheetId="14" hidden="1">#REF!</definedName>
    <definedName name="__123Graph_F" localSheetId="15" hidden="1">#REF!</definedName>
    <definedName name="__123Graph_F" localSheetId="16" hidden="1">#REF!</definedName>
    <definedName name="__123Graph_F" localSheetId="18" hidden="1">#REF!</definedName>
    <definedName name="__123Graph_F" hidden="1">#REF!</definedName>
    <definedName name="__123Graph_FMONIMP" localSheetId="2" hidden="1">#REF!</definedName>
    <definedName name="__123Graph_FMONIMP" localSheetId="3" hidden="1">#REF!</definedName>
    <definedName name="__123Graph_FMONIMP" localSheetId="4" hidden="1">#REF!</definedName>
    <definedName name="__123Graph_FMONIMP" localSheetId="5" hidden="1">#REF!</definedName>
    <definedName name="__123Graph_FMONIMP" localSheetId="6" hidden="1">#REF!</definedName>
    <definedName name="__123Graph_FMONIMP" localSheetId="21" hidden="1">#REF!</definedName>
    <definedName name="__123Graph_FMONIMP" localSheetId="13" hidden="1">#REF!</definedName>
    <definedName name="__123Graph_FMONIMP" localSheetId="14" hidden="1">#REF!</definedName>
    <definedName name="__123Graph_FMONIMP" localSheetId="15" hidden="1">#REF!</definedName>
    <definedName name="__123Graph_FMONIMP" localSheetId="16" hidden="1">#REF!</definedName>
    <definedName name="__123Graph_FMONIMP" localSheetId="18" hidden="1">#REF!</definedName>
    <definedName name="__123Graph_FMONIMP" hidden="1">#REF!</definedName>
    <definedName name="__123Graph_X" localSheetId="2" hidden="1">#REF!</definedName>
    <definedName name="__123Graph_X" localSheetId="3" hidden="1">#REF!</definedName>
    <definedName name="__123Graph_X" localSheetId="4" hidden="1">#REF!</definedName>
    <definedName name="__123Graph_X" localSheetId="5" hidden="1">#REF!</definedName>
    <definedName name="__123Graph_X" localSheetId="6" hidden="1">#REF!</definedName>
    <definedName name="__123Graph_X" localSheetId="21" hidden="1">#REF!</definedName>
    <definedName name="__123Graph_X" localSheetId="13" hidden="1">#REF!</definedName>
    <definedName name="__123Graph_X" localSheetId="14" hidden="1">#REF!</definedName>
    <definedName name="__123Graph_X" localSheetId="15" hidden="1">#REF!</definedName>
    <definedName name="__123Graph_X" localSheetId="16" hidden="1">#REF!</definedName>
    <definedName name="__123Graph_X" localSheetId="18" hidden="1">#REF!</definedName>
    <definedName name="__123Graph_X" hidden="1">#REF!</definedName>
    <definedName name="__123Graph_XBSYSASST" localSheetId="2" hidden="1">#REF!</definedName>
    <definedName name="__123Graph_XBSYSASST" localSheetId="3" hidden="1">#REF!</definedName>
    <definedName name="__123Graph_XBSYSASST" localSheetId="4" hidden="1">#REF!</definedName>
    <definedName name="__123Graph_XBSYSASST" localSheetId="5" hidden="1">#REF!</definedName>
    <definedName name="__123Graph_XBSYSASST" localSheetId="6" hidden="1">#REF!</definedName>
    <definedName name="__123Graph_XBSYSASST" localSheetId="21" hidden="1">#REF!</definedName>
    <definedName name="__123Graph_XBSYSASST" localSheetId="13" hidden="1">#REF!</definedName>
    <definedName name="__123Graph_XBSYSASST" localSheetId="14" hidden="1">#REF!</definedName>
    <definedName name="__123Graph_XBSYSASST" localSheetId="15" hidden="1">#REF!</definedName>
    <definedName name="__123Graph_XBSYSASST" localSheetId="16" hidden="1">#REF!</definedName>
    <definedName name="__123Graph_XBSYSASST" localSheetId="18" hidden="1">#REF!</definedName>
    <definedName name="__123Graph_XBSYSASST" hidden="1">#REF!</definedName>
    <definedName name="__123Graph_XCBASSETS" localSheetId="2" hidden="1">#REF!</definedName>
    <definedName name="__123Graph_XCBASSETS" localSheetId="3" hidden="1">#REF!</definedName>
    <definedName name="__123Graph_XCBASSETS" localSheetId="4" hidden="1">#REF!</definedName>
    <definedName name="__123Graph_XCBASSETS" localSheetId="5" hidden="1">#REF!</definedName>
    <definedName name="__123Graph_XCBASSETS" localSheetId="6" hidden="1">#REF!</definedName>
    <definedName name="__123Graph_XCBASSETS" localSheetId="21" hidden="1">#REF!</definedName>
    <definedName name="__123Graph_XCBASSETS" localSheetId="13" hidden="1">#REF!</definedName>
    <definedName name="__123Graph_XCBASSETS" localSheetId="14" hidden="1">#REF!</definedName>
    <definedName name="__123Graph_XCBASSETS" localSheetId="15" hidden="1">#REF!</definedName>
    <definedName name="__123Graph_XCBASSETS" localSheetId="16" hidden="1">#REF!</definedName>
    <definedName name="__123Graph_XCBASSETS" localSheetId="18" hidden="1">#REF!</definedName>
    <definedName name="__123Graph_XCBASSETS" hidden="1">#REF!</definedName>
    <definedName name="__123Graph_XCBAWKLY" localSheetId="2" hidden="1">#REF!</definedName>
    <definedName name="__123Graph_XCBAWKLY" localSheetId="3" hidden="1">#REF!</definedName>
    <definedName name="__123Graph_XCBAWKLY" localSheetId="4" hidden="1">#REF!</definedName>
    <definedName name="__123Graph_XCBAWKLY" localSheetId="5" hidden="1">#REF!</definedName>
    <definedName name="__123Graph_XCBAWKLY" localSheetId="6" hidden="1">#REF!</definedName>
    <definedName name="__123Graph_XCBAWKLY" localSheetId="21" hidden="1">#REF!</definedName>
    <definedName name="__123Graph_XCBAWKLY" localSheetId="13" hidden="1">#REF!</definedName>
    <definedName name="__123Graph_XCBAWKLY" localSheetId="14" hidden="1">#REF!</definedName>
    <definedName name="__123Graph_XCBAWKLY" localSheetId="15" hidden="1">#REF!</definedName>
    <definedName name="__123Graph_XCBAWKLY" localSheetId="16" hidden="1">#REF!</definedName>
    <definedName name="__123Graph_XCBAWKLY" localSheetId="18" hidden="1">#REF!</definedName>
    <definedName name="__123Graph_XCBAWKLY" hidden="1">#REF!</definedName>
    <definedName name="__123Graph_XIBRD_LEND" hidden="1">#REF!</definedName>
    <definedName name="__123Graph_XIMPORTS" localSheetId="2" hidden="1">#REF!</definedName>
    <definedName name="__123Graph_XIMPORTS" localSheetId="5" hidden="1">#REF!</definedName>
    <definedName name="__123Graph_XIMPORTS" localSheetId="6" hidden="1">#REF!</definedName>
    <definedName name="__123Graph_XIMPORTS" localSheetId="21" hidden="1">#REF!</definedName>
    <definedName name="__123Graph_XIMPORTS" localSheetId="13" hidden="1">#REF!</definedName>
    <definedName name="__123Graph_XIMPORTS" localSheetId="14" hidden="1">#REF!</definedName>
    <definedName name="__123Graph_XIMPORTS" localSheetId="15" hidden="1">#REF!</definedName>
    <definedName name="__123Graph_XIMPORTS" localSheetId="16" hidden="1">#REF!</definedName>
    <definedName name="__123Graph_XIMPORTS" localSheetId="18" hidden="1">#REF!</definedName>
    <definedName name="__123Graph_XIMPORTS" hidden="1">#REF!</definedName>
    <definedName name="__123Graph_XMIMPMAC" localSheetId="2" hidden="1">#REF!</definedName>
    <definedName name="__123Graph_XMIMPMAC" localSheetId="3" hidden="1">#REF!</definedName>
    <definedName name="__123Graph_XMIMPMAC" localSheetId="4" hidden="1">#REF!</definedName>
    <definedName name="__123Graph_XMIMPMAC" localSheetId="5" hidden="1">#REF!</definedName>
    <definedName name="__123Graph_XMIMPMAC" localSheetId="6" hidden="1">#REF!</definedName>
    <definedName name="__123Graph_XMIMPMAC" localSheetId="21" hidden="1">#REF!</definedName>
    <definedName name="__123Graph_XMIMPMAC" localSheetId="13" hidden="1">#REF!</definedName>
    <definedName name="__123Graph_XMIMPMAC" localSheetId="14" hidden="1">#REF!</definedName>
    <definedName name="__123Graph_XMIMPMAC" localSheetId="15" hidden="1">#REF!</definedName>
    <definedName name="__123Graph_XMIMPMAC" localSheetId="16" hidden="1">#REF!</definedName>
    <definedName name="__123Graph_XMIMPMAC" localSheetId="18" hidden="1">#REF!</definedName>
    <definedName name="__123Graph_XMIMPMAC" hidden="1">#REF!</definedName>
    <definedName name="__123Graph_XMSWKLY" localSheetId="2" hidden="1">#REF!</definedName>
    <definedName name="__123Graph_XMSWKLY" localSheetId="3" hidden="1">#REF!</definedName>
    <definedName name="__123Graph_XMSWKLY" localSheetId="4" hidden="1">#REF!</definedName>
    <definedName name="__123Graph_XMSWKLY" localSheetId="5" hidden="1">#REF!</definedName>
    <definedName name="__123Graph_XMSWKLY" localSheetId="6" hidden="1">#REF!</definedName>
    <definedName name="__123Graph_XMSWKLY" localSheetId="21" hidden="1">#REF!</definedName>
    <definedName name="__123Graph_XMSWKLY" localSheetId="13" hidden="1">#REF!</definedName>
    <definedName name="__123Graph_XMSWKLY" localSheetId="14" hidden="1">#REF!</definedName>
    <definedName name="__123Graph_XMSWKLY" localSheetId="15" hidden="1">#REF!</definedName>
    <definedName name="__123Graph_XMSWKLY" localSheetId="16" hidden="1">#REF!</definedName>
    <definedName name="__123Graph_XMSWKLY" localSheetId="18" hidden="1">#REF!</definedName>
    <definedName name="__123Graph_XMSWKLY" hidden="1">#REF!</definedName>
    <definedName name="__123Graph_XNDA" localSheetId="2" hidden="1">#REF!</definedName>
    <definedName name="__123Graph_XNDA" localSheetId="3" hidden="1">#REF!</definedName>
    <definedName name="__123Graph_XNDA" localSheetId="4" hidden="1">#REF!</definedName>
    <definedName name="__123Graph_XNDA" localSheetId="5" hidden="1">#REF!</definedName>
    <definedName name="__123Graph_XNDA" localSheetId="6" hidden="1">#REF!</definedName>
    <definedName name="__123Graph_XNDA" localSheetId="21" hidden="1">#REF!</definedName>
    <definedName name="__123Graph_XNDA" localSheetId="13" hidden="1">#REF!</definedName>
    <definedName name="__123Graph_XNDA" localSheetId="14" hidden="1">#REF!</definedName>
    <definedName name="__123Graph_XNDA" localSheetId="15" hidden="1">#REF!</definedName>
    <definedName name="__123Graph_XNDA" localSheetId="16" hidden="1">#REF!</definedName>
    <definedName name="__123Graph_XNDA" localSheetId="18" hidden="1">#REF!</definedName>
    <definedName name="__123Graph_XNDA" hidden="1">#REF!</definedName>
    <definedName name="_awr1" localSheetId="1" hidden="1">{#N/A,#N/A,FALSE,"DOC";"TB_28",#N/A,FALSE,"FITB_28";"TB_91",#N/A,FALSE,"FITB_91";"TB_182",#N/A,FALSE,"FITB_182";"TB_273",#N/A,FALSE,"FITB_273";"TB_364",#N/A,FALSE,"FITB_364 ";"SUMMARY",#N/A,FALSE,"Summary"}</definedName>
    <definedName name="_awr1" localSheetId="2" hidden="1">{#N/A,#N/A,FALSE,"DOC";"TB_28",#N/A,FALSE,"FITB_28";"TB_91",#N/A,FALSE,"FITB_91";"TB_182",#N/A,FALSE,"FITB_182";"TB_273",#N/A,FALSE,"FITB_273";"TB_364",#N/A,FALSE,"FITB_364 ";"SUMMARY",#N/A,FALSE,"Summary"}</definedName>
    <definedName name="_awr1" localSheetId="3" hidden="1">{#N/A,#N/A,FALSE,"DOC";"TB_28",#N/A,FALSE,"FITB_28";"TB_91",#N/A,FALSE,"FITB_91";"TB_182",#N/A,FALSE,"FITB_182";"TB_273",#N/A,FALSE,"FITB_273";"TB_364",#N/A,FALSE,"FITB_364 ";"SUMMARY",#N/A,FALSE,"Summary"}</definedName>
    <definedName name="_awr1" localSheetId="4" hidden="1">{#N/A,#N/A,FALSE,"DOC";"TB_28",#N/A,FALSE,"FITB_28";"TB_91",#N/A,FALSE,"FITB_91";"TB_182",#N/A,FALSE,"FITB_182";"TB_273",#N/A,FALSE,"FITB_273";"TB_364",#N/A,FALSE,"FITB_364 ";"SUMMARY",#N/A,FALSE,"Summary"}</definedName>
    <definedName name="_awr1" localSheetId="5" hidden="1">{#N/A,#N/A,FALSE,"DOC";"TB_28",#N/A,FALSE,"FITB_28";"TB_91",#N/A,FALSE,"FITB_91";"TB_182",#N/A,FALSE,"FITB_182";"TB_273",#N/A,FALSE,"FITB_273";"TB_364",#N/A,FALSE,"FITB_364 ";"SUMMARY",#N/A,FALSE,"Summary"}</definedName>
    <definedName name="_awr1" localSheetId="6" hidden="1">{#N/A,#N/A,FALSE,"DOC";"TB_28",#N/A,FALSE,"FITB_28";"TB_91",#N/A,FALSE,"FITB_91";"TB_182",#N/A,FALSE,"FITB_182";"TB_273",#N/A,FALSE,"FITB_273";"TB_364",#N/A,FALSE,"FITB_364 ";"SUMMARY",#N/A,FALSE,"Summary"}</definedName>
    <definedName name="_awr1" localSheetId="7" hidden="1">{#N/A,#N/A,FALSE,"DOC";"TB_28",#N/A,FALSE,"FITB_28";"TB_91",#N/A,FALSE,"FITB_91";"TB_182",#N/A,FALSE,"FITB_182";"TB_273",#N/A,FALSE,"FITB_273";"TB_364",#N/A,FALSE,"FITB_364 ";"SUMMARY",#N/A,FALSE,"Summary"}</definedName>
    <definedName name="_awr1" localSheetId="9" hidden="1">{#N/A,#N/A,FALSE,"DOC";"TB_28",#N/A,FALSE,"FITB_28";"TB_91",#N/A,FALSE,"FITB_91";"TB_182",#N/A,FALSE,"FITB_182";"TB_273",#N/A,FALSE,"FITB_273";"TB_364",#N/A,FALSE,"FITB_364 ";"SUMMARY",#N/A,FALSE,"Summary"}</definedName>
    <definedName name="_awr1" hidden="1">{#N/A,#N/A,FALSE,"DOC";"TB_28",#N/A,FALSE,"FITB_28";"TB_91",#N/A,FALSE,"FITB_91";"TB_182",#N/A,FALSE,"FITB_182";"TB_273",#N/A,FALSE,"FITB_273";"TB_364",#N/A,FALSE,"FITB_364 ";"SUMMARY",#N/A,FALSE,"Summary"}</definedName>
    <definedName name="_Dist_Bin" localSheetId="2" hidden="1">#REF!</definedName>
    <definedName name="_Dist_Bin" localSheetId="3" hidden="1">#REF!</definedName>
    <definedName name="_Dist_Bin" localSheetId="4" hidden="1">#REF!</definedName>
    <definedName name="_Dist_Bin" localSheetId="5" hidden="1">#REF!</definedName>
    <definedName name="_Dist_Bin" localSheetId="6" hidden="1">#REF!</definedName>
    <definedName name="_Dist_Bin" localSheetId="21" hidden="1">#REF!</definedName>
    <definedName name="_Dist_Bin" localSheetId="13" hidden="1">#REF!</definedName>
    <definedName name="_Dist_Bin" localSheetId="14" hidden="1">#REF!</definedName>
    <definedName name="_Dist_Bin" localSheetId="15" hidden="1">#REF!</definedName>
    <definedName name="_Dist_Bin" localSheetId="16" hidden="1">#REF!</definedName>
    <definedName name="_Dist_Bin" localSheetId="18" hidden="1">#REF!</definedName>
    <definedName name="_Dist_Bin" hidden="1">#REF!</definedName>
    <definedName name="_Dist_Values" localSheetId="2" hidden="1">#REF!</definedName>
    <definedName name="_Dist_Values" localSheetId="3" hidden="1">#REF!</definedName>
    <definedName name="_Dist_Values" localSheetId="4" hidden="1">#REF!</definedName>
    <definedName name="_Dist_Values" localSheetId="5" hidden="1">#REF!</definedName>
    <definedName name="_Dist_Values" localSheetId="6" hidden="1">#REF!</definedName>
    <definedName name="_Dist_Values" localSheetId="21" hidden="1">#REF!</definedName>
    <definedName name="_Dist_Values" localSheetId="13" hidden="1">#REF!</definedName>
    <definedName name="_Dist_Values" localSheetId="14" hidden="1">#REF!</definedName>
    <definedName name="_Dist_Values" localSheetId="15" hidden="1">#REF!</definedName>
    <definedName name="_Dist_Values" localSheetId="16" hidden="1">#REF!</definedName>
    <definedName name="_Dist_Values" localSheetId="18" hidden="1">#REF!</definedName>
    <definedName name="_Dist_Values" hidden="1">#REF!</definedName>
    <definedName name="_Fill" localSheetId="2" hidden="1">#REF!</definedName>
    <definedName name="_Fill" localSheetId="3" hidden="1">#REF!</definedName>
    <definedName name="_Fill" localSheetId="4" hidden="1">#REF!</definedName>
    <definedName name="_Fill" localSheetId="5" hidden="1">#REF!</definedName>
    <definedName name="_Fill" localSheetId="6" hidden="1">#REF!</definedName>
    <definedName name="_Fill" localSheetId="21"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8" hidden="1">#REF!</definedName>
    <definedName name="_Fill" hidden="1">#REF!</definedName>
    <definedName name="_Fill1" localSheetId="2" hidden="1">#REF!</definedName>
    <definedName name="_Fill1" localSheetId="3" hidden="1">#REF!</definedName>
    <definedName name="_Fill1" localSheetId="4" hidden="1">#REF!</definedName>
    <definedName name="_Fill1" localSheetId="21" hidden="1">#REF!</definedName>
    <definedName name="_Fill1" localSheetId="13" hidden="1">#REF!</definedName>
    <definedName name="_Fill1" localSheetId="14" hidden="1">#REF!</definedName>
    <definedName name="_Fill1" localSheetId="15" hidden="1">#REF!</definedName>
    <definedName name="_Fill1" localSheetId="16" hidden="1">#REF!</definedName>
    <definedName name="_Fill1" localSheetId="18" hidden="1">#REF!</definedName>
    <definedName name="_Fill1" hidden="1">#REF!</definedName>
    <definedName name="_Filler" hidden="1">#REF!</definedName>
    <definedName name="_filterd" hidden="1">#REF!</definedName>
    <definedName name="_xlnm._FilterDatabase" localSheetId="1" hidden="1">'bp1'!$B$445:$D$1174</definedName>
    <definedName name="_xlnm._FilterDatabase" localSheetId="2" hidden="1">'bp2'!$B$445:$E$1174</definedName>
    <definedName name="_xlnm._FilterDatabase" localSheetId="3" hidden="1">'bp3'!$B$6:$O$893</definedName>
    <definedName name="_xlnm._FilterDatabase" localSheetId="4" hidden="1">'bp4'!$A$445:$D$1183</definedName>
    <definedName name="_xlnm._FilterDatabase" localSheetId="5" hidden="1">'c5'!$B$7:$F$80</definedName>
    <definedName name="_xlnm._FilterDatabase" localSheetId="6" hidden="1">'c6'!$B$7:$F$82</definedName>
    <definedName name="_xlnm._FilterDatabase" hidden="1">#REF!</definedName>
    <definedName name="_gfd2" localSheetId="1" hidden="1">{"mt1",#N/A,FALSE,"Debt";"mt2",#N/A,FALSE,"Debt";"mt3",#N/A,FALSE,"Debt";"mt4",#N/A,FALSE,"Debt";"mt5",#N/A,FALSE,"Debt";"mt6",#N/A,FALSE,"Debt";"mt7",#N/A,FALSE,"Debt"}</definedName>
    <definedName name="_gfd2" localSheetId="2" hidden="1">{"mt1",#N/A,FALSE,"Debt";"mt2",#N/A,FALSE,"Debt";"mt3",#N/A,FALSE,"Debt";"mt4",#N/A,FALSE,"Debt";"mt5",#N/A,FALSE,"Debt";"mt6",#N/A,FALSE,"Debt";"mt7",#N/A,FALSE,"Debt"}</definedName>
    <definedName name="_gfd2" localSheetId="3" hidden="1">{"mt1",#N/A,FALSE,"Debt";"mt2",#N/A,FALSE,"Debt";"mt3",#N/A,FALSE,"Debt";"mt4",#N/A,FALSE,"Debt";"mt5",#N/A,FALSE,"Debt";"mt6",#N/A,FALSE,"Debt";"mt7",#N/A,FALSE,"Debt"}</definedName>
    <definedName name="_gfd2" localSheetId="4" hidden="1">{"mt1",#N/A,FALSE,"Debt";"mt2",#N/A,FALSE,"Debt";"mt3",#N/A,FALSE,"Debt";"mt4",#N/A,FALSE,"Debt";"mt5",#N/A,FALSE,"Debt";"mt6",#N/A,FALSE,"Debt";"mt7",#N/A,FALSE,"Debt"}</definedName>
    <definedName name="_gfd2" localSheetId="5" hidden="1">{"mt1",#N/A,FALSE,"Debt";"mt2",#N/A,FALSE,"Debt";"mt3",#N/A,FALSE,"Debt";"mt4",#N/A,FALSE,"Debt";"mt5",#N/A,FALSE,"Debt";"mt6",#N/A,FALSE,"Debt";"mt7",#N/A,FALSE,"Debt"}</definedName>
    <definedName name="_gfd2" localSheetId="6" hidden="1">{"mt1",#N/A,FALSE,"Debt";"mt2",#N/A,FALSE,"Debt";"mt3",#N/A,FALSE,"Debt";"mt4",#N/A,FALSE,"Debt";"mt5",#N/A,FALSE,"Debt";"mt6",#N/A,FALSE,"Debt";"mt7",#N/A,FALSE,"Debt"}</definedName>
    <definedName name="_gfd2" localSheetId="7" hidden="1">{"mt1",#N/A,FALSE,"Debt";"mt2",#N/A,FALSE,"Debt";"mt3",#N/A,FALSE,"Debt";"mt4",#N/A,FALSE,"Debt";"mt5",#N/A,FALSE,"Debt";"mt6",#N/A,FALSE,"Debt";"mt7",#N/A,FALSE,"Debt"}</definedName>
    <definedName name="_gfd2" localSheetId="9" hidden="1">{"mt1",#N/A,FALSE,"Debt";"mt2",#N/A,FALSE,"Debt";"mt3",#N/A,FALSE,"Debt";"mt4",#N/A,FALSE,"Debt";"mt5",#N/A,FALSE,"Debt";"mt6",#N/A,FALSE,"Debt";"mt7",#N/A,FALSE,"Debt"}</definedName>
    <definedName name="_gfd2" hidden="1">{"mt1",#N/A,FALSE,"Debt";"mt2",#N/A,FALSE,"Debt";"mt3",#N/A,FALSE,"Debt";"mt4",#N/A,FALSE,"Debt";"mt5",#N/A,FALSE,"Debt";"mt6",#N/A,FALSE,"Debt";"mt7",#N/A,FALSE,"Debt"}</definedName>
    <definedName name="_Key1" localSheetId="2" hidden="1">#REF!</definedName>
    <definedName name="_Key1" localSheetId="3" hidden="1">#REF!</definedName>
    <definedName name="_Key1" localSheetId="4" hidden="1">#REF!</definedName>
    <definedName name="_Key1" localSheetId="5" hidden="1">#REF!</definedName>
    <definedName name="_Key1" localSheetId="6" hidden="1">#REF!</definedName>
    <definedName name="_Key1" localSheetId="21" hidden="1">#REF!</definedName>
    <definedName name="_Key1" localSheetId="13" hidden="1">#REF!</definedName>
    <definedName name="_Key1" localSheetId="14" hidden="1">#REF!</definedName>
    <definedName name="_Key1" localSheetId="15" hidden="1">#REF!</definedName>
    <definedName name="_Key1" localSheetId="16" hidden="1">#REF!</definedName>
    <definedName name="_Key1" localSheetId="18" hidden="1">#REF!</definedName>
    <definedName name="_Key1" hidden="1">#REF!</definedName>
    <definedName name="_Key2" localSheetId="2" hidden="1">#REF!</definedName>
    <definedName name="_Key2" localSheetId="3" hidden="1">#REF!</definedName>
    <definedName name="_Key2" localSheetId="4" hidden="1">#REF!</definedName>
    <definedName name="_Key2" localSheetId="5" hidden="1">#REF!</definedName>
    <definedName name="_Key2" localSheetId="6" hidden="1">#REF!</definedName>
    <definedName name="_Key2" localSheetId="21" hidden="1">#REF!</definedName>
    <definedName name="_Key2" localSheetId="13" hidden="1">#REF!</definedName>
    <definedName name="_Key2" localSheetId="14" hidden="1">#REF!</definedName>
    <definedName name="_Key2" localSheetId="15" hidden="1">#REF!</definedName>
    <definedName name="_Key2" localSheetId="16" hidden="1">#REF!</definedName>
    <definedName name="_Key2" localSheetId="18" hidden="1">#REF!</definedName>
    <definedName name="_Key2" hidden="1">#REF!</definedName>
    <definedName name="_Order1" hidden="1">255</definedName>
    <definedName name="_Order2" hidden="1">255</definedName>
    <definedName name="_Parse_Out" localSheetId="2" hidden="1">#REF!</definedName>
    <definedName name="_Parse_Out" localSheetId="3" hidden="1">#REF!</definedName>
    <definedName name="_Parse_Out" localSheetId="4" hidden="1">#REF!</definedName>
    <definedName name="_Parse_Out" localSheetId="5" hidden="1">#REF!</definedName>
    <definedName name="_Parse_Out" localSheetId="6" hidden="1">#REF!</definedName>
    <definedName name="_Parse_Out" localSheetId="21" hidden="1">#REF!</definedName>
    <definedName name="_Parse_Out" localSheetId="13" hidden="1">#REF!</definedName>
    <definedName name="_Parse_Out" localSheetId="14" hidden="1">#REF!</definedName>
    <definedName name="_Parse_Out" localSheetId="15" hidden="1">#REF!</definedName>
    <definedName name="_Parse_Out" localSheetId="16" hidden="1">#REF!</definedName>
    <definedName name="_Parse_Out" localSheetId="18" hidden="1">#REF!</definedName>
    <definedName name="_Parse_Out" hidden="1">#REF!</definedName>
    <definedName name="_Regression_Int" hidden="1">1</definedName>
    <definedName name="_Regression_Out" hidden="1">#REF!</definedName>
    <definedName name="_Regression_X" hidden="1">#REF!</definedName>
    <definedName name="_Regression_Y" hidden="1">#REF!</definedName>
    <definedName name="_Sort" localSheetId="2" hidden="1">#REF!</definedName>
    <definedName name="_Sort" localSheetId="3" hidden="1">#REF!</definedName>
    <definedName name="_Sort" localSheetId="4" hidden="1">#REF!</definedName>
    <definedName name="_Sort" localSheetId="5" hidden="1">#REF!</definedName>
    <definedName name="_Sort" localSheetId="6" hidden="1">#REF!</definedName>
    <definedName name="_Sort" localSheetId="21" hidden="1">#REF!</definedName>
    <definedName name="_Sort" localSheetId="13" hidden="1">#REF!</definedName>
    <definedName name="_Sort" localSheetId="14" hidden="1">#REF!</definedName>
    <definedName name="_Sort" localSheetId="15" hidden="1">#REF!</definedName>
    <definedName name="_Sort" localSheetId="16" hidden="1">#REF!</definedName>
    <definedName name="_Sort" localSheetId="18" hidden="1">#REF!</definedName>
    <definedName name="_Sort" hidden="1">#REF!</definedName>
    <definedName name="_x1" localSheetId="1" hidden="1">{"partial screen",#N/A,FALSE,"State_Gov't"}</definedName>
    <definedName name="_x1" localSheetId="2" hidden="1">{"partial screen",#N/A,FALSE,"State_Gov't"}</definedName>
    <definedName name="_x1" localSheetId="3" hidden="1">{"partial screen",#N/A,FALSE,"State_Gov't"}</definedName>
    <definedName name="_x1" localSheetId="4" hidden="1">{"partial screen",#N/A,FALSE,"State_Gov't"}</definedName>
    <definedName name="_x1" localSheetId="5" hidden="1">{"partial screen",#N/A,FALSE,"State_Gov't"}</definedName>
    <definedName name="_x1" localSheetId="6" hidden="1">{"partial screen",#N/A,FALSE,"State_Gov't"}</definedName>
    <definedName name="_x1" localSheetId="7" hidden="1">{"partial screen",#N/A,FALSE,"State_Gov't"}</definedName>
    <definedName name="_x1" localSheetId="9" hidden="1">{"partial screen",#N/A,FALSE,"State_Gov't"}</definedName>
    <definedName name="_x1" hidden="1">{"partial screen",#N/A,FALSE,"State_Gov't"}</definedName>
    <definedName name="_x2" localSheetId="1" hidden="1">{"partial screen",#N/A,FALSE,"State_Gov't"}</definedName>
    <definedName name="_x2" localSheetId="2" hidden="1">{"partial screen",#N/A,FALSE,"State_Gov't"}</definedName>
    <definedName name="_x2" localSheetId="3" hidden="1">{"partial screen",#N/A,FALSE,"State_Gov't"}</definedName>
    <definedName name="_x2" localSheetId="4" hidden="1">{"partial screen",#N/A,FALSE,"State_Gov't"}</definedName>
    <definedName name="_x2" localSheetId="5" hidden="1">{"partial screen",#N/A,FALSE,"State_Gov't"}</definedName>
    <definedName name="_x2" localSheetId="6" hidden="1">{"partial screen",#N/A,FALSE,"State_Gov't"}</definedName>
    <definedName name="_x2" localSheetId="7" hidden="1">{"partial screen",#N/A,FALSE,"State_Gov't"}</definedName>
    <definedName name="_x2" localSheetId="9" hidden="1">{"partial screen",#N/A,FALSE,"State_Gov't"}</definedName>
    <definedName name="_x2" hidden="1">{"partial screen",#N/A,FALSE,"State_Gov't"}</definedName>
    <definedName name="aaa" localSheetId="2" hidden="1">#REF!</definedName>
    <definedName name="aaa" localSheetId="21" hidden="1">#REF!</definedName>
    <definedName name="aaa" localSheetId="13" hidden="1">#REF!</definedName>
    <definedName name="aaa" localSheetId="14" hidden="1">#REF!</definedName>
    <definedName name="aaa" localSheetId="15" hidden="1">#REF!</definedName>
    <definedName name="aaa" localSheetId="16" hidden="1">#REF!</definedName>
    <definedName name="aaa" localSheetId="18" hidden="1">#REF!</definedName>
    <definedName name="aaa" hidden="1">#REF!</definedName>
    <definedName name="aaaa" localSheetId="2" hidden="1">#REF!</definedName>
    <definedName name="aaaa" localSheetId="21" hidden="1">#REF!</definedName>
    <definedName name="aaaa" localSheetId="14" hidden="1">#REF!</definedName>
    <definedName name="aaaa" localSheetId="15" hidden="1">#REF!</definedName>
    <definedName name="aaaa" localSheetId="16" hidden="1">#REF!</definedName>
    <definedName name="aaaa" localSheetId="18" hidden="1">#REF!</definedName>
    <definedName name="aaaa" hidden="1">#REF!</definedName>
    <definedName name="ab" localSheetId="1" hidden="1">{"Riqfin97",#N/A,FALSE,"Tran";"Riqfinpro",#N/A,FALSE,"Tran"}</definedName>
    <definedName name="ab" localSheetId="2" hidden="1">{"Riqfin97",#N/A,FALSE,"Tran";"Riqfinpro",#N/A,FALSE,"Tran"}</definedName>
    <definedName name="ab" localSheetId="3" hidden="1">{"Riqfin97",#N/A,FALSE,"Tran";"Riqfinpro",#N/A,FALSE,"Tran"}</definedName>
    <definedName name="ab" localSheetId="4" hidden="1">{"Riqfin97",#N/A,FALSE,"Tran";"Riqfinpro",#N/A,FALSE,"Tran"}</definedName>
    <definedName name="ab" localSheetId="5" hidden="1">{"Riqfin97",#N/A,FALSE,"Tran";"Riqfinpro",#N/A,FALSE,"Tran"}</definedName>
    <definedName name="ab" localSheetId="6" hidden="1">{"Riqfin97",#N/A,FALSE,"Tran";"Riqfinpro",#N/A,FALSE,"Tran"}</definedName>
    <definedName name="ab" localSheetId="7" hidden="1">{"Riqfin97",#N/A,FALSE,"Tran";"Riqfinpro",#N/A,FALSE,"Tran"}</definedName>
    <definedName name="ab" localSheetId="9" hidden="1">{"Riqfin97",#N/A,FALSE,"Tran";"Riqfinpro",#N/A,FALSE,"Tran"}</definedName>
    <definedName name="ab" hidden="1">{"Riqfin97",#N/A,FALSE,"Tran";"Riqfinpro",#N/A,FALSE,"Tran"}</definedName>
    <definedName name="ad" localSheetId="1" hidden="1">{"mt1",#N/A,FALSE,"Debt";"mt2",#N/A,FALSE,"Debt";"mt3",#N/A,FALSE,"Debt";"mt4",#N/A,FALSE,"Debt";"mt5",#N/A,FALSE,"Debt";"mt6",#N/A,FALSE,"Debt";"mt7",#N/A,FALSE,"Debt"}</definedName>
    <definedName name="ad" localSheetId="2" hidden="1">{"mt1",#N/A,FALSE,"Debt";"mt2",#N/A,FALSE,"Debt";"mt3",#N/A,FALSE,"Debt";"mt4",#N/A,FALSE,"Debt";"mt5",#N/A,FALSE,"Debt";"mt6",#N/A,FALSE,"Debt";"mt7",#N/A,FALSE,"Debt"}</definedName>
    <definedName name="ad" localSheetId="3" hidden="1">{"mt1",#N/A,FALSE,"Debt";"mt2",#N/A,FALSE,"Debt";"mt3",#N/A,FALSE,"Debt";"mt4",#N/A,FALSE,"Debt";"mt5",#N/A,FALSE,"Debt";"mt6",#N/A,FALSE,"Debt";"mt7",#N/A,FALSE,"Debt"}</definedName>
    <definedName name="ad" localSheetId="4" hidden="1">{"mt1",#N/A,FALSE,"Debt";"mt2",#N/A,FALSE,"Debt";"mt3",#N/A,FALSE,"Debt";"mt4",#N/A,FALSE,"Debt";"mt5",#N/A,FALSE,"Debt";"mt6",#N/A,FALSE,"Debt";"mt7",#N/A,FALSE,"Debt"}</definedName>
    <definedName name="ad" localSheetId="5" hidden="1">{"mt1",#N/A,FALSE,"Debt";"mt2",#N/A,FALSE,"Debt";"mt3",#N/A,FALSE,"Debt";"mt4",#N/A,FALSE,"Debt";"mt5",#N/A,FALSE,"Debt";"mt6",#N/A,FALSE,"Debt";"mt7",#N/A,FALSE,"Debt"}</definedName>
    <definedName name="ad" localSheetId="6" hidden="1">{"mt1",#N/A,FALSE,"Debt";"mt2",#N/A,FALSE,"Debt";"mt3",#N/A,FALSE,"Debt";"mt4",#N/A,FALSE,"Debt";"mt5",#N/A,FALSE,"Debt";"mt6",#N/A,FALSE,"Debt";"mt7",#N/A,FALSE,"Debt"}</definedName>
    <definedName name="ad" localSheetId="7" hidden="1">{"mt1",#N/A,FALSE,"Debt";"mt2",#N/A,FALSE,"Debt";"mt3",#N/A,FALSE,"Debt";"mt4",#N/A,FALSE,"Debt";"mt5",#N/A,FALSE,"Debt";"mt6",#N/A,FALSE,"Debt";"mt7",#N/A,FALSE,"Debt"}</definedName>
    <definedName name="ad" localSheetId="9" hidden="1">{"mt1",#N/A,FALSE,"Debt";"mt2",#N/A,FALSE,"Debt";"mt3",#N/A,FALSE,"Debt";"mt4",#N/A,FALSE,"Debt";"mt5",#N/A,FALSE,"Debt";"mt6",#N/A,FALSE,"Debt";"mt7",#N/A,FALSE,"Debt"}</definedName>
    <definedName name="ad" hidden="1">{"mt1",#N/A,FALSE,"Debt";"mt2",#N/A,FALSE,"Debt";"mt3",#N/A,FALSE,"Debt";"mt4",#N/A,FALSE,"Debt";"mt5",#N/A,FALSE,"Debt";"mt6",#N/A,FALSE,"Debt";"mt7",#N/A,FALSE,"Debt"}</definedName>
    <definedName name="adf" localSheetId="1" hidden="1">{"Riqfin97",#N/A,FALSE,"Tran";"Riqfinpro",#N/A,FALSE,"Tran"}</definedName>
    <definedName name="adf" localSheetId="2" hidden="1">{"Riqfin97",#N/A,FALSE,"Tran";"Riqfinpro",#N/A,FALSE,"Tran"}</definedName>
    <definedName name="adf" localSheetId="3" hidden="1">{"Riqfin97",#N/A,FALSE,"Tran";"Riqfinpro",#N/A,FALSE,"Tran"}</definedName>
    <definedName name="adf" localSheetId="4" hidden="1">{"Riqfin97",#N/A,FALSE,"Tran";"Riqfinpro",#N/A,FALSE,"Tran"}</definedName>
    <definedName name="adf" localSheetId="5" hidden="1">{"Riqfin97",#N/A,FALSE,"Tran";"Riqfinpro",#N/A,FALSE,"Tran"}</definedName>
    <definedName name="adf" localSheetId="6" hidden="1">{"Riqfin97",#N/A,FALSE,"Tran";"Riqfinpro",#N/A,FALSE,"Tran"}</definedName>
    <definedName name="adf" localSheetId="7" hidden="1">{"Riqfin97",#N/A,FALSE,"Tran";"Riqfinpro",#N/A,FALSE,"Tran"}</definedName>
    <definedName name="adf" localSheetId="9" hidden="1">{"Riqfin97",#N/A,FALSE,"Tran";"Riqfinpro",#N/A,FALSE,"Tran"}</definedName>
    <definedName name="adf" hidden="1">{"Riqfin97",#N/A,FALSE,"Tran";"Riqfinpro",#N/A,FALSE,"Tran"}</definedName>
    <definedName name="anscount" hidden="1">1</definedName>
    <definedName name="asdg" localSheetId="1" hidden="1">{"Main Economic Indicators",#N/A,FALSE,"C"}</definedName>
    <definedName name="asdg" localSheetId="2" hidden="1">{"Main Economic Indicators",#N/A,FALSE,"C"}</definedName>
    <definedName name="asdg" localSheetId="3" hidden="1">{"Main Economic Indicators",#N/A,FALSE,"C"}</definedName>
    <definedName name="asdg" localSheetId="4" hidden="1">{"Main Economic Indicators",#N/A,FALSE,"C"}</definedName>
    <definedName name="asdg" localSheetId="5" hidden="1">{"Main Economic Indicators",#N/A,FALSE,"C"}</definedName>
    <definedName name="asdg" localSheetId="6" hidden="1">{"Main Economic Indicators",#N/A,FALSE,"C"}</definedName>
    <definedName name="asdg" localSheetId="7" hidden="1">{"Main Economic Indicators",#N/A,FALSE,"C"}</definedName>
    <definedName name="asdg" localSheetId="9" hidden="1">{"Main Economic Indicators",#N/A,FALSE,"C"}</definedName>
    <definedName name="asdg" hidden="1">{"Main Economic Indicators",#N/A,FALSE,"C"}</definedName>
    <definedName name="b" localSheetId="1" hidden="1">{"Main Economic Indicators",#N/A,FALSE,"C"}</definedName>
    <definedName name="b" localSheetId="2" hidden="1">{"Main Economic Indicators",#N/A,FALSE,"C"}</definedName>
    <definedName name="b" localSheetId="3" hidden="1">{"Main Economic Indicators",#N/A,FALSE,"C"}</definedName>
    <definedName name="b" localSheetId="4" hidden="1">{"Main Economic Indicators",#N/A,FALSE,"C"}</definedName>
    <definedName name="b" localSheetId="5" hidden="1">{"Main Economic Indicators",#N/A,FALSE,"C"}</definedName>
    <definedName name="b" localSheetId="6" hidden="1">{"Main Economic Indicators",#N/A,FALSE,"C"}</definedName>
    <definedName name="b" localSheetId="7" hidden="1">{"Main Economic Indicators",#N/A,FALSE,"C"}</definedName>
    <definedName name="b" localSheetId="9" hidden="1">{"Main Economic Indicators",#N/A,FALSE,"C"}</definedName>
    <definedName name="b" hidden="1">{"Main Economic Indicators",#N/A,FALSE,"C"}</definedName>
    <definedName name="bb" localSheetId="1" hidden="1">{"Riqfin97",#N/A,FALSE,"Tran";"Riqfinpro",#N/A,FALSE,"Tran"}</definedName>
    <definedName name="bb" localSheetId="2" hidden="1">{"Riqfin97",#N/A,FALSE,"Tran";"Riqfinpro",#N/A,FALSE,"Tran"}</definedName>
    <definedName name="bb" localSheetId="3" hidden="1">{"Riqfin97",#N/A,FALSE,"Tran";"Riqfinpro",#N/A,FALSE,"Tran"}</definedName>
    <definedName name="bb" localSheetId="4" hidden="1">{"Riqfin97",#N/A,FALSE,"Tran";"Riqfinpro",#N/A,FALSE,"Tran"}</definedName>
    <definedName name="bb" localSheetId="5" hidden="1">{"Riqfin97",#N/A,FALSE,"Tran";"Riqfinpro",#N/A,FALSE,"Tran"}</definedName>
    <definedName name="bb" localSheetId="6" hidden="1">{"Riqfin97",#N/A,FALSE,"Tran";"Riqfinpro",#N/A,FALSE,"Tran"}</definedName>
    <definedName name="bb" localSheetId="7" hidden="1">{"Riqfin97",#N/A,FALSE,"Tran";"Riqfinpro",#N/A,FALSE,"Tran"}</definedName>
    <definedName name="bb" localSheetId="9" hidden="1">{"Riqfin97",#N/A,FALSE,"Tran";"Riqfinpro",#N/A,FALSE,"Tran"}</definedName>
    <definedName name="bb" hidden="1">{"Riqfin97",#N/A,FALSE,"Tran";"Riqfinpro",#N/A,FALSE,"Tran"}</definedName>
    <definedName name="bm" localSheetId="1" hidden="1">{"Tab1",#N/A,FALSE,"P";"Tab2",#N/A,FALSE,"P"}</definedName>
    <definedName name="bm" localSheetId="2" hidden="1">{"Tab1",#N/A,FALSE,"P";"Tab2",#N/A,FALSE,"P"}</definedName>
    <definedName name="bm" localSheetId="3" hidden="1">{"Tab1",#N/A,FALSE,"P";"Tab2",#N/A,FALSE,"P"}</definedName>
    <definedName name="bm" localSheetId="4" hidden="1">{"Tab1",#N/A,FALSE,"P";"Tab2",#N/A,FALSE,"P"}</definedName>
    <definedName name="bm" localSheetId="5" hidden="1">{"Tab1",#N/A,FALSE,"P";"Tab2",#N/A,FALSE,"P"}</definedName>
    <definedName name="bm" localSheetId="6" hidden="1">{"Tab1",#N/A,FALSE,"P";"Tab2",#N/A,FALSE,"P"}</definedName>
    <definedName name="bm" localSheetId="7" hidden="1">{"Tab1",#N/A,FALSE,"P";"Tab2",#N/A,FALSE,"P"}</definedName>
    <definedName name="bm" localSheetId="9" hidden="1">{"Tab1",#N/A,FALSE,"P";"Tab2",#N/A,FALSE,"P"}</definedName>
    <definedName name="bm" hidden="1">{"Tab1",#N/A,FALSE,"P";"Tab2",#N/A,FALSE,"P"}</definedName>
    <definedName name="bnji" localSheetId="1" hidden="1">{"macro",#N/A,FALSE,"Macro";"smq2",#N/A,FALSE,"Data";"smq3",#N/A,FALSE,"Data";"smq4",#N/A,FALSE,"Data";"smq5",#N/A,FALSE,"Data";"smq6",#N/A,FALSE,"Data";"smq7",#N/A,FALSE,"Data";"smq8",#N/A,FALSE,"Data";"smq9",#N/A,FALSE,"Data"}</definedName>
    <definedName name="bnji" localSheetId="2" hidden="1">{"macro",#N/A,FALSE,"Macro";"smq2",#N/A,FALSE,"Data";"smq3",#N/A,FALSE,"Data";"smq4",#N/A,FALSE,"Data";"smq5",#N/A,FALSE,"Data";"smq6",#N/A,FALSE,"Data";"smq7",#N/A,FALSE,"Data";"smq8",#N/A,FALSE,"Data";"smq9",#N/A,FALSE,"Data"}</definedName>
    <definedName name="bnji" localSheetId="3" hidden="1">{"macro",#N/A,FALSE,"Macro";"smq2",#N/A,FALSE,"Data";"smq3",#N/A,FALSE,"Data";"smq4",#N/A,FALSE,"Data";"smq5",#N/A,FALSE,"Data";"smq6",#N/A,FALSE,"Data";"smq7",#N/A,FALSE,"Data";"smq8",#N/A,FALSE,"Data";"smq9",#N/A,FALSE,"Data"}</definedName>
    <definedName name="bnji" localSheetId="4" hidden="1">{"macro",#N/A,FALSE,"Macro";"smq2",#N/A,FALSE,"Data";"smq3",#N/A,FALSE,"Data";"smq4",#N/A,FALSE,"Data";"smq5",#N/A,FALSE,"Data";"smq6",#N/A,FALSE,"Data";"smq7",#N/A,FALSE,"Data";"smq8",#N/A,FALSE,"Data";"smq9",#N/A,FALSE,"Data"}</definedName>
    <definedName name="bnji" localSheetId="5" hidden="1">{"macro",#N/A,FALSE,"Macro";"smq2",#N/A,FALSE,"Data";"smq3",#N/A,FALSE,"Data";"smq4",#N/A,FALSE,"Data";"smq5",#N/A,FALSE,"Data";"smq6",#N/A,FALSE,"Data";"smq7",#N/A,FALSE,"Data";"smq8",#N/A,FALSE,"Data";"smq9",#N/A,FALSE,"Data"}</definedName>
    <definedName name="bnji" localSheetId="6" hidden="1">{"macro",#N/A,FALSE,"Macro";"smq2",#N/A,FALSE,"Data";"smq3",#N/A,FALSE,"Data";"smq4",#N/A,FALSE,"Data";"smq5",#N/A,FALSE,"Data";"smq6",#N/A,FALSE,"Data";"smq7",#N/A,FALSE,"Data";"smq8",#N/A,FALSE,"Data";"smq9",#N/A,FALSE,"Data"}</definedName>
    <definedName name="bnji" localSheetId="7" hidden="1">{"macro",#N/A,FALSE,"Macro";"smq2",#N/A,FALSE,"Data";"smq3",#N/A,FALSE,"Data";"smq4",#N/A,FALSE,"Data";"smq5",#N/A,FALSE,"Data";"smq6",#N/A,FALSE,"Data";"smq7",#N/A,FALSE,"Data";"smq8",#N/A,FALSE,"Data";"smq9",#N/A,FALSE,"Data"}</definedName>
    <definedName name="bnji" localSheetId="9" hidden="1">{"macro",#N/A,FALSE,"Macro";"smq2",#N/A,FALSE,"Data";"smq3",#N/A,FALSE,"Data";"smq4",#N/A,FALSE,"Data";"smq5",#N/A,FALSE,"Data";"smq6",#N/A,FALSE,"Data";"smq7",#N/A,FALSE,"Data";"smq8",#N/A,FALSE,"Data";"smq9",#N/A,FALSE,"Data"}</definedName>
    <definedName name="bnji" hidden="1">{"macro",#N/A,FALSE,"Macro";"smq2",#N/A,FALSE,"Data";"smq3",#N/A,FALSE,"Data";"smq4",#N/A,FALSE,"Data";"smq5",#N/A,FALSE,"Data";"smq6",#N/A,FALSE,"Data";"smq7",#N/A,FALSE,"Data";"smq8",#N/A,FALSE,"Data";"smq9",#N/A,FALSE,"Data"}</definedName>
    <definedName name="bnu" localSheetId="1" hidden="1">{"Riqfin97",#N/A,FALSE,"Tran";"Riqfinpro",#N/A,FALSE,"Tran"}</definedName>
    <definedName name="bnu" localSheetId="2" hidden="1">{"Riqfin97",#N/A,FALSE,"Tran";"Riqfinpro",#N/A,FALSE,"Tran"}</definedName>
    <definedName name="bnu" localSheetId="3" hidden="1">{"Riqfin97",#N/A,FALSE,"Tran";"Riqfinpro",#N/A,FALSE,"Tran"}</definedName>
    <definedName name="bnu" localSheetId="4" hidden="1">{"Riqfin97",#N/A,FALSE,"Tran";"Riqfinpro",#N/A,FALSE,"Tran"}</definedName>
    <definedName name="bnu" localSheetId="5" hidden="1">{"Riqfin97",#N/A,FALSE,"Tran";"Riqfinpro",#N/A,FALSE,"Tran"}</definedName>
    <definedName name="bnu" localSheetId="6" hidden="1">{"Riqfin97",#N/A,FALSE,"Tran";"Riqfinpro",#N/A,FALSE,"Tran"}</definedName>
    <definedName name="bnu" localSheetId="7" hidden="1">{"Riqfin97",#N/A,FALSE,"Tran";"Riqfinpro",#N/A,FALSE,"Tran"}</definedName>
    <definedName name="bnu" localSheetId="9" hidden="1">{"Riqfin97",#N/A,FALSE,"Tran";"Riqfinpro",#N/A,FALSE,"Tran"}</definedName>
    <definedName name="bnu" hidden="1">{"Riqfin97",#N/A,FALSE,"Tran";"Riqfinpro",#N/A,FALSE,"Tran"}</definedName>
    <definedName name="cbn" localSheetId="1" hidden="1">{"TRADE_COMP",#N/A,FALSE,"TAB23APP";"BOP",#N/A,FALSE,"TAB6";"DOT",#N/A,FALSE,"TAB24APP";"EXTDEBT",#N/A,FALSE,"TAB25APP"}</definedName>
    <definedName name="cbn" localSheetId="2" hidden="1">{"TRADE_COMP",#N/A,FALSE,"TAB23APP";"BOP",#N/A,FALSE,"TAB6";"DOT",#N/A,FALSE,"TAB24APP";"EXTDEBT",#N/A,FALSE,"TAB25APP"}</definedName>
    <definedName name="cbn" localSheetId="3" hidden="1">{"TRADE_COMP",#N/A,FALSE,"TAB23APP";"BOP",#N/A,FALSE,"TAB6";"DOT",#N/A,FALSE,"TAB24APP";"EXTDEBT",#N/A,FALSE,"TAB25APP"}</definedName>
    <definedName name="cbn" localSheetId="4" hidden="1">{"TRADE_COMP",#N/A,FALSE,"TAB23APP";"BOP",#N/A,FALSE,"TAB6";"DOT",#N/A,FALSE,"TAB24APP";"EXTDEBT",#N/A,FALSE,"TAB25APP"}</definedName>
    <definedName name="cbn" localSheetId="5" hidden="1">{"TRADE_COMP",#N/A,FALSE,"TAB23APP";"BOP",#N/A,FALSE,"TAB6";"DOT",#N/A,FALSE,"TAB24APP";"EXTDEBT",#N/A,FALSE,"TAB25APP"}</definedName>
    <definedName name="cbn" localSheetId="6" hidden="1">{"TRADE_COMP",#N/A,FALSE,"TAB23APP";"BOP",#N/A,FALSE,"TAB6";"DOT",#N/A,FALSE,"TAB24APP";"EXTDEBT",#N/A,FALSE,"TAB25APP"}</definedName>
    <definedName name="cbn" localSheetId="7" hidden="1">{"TRADE_COMP",#N/A,FALSE,"TAB23APP";"BOP",#N/A,FALSE,"TAB6";"DOT",#N/A,FALSE,"TAB24APP";"EXTDEBT",#N/A,FALSE,"TAB25APP"}</definedName>
    <definedName name="cbn" localSheetId="9" hidden="1">{"TRADE_COMP",#N/A,FALSE,"TAB23APP";"BOP",#N/A,FALSE,"TAB6";"DOT",#N/A,FALSE,"TAB24APP";"EXTDEBT",#N/A,FALSE,"TAB25APP"}</definedName>
    <definedName name="cbn" hidden="1">{"TRADE_COMP",#N/A,FALSE,"TAB23APP";"BOP",#N/A,FALSE,"TAB6";"DOT",#N/A,FALSE,"TAB24APP";"EXTDEBT",#N/A,FALSE,"TAB25APP"}</definedName>
    <definedName name="cc" localSheetId="1" hidden="1">{"Riqfin97",#N/A,FALSE,"Tran";"Riqfinpro",#N/A,FALSE,"Tran"}</definedName>
    <definedName name="cc" localSheetId="2" hidden="1">{"Riqfin97",#N/A,FALSE,"Tran";"Riqfinpro",#N/A,FALSE,"Tran"}</definedName>
    <definedName name="cc" localSheetId="3" hidden="1">{"Riqfin97",#N/A,FALSE,"Tran";"Riqfinpro",#N/A,FALSE,"Tran"}</definedName>
    <definedName name="cc" localSheetId="4" hidden="1">{"Riqfin97",#N/A,FALSE,"Tran";"Riqfinpro",#N/A,FALSE,"Tran"}</definedName>
    <definedName name="cc" localSheetId="5" hidden="1">{"Riqfin97",#N/A,FALSE,"Tran";"Riqfinpro",#N/A,FALSE,"Tran"}</definedName>
    <definedName name="cc" localSheetId="6" hidden="1">{"Riqfin97",#N/A,FALSE,"Tran";"Riqfinpro",#N/A,FALSE,"Tran"}</definedName>
    <definedName name="cc" localSheetId="7" hidden="1">{"Riqfin97",#N/A,FALSE,"Tran";"Riqfinpro",#N/A,FALSE,"Tran"}</definedName>
    <definedName name="cc" localSheetId="9" hidden="1">{"Riqfin97",#N/A,FALSE,"Tran";"Riqfinpro",#N/A,FALSE,"Tran"}</definedName>
    <definedName name="cc" hidden="1">{"Riqfin97",#N/A,FALSE,"Tran";"Riqfinpro",#N/A,FALSE,"Tran"}</definedName>
    <definedName name="ccc" localSheetId="1" hidden="1">{"Riqfin97",#N/A,FALSE,"Tran";"Riqfinpro",#N/A,FALSE,"Tran"}</definedName>
    <definedName name="ccc" localSheetId="2" hidden="1">{"Riqfin97",#N/A,FALSE,"Tran";"Riqfinpro",#N/A,FALSE,"Tran"}</definedName>
    <definedName name="ccc" localSheetId="3" hidden="1">{"Riqfin97",#N/A,FALSE,"Tran";"Riqfinpro",#N/A,FALSE,"Tran"}</definedName>
    <definedName name="ccc" localSheetId="4" hidden="1">{"Riqfin97",#N/A,FALSE,"Tran";"Riqfinpro",#N/A,FALSE,"Tran"}</definedName>
    <definedName name="ccc" localSheetId="5" hidden="1">{"Riqfin97",#N/A,FALSE,"Tran";"Riqfinpro",#N/A,FALSE,"Tran"}</definedName>
    <definedName name="ccc" localSheetId="6" hidden="1">{"Riqfin97",#N/A,FALSE,"Tran";"Riqfinpro",#N/A,FALSE,"Tran"}</definedName>
    <definedName name="ccc" localSheetId="7" hidden="1">{"Riqfin97",#N/A,FALSE,"Tran";"Riqfinpro",#N/A,FALSE,"Tran"}</definedName>
    <definedName name="ccc" localSheetId="9" hidden="1">{"Riqfin97",#N/A,FALSE,"Tran";"Riqfinpro",#N/A,FALSE,"Tran"}</definedName>
    <definedName name="ccc" hidden="1">{"Riqfin97",#N/A,FALSE,"Tran";"Riqfinpro",#N/A,FALSE,"Tran"}</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localSheetId="4" hidden="1">{#N/A,#N/A,FALSE,"CB";#N/A,#N/A,FALSE,"CMB";#N/A,#N/A,FALSE,"NBFI"}</definedName>
    <definedName name="chart4" localSheetId="5" hidden="1">{#N/A,#N/A,FALSE,"CB";#N/A,#N/A,FALSE,"CMB";#N/A,#N/A,FALSE,"NBFI"}</definedName>
    <definedName name="chart4" localSheetId="6" hidden="1">{#N/A,#N/A,FALSE,"CB";#N/A,#N/A,FALSE,"CMB";#N/A,#N/A,FALSE,"NBFI"}</definedName>
    <definedName name="chart4" localSheetId="7" hidden="1">{#N/A,#N/A,FALSE,"CB";#N/A,#N/A,FALSE,"CMB";#N/A,#N/A,FALSE,"NBFI"}</definedName>
    <definedName name="chart4" localSheetId="9" hidden="1">{#N/A,#N/A,FALSE,"CB";#N/A,#N/A,FALSE,"CMB";#N/A,#N/A,FALSE,"NBFI"}</definedName>
    <definedName name="chart4" hidden="1">{#N/A,#N/A,FALSE,"CB";#N/A,#N/A,FALSE,"CMB";#N/A,#N/A,FALSE,"NBFI"}</definedName>
    <definedName name="comp" localSheetId="1" hidden="1">{"BOP_TAB",#N/A,FALSE,"N";"MIDTERM_TAB",#N/A,FALSE,"O";"FUND_CRED",#N/A,FALSE,"P";"DEBT_TAB1",#N/A,FALSE,"Q";"DEBT_TAB2",#N/A,FALSE,"Q";"FORFIN_TAB1",#N/A,FALSE,"R";"FORFIN_TAB2",#N/A,FALSE,"R";"BOP_ANALY",#N/A,FALSE,"U"}</definedName>
    <definedName name="comp" localSheetId="2" hidden="1">{"BOP_TAB",#N/A,FALSE,"N";"MIDTERM_TAB",#N/A,FALSE,"O";"FUND_CRED",#N/A,FALSE,"P";"DEBT_TAB1",#N/A,FALSE,"Q";"DEBT_TAB2",#N/A,FALSE,"Q";"FORFIN_TAB1",#N/A,FALSE,"R";"FORFIN_TAB2",#N/A,FALSE,"R";"BOP_ANALY",#N/A,FALSE,"U"}</definedName>
    <definedName name="comp" localSheetId="3" hidden="1">{"BOP_TAB",#N/A,FALSE,"N";"MIDTERM_TAB",#N/A,FALSE,"O";"FUND_CRED",#N/A,FALSE,"P";"DEBT_TAB1",#N/A,FALSE,"Q";"DEBT_TAB2",#N/A,FALSE,"Q";"FORFIN_TAB1",#N/A,FALSE,"R";"FORFIN_TAB2",#N/A,FALSE,"R";"BOP_ANALY",#N/A,FALSE,"U"}</definedName>
    <definedName name="comp" localSheetId="4" hidden="1">{"BOP_TAB",#N/A,FALSE,"N";"MIDTERM_TAB",#N/A,FALSE,"O";"FUND_CRED",#N/A,FALSE,"P";"DEBT_TAB1",#N/A,FALSE,"Q";"DEBT_TAB2",#N/A,FALSE,"Q";"FORFIN_TAB1",#N/A,FALSE,"R";"FORFIN_TAB2",#N/A,FALSE,"R";"BOP_ANALY",#N/A,FALSE,"U"}</definedName>
    <definedName name="comp" localSheetId="5" hidden="1">{"BOP_TAB",#N/A,FALSE,"N";"MIDTERM_TAB",#N/A,FALSE,"O";"FUND_CRED",#N/A,FALSE,"P";"DEBT_TAB1",#N/A,FALSE,"Q";"DEBT_TAB2",#N/A,FALSE,"Q";"FORFIN_TAB1",#N/A,FALSE,"R";"FORFIN_TAB2",#N/A,FALSE,"R";"BOP_ANALY",#N/A,FALSE,"U"}</definedName>
    <definedName name="comp" localSheetId="6" hidden="1">{"BOP_TAB",#N/A,FALSE,"N";"MIDTERM_TAB",#N/A,FALSE,"O";"FUND_CRED",#N/A,FALSE,"P";"DEBT_TAB1",#N/A,FALSE,"Q";"DEBT_TAB2",#N/A,FALSE,"Q";"FORFIN_TAB1",#N/A,FALSE,"R";"FORFIN_TAB2",#N/A,FALSE,"R";"BOP_ANALY",#N/A,FALSE,"U"}</definedName>
    <definedName name="comp" localSheetId="7" hidden="1">{"BOP_TAB",#N/A,FALSE,"N";"MIDTERM_TAB",#N/A,FALSE,"O";"FUND_CRED",#N/A,FALSE,"P";"DEBT_TAB1",#N/A,FALSE,"Q";"DEBT_TAB2",#N/A,FALSE,"Q";"FORFIN_TAB1",#N/A,FALSE,"R";"FORFIN_TAB2",#N/A,FALSE,"R";"BOP_ANALY",#N/A,FALSE,"U"}</definedName>
    <definedName name="comp" localSheetId="9" hidden="1">{"BOP_TAB",#N/A,FALSE,"N";"MIDTERM_TAB",#N/A,FALSE,"O";"FUND_CRED",#N/A,FALSE,"P";"DEBT_TAB1",#N/A,FALSE,"Q";"DEBT_TAB2",#N/A,FALSE,"Q";"FORFIN_TAB1",#N/A,FALSE,"R";"FORFIN_TAB2",#N/A,FALSE,"R";"BOP_ANALY",#N/A,FALSE,"U"}</definedName>
    <definedName name="comp" hidden="1">{"BOP_TAB",#N/A,FALSE,"N";"MIDTERM_TAB",#N/A,FALSE,"O";"FUND_CRED",#N/A,FALSE,"P";"DEBT_TAB1",#N/A,FALSE,"Q";"DEBT_TAB2",#N/A,FALSE,"Q";"FORFIN_TAB1",#N/A,FALSE,"R";"FORFIN_TAB2",#N/A,FALSE,"R";"BOP_ANALY",#N/A,FALSE,"U"}</definedName>
    <definedName name="cvbn" localSheetId="1" hidden="1">{"DEPOSITS",#N/A,FALSE,"COMML_MON";"LOANS",#N/A,FALSE,"COMML_MON"}</definedName>
    <definedName name="cvbn" localSheetId="2" hidden="1">{"DEPOSITS",#N/A,FALSE,"COMML_MON";"LOANS",#N/A,FALSE,"COMML_MON"}</definedName>
    <definedName name="cvbn" localSheetId="3" hidden="1">{"DEPOSITS",#N/A,FALSE,"COMML_MON";"LOANS",#N/A,FALSE,"COMML_MON"}</definedName>
    <definedName name="cvbn" localSheetId="4" hidden="1">{"DEPOSITS",#N/A,FALSE,"COMML_MON";"LOANS",#N/A,FALSE,"COMML_MON"}</definedName>
    <definedName name="cvbn" localSheetId="5" hidden="1">{"DEPOSITS",#N/A,FALSE,"COMML_MON";"LOANS",#N/A,FALSE,"COMML_MON"}</definedName>
    <definedName name="cvbn" localSheetId="6" hidden="1">{"DEPOSITS",#N/A,FALSE,"COMML_MON";"LOANS",#N/A,FALSE,"COMML_MON"}</definedName>
    <definedName name="cvbn" localSheetId="7" hidden="1">{"DEPOSITS",#N/A,FALSE,"COMML_MON";"LOANS",#N/A,FALSE,"COMML_MON"}</definedName>
    <definedName name="cvbn" localSheetId="9" hidden="1">{"DEPOSITS",#N/A,FALSE,"COMML_MON";"LOANS",#N/A,FALSE,"COMML_MON"}</definedName>
    <definedName name="cvbn" hidden="1">{"DEPOSITS",#N/A,FALSE,"COMML_MON";"LOANS",#N/A,FALSE,"COMML_MON"}</definedName>
    <definedName name="dd" localSheetId="1" hidden="1">{"Riqfin97",#N/A,FALSE,"Tran";"Riqfinpro",#N/A,FALSE,"Tran"}</definedName>
    <definedName name="dd" localSheetId="2" hidden="1">{"Riqfin97",#N/A,FALSE,"Tran";"Riqfinpro",#N/A,FALSE,"Tran"}</definedName>
    <definedName name="dd" localSheetId="3" hidden="1">{"Riqfin97",#N/A,FALSE,"Tran";"Riqfinpro",#N/A,FALSE,"Tran"}</definedName>
    <definedName name="dd" localSheetId="4" hidden="1">{"Riqfin97",#N/A,FALSE,"Tran";"Riqfinpro",#N/A,FALSE,"Tran"}</definedName>
    <definedName name="dd" localSheetId="5" hidden="1">{"Riqfin97",#N/A,FALSE,"Tran";"Riqfinpro",#N/A,FALSE,"Tran"}</definedName>
    <definedName name="dd" localSheetId="6" hidden="1">{"Riqfin97",#N/A,FALSE,"Tran";"Riqfinpro",#N/A,FALSE,"Tran"}</definedName>
    <definedName name="dd" localSheetId="7" hidden="1">{"Riqfin97",#N/A,FALSE,"Tran";"Riqfinpro",#N/A,FALSE,"Tran"}</definedName>
    <definedName name="dd" localSheetId="9" hidden="1">{"Riqfin97",#N/A,FALSE,"Tran";"Riqfinpro",#N/A,FALSE,"Tran"}</definedName>
    <definedName name="dd" hidden="1">{"Riqfin97",#N/A,FALSE,"Tran";"Riqfinpro",#N/A,FALSE,"Tran"}</definedName>
    <definedName name="ddd" localSheetId="1" hidden="1">{"Riqfin97",#N/A,FALSE,"Tran";"Riqfinpro",#N/A,FALSE,"Tran"}</definedName>
    <definedName name="ddd" localSheetId="2" hidden="1">{"Riqfin97",#N/A,FALSE,"Tran";"Riqfinpro",#N/A,FALSE,"Tran"}</definedName>
    <definedName name="ddd" localSheetId="3" hidden="1">{"Riqfin97",#N/A,FALSE,"Tran";"Riqfinpro",#N/A,FALSE,"Tran"}</definedName>
    <definedName name="ddd" localSheetId="4" hidden="1">{"Riqfin97",#N/A,FALSE,"Tran";"Riqfinpro",#N/A,FALSE,"Tran"}</definedName>
    <definedName name="ddd" localSheetId="5" hidden="1">{"Riqfin97",#N/A,FALSE,"Tran";"Riqfinpro",#N/A,FALSE,"Tran"}</definedName>
    <definedName name="ddd" localSheetId="6" hidden="1">{"Riqfin97",#N/A,FALSE,"Tran";"Riqfinpro",#N/A,FALSE,"Tran"}</definedName>
    <definedName name="ddd" localSheetId="7" hidden="1">{"Riqfin97",#N/A,FALSE,"Tran";"Riqfinpro",#N/A,FALSE,"Tran"}</definedName>
    <definedName name="ddd" localSheetId="9" hidden="1">{"Riqfin97",#N/A,FALSE,"Tran";"Riqfinpro",#N/A,FALSE,"Tran"}</definedName>
    <definedName name="ddd" hidden="1">{"Riqfin97",#N/A,FALSE,"Tran";"Riqfinpro",#N/A,FALSE,"Tran"}</definedName>
    <definedName name="deed" localSheetId="1" hidden="1">{"TRADE_COMP",#N/A,FALSE,"TAB23APP";"BOP",#N/A,FALSE,"TAB6";"DOT",#N/A,FALSE,"TAB24APP";"EXTDEBT",#N/A,FALSE,"TAB25APP"}</definedName>
    <definedName name="deed" localSheetId="2" hidden="1">{"TRADE_COMP",#N/A,FALSE,"TAB23APP";"BOP",#N/A,FALSE,"TAB6";"DOT",#N/A,FALSE,"TAB24APP";"EXTDEBT",#N/A,FALSE,"TAB25APP"}</definedName>
    <definedName name="deed" localSheetId="3" hidden="1">{"TRADE_COMP",#N/A,FALSE,"TAB23APP";"BOP",#N/A,FALSE,"TAB6";"DOT",#N/A,FALSE,"TAB24APP";"EXTDEBT",#N/A,FALSE,"TAB25APP"}</definedName>
    <definedName name="deed" localSheetId="4" hidden="1">{"TRADE_COMP",#N/A,FALSE,"TAB23APP";"BOP",#N/A,FALSE,"TAB6";"DOT",#N/A,FALSE,"TAB24APP";"EXTDEBT",#N/A,FALSE,"TAB25APP"}</definedName>
    <definedName name="deed" localSheetId="5" hidden="1">{"TRADE_COMP",#N/A,FALSE,"TAB23APP";"BOP",#N/A,FALSE,"TAB6";"DOT",#N/A,FALSE,"TAB24APP";"EXTDEBT",#N/A,FALSE,"TAB25APP"}</definedName>
    <definedName name="deed" localSheetId="6" hidden="1">{"TRADE_COMP",#N/A,FALSE,"TAB23APP";"BOP",#N/A,FALSE,"TAB6";"DOT",#N/A,FALSE,"TAB24APP";"EXTDEBT",#N/A,FALSE,"TAB25APP"}</definedName>
    <definedName name="deed" localSheetId="7" hidden="1">{"TRADE_COMP",#N/A,FALSE,"TAB23APP";"BOP",#N/A,FALSE,"TAB6";"DOT",#N/A,FALSE,"TAB24APP";"EXTDEBT",#N/A,FALSE,"TAB25APP"}</definedName>
    <definedName name="deed" localSheetId="9" hidden="1">{"TRADE_COMP",#N/A,FALSE,"TAB23APP";"BOP",#N/A,FALSE,"TAB6";"DOT",#N/A,FALSE,"TAB24APP";"EXTDEBT",#N/A,FALSE,"TAB25APP"}</definedName>
    <definedName name="deed" hidden="1">{"TRADE_COMP",#N/A,FALSE,"TAB23APP";"BOP",#N/A,FALSE,"TAB6";"DOT",#N/A,FALSE,"TAB24APP";"EXTDEBT",#N/A,FALSE,"TAB25APP"}</definedName>
    <definedName name="dftyihiuh" localSheetId="1" hidden="1">{"macro",#N/A,FALSE,"Macro";"smq2",#N/A,FALSE,"Data";"smq3",#N/A,FALSE,"Data";"smq4",#N/A,FALSE,"Data";"smq5",#N/A,FALSE,"Data";"smq6",#N/A,FALSE,"Data";"smq7",#N/A,FALSE,"Data";"smq8",#N/A,FALSE,"Data";"smq9",#N/A,FALSE,"Data"}</definedName>
    <definedName name="dftyihiuh" localSheetId="2" hidden="1">{"macro",#N/A,FALSE,"Macro";"smq2",#N/A,FALSE,"Data";"smq3",#N/A,FALSE,"Data";"smq4",#N/A,FALSE,"Data";"smq5",#N/A,FALSE,"Data";"smq6",#N/A,FALSE,"Data";"smq7",#N/A,FALSE,"Data";"smq8",#N/A,FALSE,"Data";"smq9",#N/A,FALSE,"Data"}</definedName>
    <definedName name="dftyihiuh" localSheetId="3" hidden="1">{"macro",#N/A,FALSE,"Macro";"smq2",#N/A,FALSE,"Data";"smq3",#N/A,FALSE,"Data";"smq4",#N/A,FALSE,"Data";"smq5",#N/A,FALSE,"Data";"smq6",#N/A,FALSE,"Data";"smq7",#N/A,FALSE,"Data";"smq8",#N/A,FALSE,"Data";"smq9",#N/A,FALSE,"Data"}</definedName>
    <definedName name="dftyihiuh" localSheetId="4" hidden="1">{"macro",#N/A,FALSE,"Macro";"smq2",#N/A,FALSE,"Data";"smq3",#N/A,FALSE,"Data";"smq4",#N/A,FALSE,"Data";"smq5",#N/A,FALSE,"Data";"smq6",#N/A,FALSE,"Data";"smq7",#N/A,FALSE,"Data";"smq8",#N/A,FALSE,"Data";"smq9",#N/A,FALSE,"Data"}</definedName>
    <definedName name="dftyihiuh" localSheetId="5" hidden="1">{"macro",#N/A,FALSE,"Macro";"smq2",#N/A,FALSE,"Data";"smq3",#N/A,FALSE,"Data";"smq4",#N/A,FALSE,"Data";"smq5",#N/A,FALSE,"Data";"smq6",#N/A,FALSE,"Data";"smq7",#N/A,FALSE,"Data";"smq8",#N/A,FALSE,"Data";"smq9",#N/A,FALSE,"Data"}</definedName>
    <definedName name="dftyihiuh" localSheetId="6" hidden="1">{"macro",#N/A,FALSE,"Macro";"smq2",#N/A,FALSE,"Data";"smq3",#N/A,FALSE,"Data";"smq4",#N/A,FALSE,"Data";"smq5",#N/A,FALSE,"Data";"smq6",#N/A,FALSE,"Data";"smq7",#N/A,FALSE,"Data";"smq8",#N/A,FALSE,"Data";"smq9",#N/A,FALSE,"Data"}</definedName>
    <definedName name="dftyihiuh" localSheetId="7" hidden="1">{"macro",#N/A,FALSE,"Macro";"smq2",#N/A,FALSE,"Data";"smq3",#N/A,FALSE,"Data";"smq4",#N/A,FALSE,"Data";"smq5",#N/A,FALSE,"Data";"smq6",#N/A,FALSE,"Data";"smq7",#N/A,FALSE,"Data";"smq8",#N/A,FALSE,"Data";"smq9",#N/A,FALSE,"Data"}</definedName>
    <definedName name="dftyihiuh" localSheetId="9" hidden="1">{"macro",#N/A,FALSE,"Macro";"smq2",#N/A,FALSE,"Data";"smq3",#N/A,FALSE,"Data";"smq4",#N/A,FALSE,"Data";"smq5",#N/A,FALSE,"Data";"smq6",#N/A,FALSE,"Data";"smq7",#N/A,FALSE,"Data";"smq8",#N/A,FALSE,"Data";"smq9",#N/A,FALSE,"Data"}</definedName>
    <definedName name="dftyihiuh" hidden="1">{"macro",#N/A,FALSE,"Macro";"smq2",#N/A,FALSE,"Data";"smq3",#N/A,FALSE,"Data";"smq4",#N/A,FALSE,"Data";"smq5",#N/A,FALSE,"Data";"smq6",#N/A,FALSE,"Data";"smq7",#N/A,FALSE,"Data";"smq8",#N/A,FALSE,"Data";"smq9",#N/A,FALSE,"Data"}</definedName>
    <definedName name="dghj" localSheetId="1" hidden="1">{"partial screen",#N/A,FALSE,"State_Gov't"}</definedName>
    <definedName name="dghj" localSheetId="2" hidden="1">{"partial screen",#N/A,FALSE,"State_Gov't"}</definedName>
    <definedName name="dghj" localSheetId="3" hidden="1">{"partial screen",#N/A,FALSE,"State_Gov't"}</definedName>
    <definedName name="dghj" localSheetId="4" hidden="1">{"partial screen",#N/A,FALSE,"State_Gov't"}</definedName>
    <definedName name="dghj" localSheetId="5" hidden="1">{"partial screen",#N/A,FALSE,"State_Gov't"}</definedName>
    <definedName name="dghj" localSheetId="6" hidden="1">{"partial screen",#N/A,FALSE,"State_Gov't"}</definedName>
    <definedName name="dghj" localSheetId="7" hidden="1">{"partial screen",#N/A,FALSE,"State_Gov't"}</definedName>
    <definedName name="dghj" localSheetId="9" hidden="1">{"partial screen",#N/A,FALSE,"State_Gov't"}</definedName>
    <definedName name="dghj" hidden="1">{"partial screen",#N/A,FALSE,"State_Gov't"}</definedName>
    <definedName name="djop" localSheetId="1" hidden="1">{"macro",#N/A,FALSE,"Macro";"smq2",#N/A,FALSE,"Data";"smq3",#N/A,FALSE,"Data";"smq4",#N/A,FALSE,"Data";"smq5",#N/A,FALSE,"Data";"smq6",#N/A,FALSE,"Data";"smq7",#N/A,FALSE,"Data";"smq8",#N/A,FALSE,"Data";"smq9",#N/A,FALSE,"Data"}</definedName>
    <definedName name="djop" localSheetId="2" hidden="1">{"macro",#N/A,FALSE,"Macro";"smq2",#N/A,FALSE,"Data";"smq3",#N/A,FALSE,"Data";"smq4",#N/A,FALSE,"Data";"smq5",#N/A,FALSE,"Data";"smq6",#N/A,FALSE,"Data";"smq7",#N/A,FALSE,"Data";"smq8",#N/A,FALSE,"Data";"smq9",#N/A,FALSE,"Data"}</definedName>
    <definedName name="djop" localSheetId="3" hidden="1">{"macro",#N/A,FALSE,"Macro";"smq2",#N/A,FALSE,"Data";"smq3",#N/A,FALSE,"Data";"smq4",#N/A,FALSE,"Data";"smq5",#N/A,FALSE,"Data";"smq6",#N/A,FALSE,"Data";"smq7",#N/A,FALSE,"Data";"smq8",#N/A,FALSE,"Data";"smq9",#N/A,FALSE,"Data"}</definedName>
    <definedName name="djop" localSheetId="4" hidden="1">{"macro",#N/A,FALSE,"Macro";"smq2",#N/A,FALSE,"Data";"smq3",#N/A,FALSE,"Data";"smq4",#N/A,FALSE,"Data";"smq5",#N/A,FALSE,"Data";"smq6",#N/A,FALSE,"Data";"smq7",#N/A,FALSE,"Data";"smq8",#N/A,FALSE,"Data";"smq9",#N/A,FALSE,"Data"}</definedName>
    <definedName name="djop" localSheetId="5" hidden="1">{"macro",#N/A,FALSE,"Macro";"smq2",#N/A,FALSE,"Data";"smq3",#N/A,FALSE,"Data";"smq4",#N/A,FALSE,"Data";"smq5",#N/A,FALSE,"Data";"smq6",#N/A,FALSE,"Data";"smq7",#N/A,FALSE,"Data";"smq8",#N/A,FALSE,"Data";"smq9",#N/A,FALSE,"Data"}</definedName>
    <definedName name="djop" localSheetId="6" hidden="1">{"macro",#N/A,FALSE,"Macro";"smq2",#N/A,FALSE,"Data";"smq3",#N/A,FALSE,"Data";"smq4",#N/A,FALSE,"Data";"smq5",#N/A,FALSE,"Data";"smq6",#N/A,FALSE,"Data";"smq7",#N/A,FALSE,"Data";"smq8",#N/A,FALSE,"Data";"smq9",#N/A,FALSE,"Data"}</definedName>
    <definedName name="djop" localSheetId="7" hidden="1">{"macro",#N/A,FALSE,"Macro";"smq2",#N/A,FALSE,"Data";"smq3",#N/A,FALSE,"Data";"smq4",#N/A,FALSE,"Data";"smq5",#N/A,FALSE,"Data";"smq6",#N/A,FALSE,"Data";"smq7",#N/A,FALSE,"Data";"smq8",#N/A,FALSE,"Data";"smq9",#N/A,FALSE,"Data"}</definedName>
    <definedName name="djop" localSheetId="9" hidden="1">{"macro",#N/A,FALSE,"Macro";"smq2",#N/A,FALSE,"Data";"smq3",#N/A,FALSE,"Data";"smq4",#N/A,FALSE,"Data";"smq5",#N/A,FALSE,"Data";"smq6",#N/A,FALSE,"Data";"smq7",#N/A,FALSE,"Data";"smq8",#N/A,FALSE,"Data";"smq9",#N/A,FALSE,"Data"}</definedName>
    <definedName name="djop" hidden="1">{"macro",#N/A,FALSE,"Macro";"smq2",#N/A,FALSE,"Data";"smq3",#N/A,FALSE,"Data";"smq4",#N/A,FALSE,"Data";"smq5",#N/A,FALSE,"Data";"smq6",#N/A,FALSE,"Data";"smq7",#N/A,FALSE,"Data";"smq8",#N/A,FALSE,"Data";"smq9",#N/A,FALSE,"Data"}</definedName>
    <definedName name="ee" localSheetId="1" hidden="1">{"Tab1",#N/A,FALSE,"P";"Tab2",#N/A,FALSE,"P"}</definedName>
    <definedName name="ee" localSheetId="2" hidden="1">{"Tab1",#N/A,FALSE,"P";"Tab2",#N/A,FALSE,"P"}</definedName>
    <definedName name="ee" localSheetId="3" hidden="1">{"Tab1",#N/A,FALSE,"P";"Tab2",#N/A,FALSE,"P"}</definedName>
    <definedName name="ee" localSheetId="4" hidden="1">{"Tab1",#N/A,FALSE,"P";"Tab2",#N/A,FALSE,"P"}</definedName>
    <definedName name="ee" localSheetId="5" hidden="1">{"Tab1",#N/A,FALSE,"P";"Tab2",#N/A,FALSE,"P"}</definedName>
    <definedName name="ee" localSheetId="6" hidden="1">{"Tab1",#N/A,FALSE,"P";"Tab2",#N/A,FALSE,"P"}</definedName>
    <definedName name="ee" localSheetId="7" hidden="1">{"Tab1",#N/A,FALSE,"P";"Tab2",#N/A,FALSE,"P"}</definedName>
    <definedName name="ee" localSheetId="9" hidden="1">{"Tab1",#N/A,FALSE,"P";"Tab2",#N/A,FALSE,"P"}</definedName>
    <definedName name="ee" hidden="1">{"Tab1",#N/A,FALSE,"P";"Tab2",#N/A,FALSE,"P"}</definedName>
    <definedName name="eee" localSheetId="1" hidden="1">{"Tab1",#N/A,FALSE,"P";"Tab2",#N/A,FALSE,"P"}</definedName>
    <definedName name="eee" localSheetId="2" hidden="1">{"Tab1",#N/A,FALSE,"P";"Tab2",#N/A,FALSE,"P"}</definedName>
    <definedName name="eee" localSheetId="3" hidden="1">{"Tab1",#N/A,FALSE,"P";"Tab2",#N/A,FALSE,"P"}</definedName>
    <definedName name="eee" localSheetId="4" hidden="1">{"Tab1",#N/A,FALSE,"P";"Tab2",#N/A,FALSE,"P"}</definedName>
    <definedName name="eee" localSheetId="5" hidden="1">{"Tab1",#N/A,FALSE,"P";"Tab2",#N/A,FALSE,"P"}</definedName>
    <definedName name="eee" localSheetId="6" hidden="1">{"Tab1",#N/A,FALSE,"P";"Tab2",#N/A,FALSE,"P"}</definedName>
    <definedName name="eee" localSheetId="7" hidden="1">{"Tab1",#N/A,FALSE,"P";"Tab2",#N/A,FALSE,"P"}</definedName>
    <definedName name="eee" localSheetId="9" hidden="1">{"Tab1",#N/A,FALSE,"P";"Tab2",#N/A,FALSE,"P"}</definedName>
    <definedName name="eee" hidden="1">{"Tab1",#N/A,FALSE,"P";"Tab2",#N/A,FALSE,"P"}</definedName>
    <definedName name="er" localSheetId="1" hidden="1">{"Main Economic Indicators",#N/A,FALSE,"C"}</definedName>
    <definedName name="er" localSheetId="2" hidden="1">{"Main Economic Indicators",#N/A,FALSE,"C"}</definedName>
    <definedName name="er" localSheetId="3" hidden="1">{"Main Economic Indicators",#N/A,FALSE,"C"}</definedName>
    <definedName name="er" localSheetId="4" hidden="1">{"Main Economic Indicators",#N/A,FALSE,"C"}</definedName>
    <definedName name="er" localSheetId="5" hidden="1">{"Main Economic Indicators",#N/A,FALSE,"C"}</definedName>
    <definedName name="er" localSheetId="6" hidden="1">{"Main Economic Indicators",#N/A,FALSE,"C"}</definedName>
    <definedName name="er" localSheetId="7" hidden="1">{"Main Economic Indicators",#N/A,FALSE,"C"}</definedName>
    <definedName name="er" localSheetId="9" hidden="1">{"Main Economic Indicators",#N/A,FALSE,"C"}</definedName>
    <definedName name="er" hidden="1">{"Main Economic Indicators",#N/A,FALSE,"C"}</definedName>
    <definedName name="ergf" localSheetId="1" hidden="1">{"Main Economic Indicators",#N/A,FALSE,"C"}</definedName>
    <definedName name="ergf" localSheetId="2" hidden="1">{"Main Economic Indicators",#N/A,FALSE,"C"}</definedName>
    <definedName name="ergf" localSheetId="3" hidden="1">{"Main Economic Indicators",#N/A,FALSE,"C"}</definedName>
    <definedName name="ergf" localSheetId="4" hidden="1">{"Main Economic Indicators",#N/A,FALSE,"C"}</definedName>
    <definedName name="ergf" localSheetId="5" hidden="1">{"Main Economic Indicators",#N/A,FALSE,"C"}</definedName>
    <definedName name="ergf" localSheetId="6" hidden="1">{"Main Economic Indicators",#N/A,FALSE,"C"}</definedName>
    <definedName name="ergf" localSheetId="7" hidden="1">{"Main Economic Indicators",#N/A,FALSE,"C"}</definedName>
    <definedName name="ergf" localSheetId="9" hidden="1">{"Main Economic Indicators",#N/A,FALSE,"C"}</definedName>
    <definedName name="ergf" hidden="1">{"Main Economic Indicators",#N/A,FALSE,"C"}</definedName>
    <definedName name="ergferger" localSheetId="1" hidden="1">{"Main Economic Indicators",#N/A,FALSE,"C"}</definedName>
    <definedName name="ergferger" localSheetId="2" hidden="1">{"Main Economic Indicators",#N/A,FALSE,"C"}</definedName>
    <definedName name="ergferger" localSheetId="3" hidden="1">{"Main Economic Indicators",#N/A,FALSE,"C"}</definedName>
    <definedName name="ergferger" localSheetId="4" hidden="1">{"Main Economic Indicators",#N/A,FALSE,"C"}</definedName>
    <definedName name="ergferger" localSheetId="5" hidden="1">{"Main Economic Indicators",#N/A,FALSE,"C"}</definedName>
    <definedName name="ergferger" localSheetId="6" hidden="1">{"Main Economic Indicators",#N/A,FALSE,"C"}</definedName>
    <definedName name="ergferger" localSheetId="7" hidden="1">{"Main Economic Indicators",#N/A,FALSE,"C"}</definedName>
    <definedName name="ergferger" localSheetId="9" hidden="1">{"Main Economic Indicators",#N/A,FALSE,"C"}</definedName>
    <definedName name="ergferger" hidden="1">{"Main Economic Indicators",#N/A,FALSE,"C"}</definedName>
    <definedName name="ertu" localSheetId="1" hidden="1">{"macroa",#N/A,FALSE,"Macro";"suma2",#N/A,FALSE,"Data";"suma3",#N/A,FALSE,"Data";"suma4",#N/A,FALSE,"Data";"suma5",#N/A,FALSE,"Data";"suma6",#N/A,FALSE,"Data";"suma7",#N/A,FALSE,"Data";"suma8",#N/A,FALSE,"Data";"suma9",#N/A,FALSE,"Data"}</definedName>
    <definedName name="ertu" localSheetId="2" hidden="1">{"macroa",#N/A,FALSE,"Macro";"suma2",#N/A,FALSE,"Data";"suma3",#N/A,FALSE,"Data";"suma4",#N/A,FALSE,"Data";"suma5",#N/A,FALSE,"Data";"suma6",#N/A,FALSE,"Data";"suma7",#N/A,FALSE,"Data";"suma8",#N/A,FALSE,"Data";"suma9",#N/A,FALSE,"Data"}</definedName>
    <definedName name="ertu" localSheetId="3" hidden="1">{"macroa",#N/A,FALSE,"Macro";"suma2",#N/A,FALSE,"Data";"suma3",#N/A,FALSE,"Data";"suma4",#N/A,FALSE,"Data";"suma5",#N/A,FALSE,"Data";"suma6",#N/A,FALSE,"Data";"suma7",#N/A,FALSE,"Data";"suma8",#N/A,FALSE,"Data";"suma9",#N/A,FALSE,"Data"}</definedName>
    <definedName name="ertu" localSheetId="4" hidden="1">{"macroa",#N/A,FALSE,"Macro";"suma2",#N/A,FALSE,"Data";"suma3",#N/A,FALSE,"Data";"suma4",#N/A,FALSE,"Data";"suma5",#N/A,FALSE,"Data";"suma6",#N/A,FALSE,"Data";"suma7",#N/A,FALSE,"Data";"suma8",#N/A,FALSE,"Data";"suma9",#N/A,FALSE,"Data"}</definedName>
    <definedName name="ertu" localSheetId="5" hidden="1">{"macroa",#N/A,FALSE,"Macro";"suma2",#N/A,FALSE,"Data";"suma3",#N/A,FALSE,"Data";"suma4",#N/A,FALSE,"Data";"suma5",#N/A,FALSE,"Data";"suma6",#N/A,FALSE,"Data";"suma7",#N/A,FALSE,"Data";"suma8",#N/A,FALSE,"Data";"suma9",#N/A,FALSE,"Data"}</definedName>
    <definedName name="ertu" localSheetId="6" hidden="1">{"macroa",#N/A,FALSE,"Macro";"suma2",#N/A,FALSE,"Data";"suma3",#N/A,FALSE,"Data";"suma4",#N/A,FALSE,"Data";"suma5",#N/A,FALSE,"Data";"suma6",#N/A,FALSE,"Data";"suma7",#N/A,FALSE,"Data";"suma8",#N/A,FALSE,"Data";"suma9",#N/A,FALSE,"Data"}</definedName>
    <definedName name="ertu" localSheetId="7" hidden="1">{"macroa",#N/A,FALSE,"Macro";"suma2",#N/A,FALSE,"Data";"suma3",#N/A,FALSE,"Data";"suma4",#N/A,FALSE,"Data";"suma5",#N/A,FALSE,"Data";"suma6",#N/A,FALSE,"Data";"suma7",#N/A,FALSE,"Data";"suma8",#N/A,FALSE,"Data";"suma9",#N/A,FALSE,"Data"}</definedName>
    <definedName name="ertu" localSheetId="9" hidden="1">{"macroa",#N/A,FALSE,"Macro";"suma2",#N/A,FALSE,"Data";"suma3",#N/A,FALSE,"Data";"suma4",#N/A,FALSE,"Data";"suma5",#N/A,FALSE,"Data";"suma6",#N/A,FALSE,"Data";"suma7",#N/A,FALSE,"Data";"suma8",#N/A,FALSE,"Data";"suma9",#N/A,FALSE,"Data"}</definedName>
    <definedName name="ertu" hidden="1">{"macroa",#N/A,FALSE,"Macro";"suma2",#N/A,FALSE,"Data";"suma3",#N/A,FALSE,"Data";"suma4",#N/A,FALSE,"Data";"suma5",#N/A,FALSE,"Data";"suma6",#N/A,FALSE,"Data";"suma7",#N/A,FALSE,"Data";"suma8",#N/A,FALSE,"Data";"suma9",#N/A,FALSE,"Data"}</definedName>
    <definedName name="ewrpoigagoiajflsidj" localSheetId="1" hidden="1">{"macroa",#N/A,FALSE,"Macro";"suma2",#N/A,FALSE,"Data";"suma3",#N/A,FALSE,"Data";"suma4",#N/A,FALSE,"Data";"suma5",#N/A,FALSE,"Data";"suma6",#N/A,FALSE,"Data";"suma7",#N/A,FALSE,"Data";"suma8",#N/A,FALSE,"Data";"suma9",#N/A,FALSE,"Data"}</definedName>
    <definedName name="ewrpoigagoiajflsidj" localSheetId="2" hidden="1">{"macroa",#N/A,FALSE,"Macro";"suma2",#N/A,FALSE,"Data";"suma3",#N/A,FALSE,"Data";"suma4",#N/A,FALSE,"Data";"suma5",#N/A,FALSE,"Data";"suma6",#N/A,FALSE,"Data";"suma7",#N/A,FALSE,"Data";"suma8",#N/A,FALSE,"Data";"suma9",#N/A,FALSE,"Data"}</definedName>
    <definedName name="ewrpoigagoiajflsidj" localSheetId="3" hidden="1">{"macroa",#N/A,FALSE,"Macro";"suma2",#N/A,FALSE,"Data";"suma3",#N/A,FALSE,"Data";"suma4",#N/A,FALSE,"Data";"suma5",#N/A,FALSE,"Data";"suma6",#N/A,FALSE,"Data";"suma7",#N/A,FALSE,"Data";"suma8",#N/A,FALSE,"Data";"suma9",#N/A,FALSE,"Data"}</definedName>
    <definedName name="ewrpoigagoiajflsidj" localSheetId="4" hidden="1">{"macroa",#N/A,FALSE,"Macro";"suma2",#N/A,FALSE,"Data";"suma3",#N/A,FALSE,"Data";"suma4",#N/A,FALSE,"Data";"suma5",#N/A,FALSE,"Data";"suma6",#N/A,FALSE,"Data";"suma7",#N/A,FALSE,"Data";"suma8",#N/A,FALSE,"Data";"suma9",#N/A,FALSE,"Data"}</definedName>
    <definedName name="ewrpoigagoiajflsidj" localSheetId="5" hidden="1">{"macroa",#N/A,FALSE,"Macro";"suma2",#N/A,FALSE,"Data";"suma3",#N/A,FALSE,"Data";"suma4",#N/A,FALSE,"Data";"suma5",#N/A,FALSE,"Data";"suma6",#N/A,FALSE,"Data";"suma7",#N/A,FALSE,"Data";"suma8",#N/A,FALSE,"Data";"suma9",#N/A,FALSE,"Data"}</definedName>
    <definedName name="ewrpoigagoiajflsidj" localSheetId="6" hidden="1">{"macroa",#N/A,FALSE,"Macro";"suma2",#N/A,FALSE,"Data";"suma3",#N/A,FALSE,"Data";"suma4",#N/A,FALSE,"Data";"suma5",#N/A,FALSE,"Data";"suma6",#N/A,FALSE,"Data";"suma7",#N/A,FALSE,"Data";"suma8",#N/A,FALSE,"Data";"suma9",#N/A,FALSE,"Data"}</definedName>
    <definedName name="ewrpoigagoiajflsidj" localSheetId="7" hidden="1">{"macroa",#N/A,FALSE,"Macro";"suma2",#N/A,FALSE,"Data";"suma3",#N/A,FALSE,"Data";"suma4",#N/A,FALSE,"Data";"suma5",#N/A,FALSE,"Data";"suma6",#N/A,FALSE,"Data";"suma7",#N/A,FALSE,"Data";"suma8",#N/A,FALSE,"Data";"suma9",#N/A,FALSE,"Data"}</definedName>
    <definedName name="ewrpoigagoiajflsidj" localSheetId="9" hidden="1">{"macroa",#N/A,FALSE,"Macro";"suma2",#N/A,FALSE,"Data";"suma3",#N/A,FALSE,"Data";"suma4",#N/A,FALSE,"Data";"suma5",#N/A,FALSE,"Data";"suma6",#N/A,FALSE,"Data";"suma7",#N/A,FALSE,"Data";"suma8",#N/A,FALSE,"Data";"suma9",#N/A,FALSE,"Data"}</definedName>
    <definedName name="ewrpoigagoiajflsidj" hidden="1">{"macroa",#N/A,FALSE,"Macro";"suma2",#N/A,FALSE,"Data";"suma3",#N/A,FALSE,"Data";"suma4",#N/A,FALSE,"Data";"suma5",#N/A,FALSE,"Data";"suma6",#N/A,FALSE,"Data";"suma7",#N/A,FALSE,"Data";"suma8",#N/A,FALSE,"Data";"suma9",#N/A,FALSE,"Data"}</definedName>
    <definedName name="ff" localSheetId="1" hidden="1">{"Tab1",#N/A,FALSE,"P";"Tab2",#N/A,FALSE,"P"}</definedName>
    <definedName name="ff" localSheetId="2" hidden="1">{"Tab1",#N/A,FALSE,"P";"Tab2",#N/A,FALSE,"P"}</definedName>
    <definedName name="ff" localSheetId="3" hidden="1">{"Tab1",#N/A,FALSE,"P";"Tab2",#N/A,FALSE,"P"}</definedName>
    <definedName name="ff" localSheetId="4" hidden="1">{"Tab1",#N/A,FALSE,"P";"Tab2",#N/A,FALSE,"P"}</definedName>
    <definedName name="ff" localSheetId="5" hidden="1">{"Tab1",#N/A,FALSE,"P";"Tab2",#N/A,FALSE,"P"}</definedName>
    <definedName name="ff" localSheetId="6" hidden="1">{"Tab1",#N/A,FALSE,"P";"Tab2",#N/A,FALSE,"P"}</definedName>
    <definedName name="ff" localSheetId="7" hidden="1">{"Tab1",#N/A,FALSE,"P";"Tab2",#N/A,FALSE,"P"}</definedName>
    <definedName name="ff" localSheetId="9" hidden="1">{"Tab1",#N/A,FALSE,"P";"Tab2",#N/A,FALSE,"P"}</definedName>
    <definedName name="ff" hidden="1">{"Tab1",#N/A,FALSE,"P";"Tab2",#N/A,FALSE,"P"}</definedName>
    <definedName name="fff" localSheetId="1" hidden="1">{"Tab1",#N/A,FALSE,"P";"Tab2",#N/A,FALSE,"P"}</definedName>
    <definedName name="fff" localSheetId="2" hidden="1">{"Tab1",#N/A,FALSE,"P";"Tab2",#N/A,FALSE,"P"}</definedName>
    <definedName name="fff" localSheetId="3" hidden="1">{"Tab1",#N/A,FALSE,"P";"Tab2",#N/A,FALSE,"P"}</definedName>
    <definedName name="fff" localSheetId="4" hidden="1">{"Tab1",#N/A,FALSE,"P";"Tab2",#N/A,FALSE,"P"}</definedName>
    <definedName name="fff" localSheetId="5" hidden="1">{"Tab1",#N/A,FALSE,"P";"Tab2",#N/A,FALSE,"P"}</definedName>
    <definedName name="fff" localSheetId="6" hidden="1">{"Tab1",#N/A,FALSE,"P";"Tab2",#N/A,FALSE,"P"}</definedName>
    <definedName name="fff" localSheetId="7" hidden="1">{"Tab1",#N/A,FALSE,"P";"Tab2",#N/A,FALSE,"P"}</definedName>
    <definedName name="fff" localSheetId="9" hidden="1">{"Tab1",#N/A,FALSE,"P";"Tab2",#N/A,FALSE,"P"}</definedName>
    <definedName name="fff" hidden="1">{"Tab1",#N/A,FALSE,"P";"Tab2",#N/A,FALSE,"P"}</definedName>
    <definedName name="fg" localSheetId="1" hidden="1">{"Riqfin97",#N/A,FALSE,"Tran";"Riqfinpro",#N/A,FALSE,"Tran"}</definedName>
    <definedName name="fg" localSheetId="2" hidden="1">{"Riqfin97",#N/A,FALSE,"Tran";"Riqfinpro",#N/A,FALSE,"Tran"}</definedName>
    <definedName name="fg" localSheetId="3" hidden="1">{"Riqfin97",#N/A,FALSE,"Tran";"Riqfinpro",#N/A,FALSE,"Tran"}</definedName>
    <definedName name="fg" localSheetId="4" hidden="1">{"Riqfin97",#N/A,FALSE,"Tran";"Riqfinpro",#N/A,FALSE,"Tran"}</definedName>
    <definedName name="fg" localSheetId="5" hidden="1">{"Riqfin97",#N/A,FALSE,"Tran";"Riqfinpro",#N/A,FALSE,"Tran"}</definedName>
    <definedName name="fg" localSheetId="6" hidden="1">{"Riqfin97",#N/A,FALSE,"Tran";"Riqfinpro",#N/A,FALSE,"Tran"}</definedName>
    <definedName name="fg" localSheetId="7" hidden="1">{"Riqfin97",#N/A,FALSE,"Tran";"Riqfinpro",#N/A,FALSE,"Tran"}</definedName>
    <definedName name="fg" localSheetId="9" hidden="1">{"Riqfin97",#N/A,FALSE,"Tran";"Riqfinpro",#N/A,FALSE,"Tran"}</definedName>
    <definedName name="fg" hidden="1">{"Riqfin97",#N/A,FALSE,"Tran";"Riqfinpro",#N/A,FALSE,"Tran"}</definedName>
    <definedName name="fgh" localSheetId="1" hidden="1">{"macro",#N/A,FALSE,"Macro";"smq2",#N/A,FALSE,"Data";"smq3",#N/A,FALSE,"Data";"smq4",#N/A,FALSE,"Data";"smq5",#N/A,FALSE,"Data";"smq6",#N/A,FALSE,"Data";"smq7",#N/A,FALSE,"Data";"smq8",#N/A,FALSE,"Data";"smq9",#N/A,FALSE,"Data"}</definedName>
    <definedName name="fgh" localSheetId="2" hidden="1">{"macro",#N/A,FALSE,"Macro";"smq2",#N/A,FALSE,"Data";"smq3",#N/A,FALSE,"Data";"smq4",#N/A,FALSE,"Data";"smq5",#N/A,FALSE,"Data";"smq6",#N/A,FALSE,"Data";"smq7",#N/A,FALSE,"Data";"smq8",#N/A,FALSE,"Data";"smq9",#N/A,FALSE,"Data"}</definedName>
    <definedName name="fgh" localSheetId="3" hidden="1">{"macro",#N/A,FALSE,"Macro";"smq2",#N/A,FALSE,"Data";"smq3",#N/A,FALSE,"Data";"smq4",#N/A,FALSE,"Data";"smq5",#N/A,FALSE,"Data";"smq6",#N/A,FALSE,"Data";"smq7",#N/A,FALSE,"Data";"smq8",#N/A,FALSE,"Data";"smq9",#N/A,FALSE,"Data"}</definedName>
    <definedName name="fgh" localSheetId="4" hidden="1">{"macro",#N/A,FALSE,"Macro";"smq2",#N/A,FALSE,"Data";"smq3",#N/A,FALSE,"Data";"smq4",#N/A,FALSE,"Data";"smq5",#N/A,FALSE,"Data";"smq6",#N/A,FALSE,"Data";"smq7",#N/A,FALSE,"Data";"smq8",#N/A,FALSE,"Data";"smq9",#N/A,FALSE,"Data"}</definedName>
    <definedName name="fgh" localSheetId="5" hidden="1">{"macro",#N/A,FALSE,"Macro";"smq2",#N/A,FALSE,"Data";"smq3",#N/A,FALSE,"Data";"smq4",#N/A,FALSE,"Data";"smq5",#N/A,FALSE,"Data";"smq6",#N/A,FALSE,"Data";"smq7",#N/A,FALSE,"Data";"smq8",#N/A,FALSE,"Data";"smq9",#N/A,FALSE,"Data"}</definedName>
    <definedName name="fgh" localSheetId="6" hidden="1">{"macro",#N/A,FALSE,"Macro";"smq2",#N/A,FALSE,"Data";"smq3",#N/A,FALSE,"Data";"smq4",#N/A,FALSE,"Data";"smq5",#N/A,FALSE,"Data";"smq6",#N/A,FALSE,"Data";"smq7",#N/A,FALSE,"Data";"smq8",#N/A,FALSE,"Data";"smq9",#N/A,FALSE,"Data"}</definedName>
    <definedName name="fgh" localSheetId="7" hidden="1">{"macro",#N/A,FALSE,"Macro";"smq2",#N/A,FALSE,"Data";"smq3",#N/A,FALSE,"Data";"smq4",#N/A,FALSE,"Data";"smq5",#N/A,FALSE,"Data";"smq6",#N/A,FALSE,"Data";"smq7",#N/A,FALSE,"Data";"smq8",#N/A,FALSE,"Data";"smq9",#N/A,FALSE,"Data"}</definedName>
    <definedName name="fgh" localSheetId="9" hidden="1">{"macro",#N/A,FALSE,"Macro";"smq2",#N/A,FALSE,"Data";"smq3",#N/A,FALSE,"Data";"smq4",#N/A,FALSE,"Data";"smq5",#N/A,FALSE,"Data";"smq6",#N/A,FALSE,"Data";"smq7",#N/A,FALSE,"Data";"smq8",#N/A,FALSE,"Data";"smq9",#N/A,FALSE,"Data"}</definedName>
    <definedName name="fgh" hidden="1">{"macro",#N/A,FALSE,"Macro";"smq2",#N/A,FALSE,"Data";"smq3",#N/A,FALSE,"Data";"smq4",#N/A,FALSE,"Data";"smq5",#N/A,FALSE,"Data";"smq6",#N/A,FALSE,"Data";"smq7",#N/A,FALSE,"Data";"smq8",#N/A,FALSE,"Data";"smq9",#N/A,FALSE,"Data"}</definedName>
    <definedName name="fill" hidden="1">#REF!</definedName>
    <definedName name="Financing" localSheetId="1" hidden="1">{"Tab1",#N/A,FALSE,"P";"Tab2",#N/A,FALSE,"P"}</definedName>
    <definedName name="Financing" localSheetId="2" hidden="1">{"Tab1",#N/A,FALSE,"P";"Tab2",#N/A,FALSE,"P"}</definedName>
    <definedName name="Financing" localSheetId="3" hidden="1">{"Tab1",#N/A,FALSE,"P";"Tab2",#N/A,FALSE,"P"}</definedName>
    <definedName name="Financing" localSheetId="4" hidden="1">{"Tab1",#N/A,FALSE,"P";"Tab2",#N/A,FALSE,"P"}</definedName>
    <definedName name="Financing" localSheetId="5" hidden="1">{"Tab1",#N/A,FALSE,"P";"Tab2",#N/A,FALSE,"P"}</definedName>
    <definedName name="Financing" localSheetId="6" hidden="1">{"Tab1",#N/A,FALSE,"P";"Tab2",#N/A,FALSE,"P"}</definedName>
    <definedName name="Financing" localSheetId="7" hidden="1">{"Tab1",#N/A,FALSE,"P";"Tab2",#N/A,FALSE,"P"}</definedName>
    <definedName name="Financing" localSheetId="9" hidden="1">{"Tab1",#N/A,FALSE,"P";"Tab2",#N/A,FALSE,"P"}</definedName>
    <definedName name="Financing" hidden="1">{"Tab1",#N/A,FALSE,"P";"Tab2",#N/A,FALSE,"P"}</definedName>
    <definedName name="find.this2" localSheetId="1" hidden="1">{"macroa",#N/A,FALSE,"Macro";"suma2",#N/A,FALSE,"Data";"suma3",#N/A,FALSE,"Data";"suma4",#N/A,FALSE,"Data";"suma5",#N/A,FALSE,"Data";"suma6",#N/A,FALSE,"Data";"suma7",#N/A,FALSE,"Data";"suma8",#N/A,FALSE,"Data";"suma9",#N/A,FALSE,"Data"}</definedName>
    <definedName name="find.this2" localSheetId="2" hidden="1">{"macroa",#N/A,FALSE,"Macro";"suma2",#N/A,FALSE,"Data";"suma3",#N/A,FALSE,"Data";"suma4",#N/A,FALSE,"Data";"suma5",#N/A,FALSE,"Data";"suma6",#N/A,FALSE,"Data";"suma7",#N/A,FALSE,"Data";"suma8",#N/A,FALSE,"Data";"suma9",#N/A,FALSE,"Data"}</definedName>
    <definedName name="find.this2" localSheetId="3" hidden="1">{"macroa",#N/A,FALSE,"Macro";"suma2",#N/A,FALSE,"Data";"suma3",#N/A,FALSE,"Data";"suma4",#N/A,FALSE,"Data";"suma5",#N/A,FALSE,"Data";"suma6",#N/A,FALSE,"Data";"suma7",#N/A,FALSE,"Data";"suma8",#N/A,FALSE,"Data";"suma9",#N/A,FALSE,"Data"}</definedName>
    <definedName name="find.this2" localSheetId="4" hidden="1">{"macroa",#N/A,FALSE,"Macro";"suma2",#N/A,FALSE,"Data";"suma3",#N/A,FALSE,"Data";"suma4",#N/A,FALSE,"Data";"suma5",#N/A,FALSE,"Data";"suma6",#N/A,FALSE,"Data";"suma7",#N/A,FALSE,"Data";"suma8",#N/A,FALSE,"Data";"suma9",#N/A,FALSE,"Data"}</definedName>
    <definedName name="find.this2" localSheetId="5" hidden="1">{"macroa",#N/A,FALSE,"Macro";"suma2",#N/A,FALSE,"Data";"suma3",#N/A,FALSE,"Data";"suma4",#N/A,FALSE,"Data";"suma5",#N/A,FALSE,"Data";"suma6",#N/A,FALSE,"Data";"suma7",#N/A,FALSE,"Data";"suma8",#N/A,FALSE,"Data";"suma9",#N/A,FALSE,"Data"}</definedName>
    <definedName name="find.this2" localSheetId="6" hidden="1">{"macroa",#N/A,FALSE,"Macro";"suma2",#N/A,FALSE,"Data";"suma3",#N/A,FALSE,"Data";"suma4",#N/A,FALSE,"Data";"suma5",#N/A,FALSE,"Data";"suma6",#N/A,FALSE,"Data";"suma7",#N/A,FALSE,"Data";"suma8",#N/A,FALSE,"Data";"suma9",#N/A,FALSE,"Data"}</definedName>
    <definedName name="find.this2" localSheetId="7" hidden="1">{"macroa",#N/A,FALSE,"Macro";"suma2",#N/A,FALSE,"Data";"suma3",#N/A,FALSE,"Data";"suma4",#N/A,FALSE,"Data";"suma5",#N/A,FALSE,"Data";"suma6",#N/A,FALSE,"Data";"suma7",#N/A,FALSE,"Data";"suma8",#N/A,FALSE,"Data";"suma9",#N/A,FALSE,"Data"}</definedName>
    <definedName name="find.this2" localSheetId="9" hidden="1">{"macroa",#N/A,FALSE,"Macro";"suma2",#N/A,FALSE,"Data";"suma3",#N/A,FALSE,"Data";"suma4",#N/A,FALSE,"Data";"suma5",#N/A,FALSE,"Data";"suma6",#N/A,FALSE,"Data";"suma7",#N/A,FALSE,"Data";"suma8",#N/A,FALSE,"Data";"suma9",#N/A,FALSE,"Data"}</definedName>
    <definedName name="find.this2" hidden="1">{"macroa",#N/A,FALSE,"Macro";"suma2",#N/A,FALSE,"Data";"suma3",#N/A,FALSE,"Data";"suma4",#N/A,FALSE,"Data";"suma5",#N/A,FALSE,"Data";"suma6",#N/A,FALSE,"Data";"suma7",#N/A,FALSE,"Data";"suma8",#N/A,FALSE,"Data";"suma9",#N/A,FALSE,"Data"}</definedName>
    <definedName name="findthis" localSheetId="1" hidden="1">{"mt1",#N/A,FALSE,"Debt";"mt2",#N/A,FALSE,"Debt";"mt3",#N/A,FALSE,"Debt";"mt4",#N/A,FALSE,"Debt";"mt5",#N/A,FALSE,"Debt";"mt6",#N/A,FALSE,"Debt";"mt7",#N/A,FALSE,"Debt"}</definedName>
    <definedName name="findthis" localSheetId="2" hidden="1">{"mt1",#N/A,FALSE,"Debt";"mt2",#N/A,FALSE,"Debt";"mt3",#N/A,FALSE,"Debt";"mt4",#N/A,FALSE,"Debt";"mt5",#N/A,FALSE,"Debt";"mt6",#N/A,FALSE,"Debt";"mt7",#N/A,FALSE,"Debt"}</definedName>
    <definedName name="findthis" localSheetId="3" hidden="1">{"mt1",#N/A,FALSE,"Debt";"mt2",#N/A,FALSE,"Debt";"mt3",#N/A,FALSE,"Debt";"mt4",#N/A,FALSE,"Debt";"mt5",#N/A,FALSE,"Debt";"mt6",#N/A,FALSE,"Debt";"mt7",#N/A,FALSE,"Debt"}</definedName>
    <definedName name="findthis" localSheetId="4" hidden="1">{"mt1",#N/A,FALSE,"Debt";"mt2",#N/A,FALSE,"Debt";"mt3",#N/A,FALSE,"Debt";"mt4",#N/A,FALSE,"Debt";"mt5",#N/A,FALSE,"Debt";"mt6",#N/A,FALSE,"Debt";"mt7",#N/A,FALSE,"Debt"}</definedName>
    <definedName name="findthis" localSheetId="5" hidden="1">{"mt1",#N/A,FALSE,"Debt";"mt2",#N/A,FALSE,"Debt";"mt3",#N/A,FALSE,"Debt";"mt4",#N/A,FALSE,"Debt";"mt5",#N/A,FALSE,"Debt";"mt6",#N/A,FALSE,"Debt";"mt7",#N/A,FALSE,"Debt"}</definedName>
    <definedName name="findthis" localSheetId="6" hidden="1">{"mt1",#N/A,FALSE,"Debt";"mt2",#N/A,FALSE,"Debt";"mt3",#N/A,FALSE,"Debt";"mt4",#N/A,FALSE,"Debt";"mt5",#N/A,FALSE,"Debt";"mt6",#N/A,FALSE,"Debt";"mt7",#N/A,FALSE,"Debt"}</definedName>
    <definedName name="findthis" localSheetId="7" hidden="1">{"mt1",#N/A,FALSE,"Debt";"mt2",#N/A,FALSE,"Debt";"mt3",#N/A,FALSE,"Debt";"mt4",#N/A,FALSE,"Debt";"mt5",#N/A,FALSE,"Debt";"mt6",#N/A,FALSE,"Debt";"mt7",#N/A,FALSE,"Debt"}</definedName>
    <definedName name="findthis" localSheetId="9" hidden="1">{"mt1",#N/A,FALSE,"Debt";"mt2",#N/A,FALSE,"Debt";"mt3",#N/A,FALSE,"Debt";"mt4",#N/A,FALSE,"Debt";"mt5",#N/A,FALSE,"Debt";"mt6",#N/A,FALSE,"Debt";"mt7",#N/A,FALSE,"Debt"}</definedName>
    <definedName name="findthis" hidden="1">{"mt1",#N/A,FALSE,"Debt";"mt2",#N/A,FALSE,"Debt";"mt3",#N/A,FALSE,"Debt";"mt4",#N/A,FALSE,"Debt";"mt5",#N/A,FALSE,"Debt";"mt6",#N/A,FALSE,"Debt";"mt7",#N/A,FALSE,"Debt"}</definedName>
    <definedName name="Fiscal" localSheetId="2" hidden="1">#REF!</definedName>
    <definedName name="Fiscal" localSheetId="3" hidden="1">#REF!</definedName>
    <definedName name="Fiscal" localSheetId="4" hidden="1">#REF!</definedName>
    <definedName name="Fiscal" localSheetId="5" hidden="1">#REF!</definedName>
    <definedName name="Fiscal" localSheetId="6" hidden="1">#REF!</definedName>
    <definedName name="Fiscal" localSheetId="21" hidden="1">#REF!</definedName>
    <definedName name="Fiscal" localSheetId="13" hidden="1">#REF!</definedName>
    <definedName name="Fiscal" localSheetId="14" hidden="1">#REF!</definedName>
    <definedName name="Fiscal" localSheetId="15" hidden="1">#REF!</definedName>
    <definedName name="Fiscal" localSheetId="16" hidden="1">#REF!</definedName>
    <definedName name="Fiscal" localSheetId="18" hidden="1">#REF!</definedName>
    <definedName name="Fiscal" hidden="1">#REF!</definedName>
    <definedName name="frog" localSheetId="1"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frog" localSheetId="2"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frog" localSheetId="3"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frog" localSheetId="4"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frog" localSheetId="5"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frog" localSheetId="6"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frog" localSheetId="7"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frog" localSheetId="9"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frog"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ge" localSheetId="1" hidden="1">{"macro",#N/A,FALSE,"Macro";"smq2",#N/A,FALSE,"Data";"smq3",#N/A,FALSE,"Data";"smq4",#N/A,FALSE,"Data";"smq5",#N/A,FALSE,"Data";"smq6",#N/A,FALSE,"Data";"smq7",#N/A,FALSE,"Data";"smq8",#N/A,FALSE,"Data";"smq9",#N/A,FALSE,"Data"}</definedName>
    <definedName name="ge" localSheetId="2" hidden="1">{"macro",#N/A,FALSE,"Macro";"smq2",#N/A,FALSE,"Data";"smq3",#N/A,FALSE,"Data";"smq4",#N/A,FALSE,"Data";"smq5",#N/A,FALSE,"Data";"smq6",#N/A,FALSE,"Data";"smq7",#N/A,FALSE,"Data";"smq8",#N/A,FALSE,"Data";"smq9",#N/A,FALSE,"Data"}</definedName>
    <definedName name="ge" localSheetId="3" hidden="1">{"macro",#N/A,FALSE,"Macro";"smq2",#N/A,FALSE,"Data";"smq3",#N/A,FALSE,"Data";"smq4",#N/A,FALSE,"Data";"smq5",#N/A,FALSE,"Data";"smq6",#N/A,FALSE,"Data";"smq7",#N/A,FALSE,"Data";"smq8",#N/A,FALSE,"Data";"smq9",#N/A,FALSE,"Data"}</definedName>
    <definedName name="ge" localSheetId="4" hidden="1">{"macro",#N/A,FALSE,"Macro";"smq2",#N/A,FALSE,"Data";"smq3",#N/A,FALSE,"Data";"smq4",#N/A,FALSE,"Data";"smq5",#N/A,FALSE,"Data";"smq6",#N/A,FALSE,"Data";"smq7",#N/A,FALSE,"Data";"smq8",#N/A,FALSE,"Data";"smq9",#N/A,FALSE,"Data"}</definedName>
    <definedName name="ge" localSheetId="5" hidden="1">{"macro",#N/A,FALSE,"Macro";"smq2",#N/A,FALSE,"Data";"smq3",#N/A,FALSE,"Data";"smq4",#N/A,FALSE,"Data";"smq5",#N/A,FALSE,"Data";"smq6",#N/A,FALSE,"Data";"smq7",#N/A,FALSE,"Data";"smq8",#N/A,FALSE,"Data";"smq9",#N/A,FALSE,"Data"}</definedName>
    <definedName name="ge" localSheetId="6" hidden="1">{"macro",#N/A,FALSE,"Macro";"smq2",#N/A,FALSE,"Data";"smq3",#N/A,FALSE,"Data";"smq4",#N/A,FALSE,"Data";"smq5",#N/A,FALSE,"Data";"smq6",#N/A,FALSE,"Data";"smq7",#N/A,FALSE,"Data";"smq8",#N/A,FALSE,"Data";"smq9",#N/A,FALSE,"Data"}</definedName>
    <definedName name="ge" localSheetId="7" hidden="1">{"macro",#N/A,FALSE,"Macro";"smq2",#N/A,FALSE,"Data";"smq3",#N/A,FALSE,"Data";"smq4",#N/A,FALSE,"Data";"smq5",#N/A,FALSE,"Data";"smq6",#N/A,FALSE,"Data";"smq7",#N/A,FALSE,"Data";"smq8",#N/A,FALSE,"Data";"smq9",#N/A,FALSE,"Data"}</definedName>
    <definedName name="ge" localSheetId="9" hidden="1">{"macro",#N/A,FALSE,"Macro";"smq2",#N/A,FALSE,"Data";"smq3",#N/A,FALSE,"Data";"smq4",#N/A,FALSE,"Data";"smq5",#N/A,FALSE,"Data";"smq6",#N/A,FALSE,"Data";"smq7",#N/A,FALSE,"Data";"smq8",#N/A,FALSE,"Data";"smq9",#N/A,FALSE,"Data"}</definedName>
    <definedName name="ge" hidden="1">{"macro",#N/A,FALSE,"Macro";"smq2",#N/A,FALSE,"Data";"smq3",#N/A,FALSE,"Data";"smq4",#N/A,FALSE,"Data";"smq5",#N/A,FALSE,"Data";"smq6",#N/A,FALSE,"Data";"smq7",#N/A,FALSE,"Data";"smq8",#N/A,FALSE,"Data";"smq9",#N/A,FALSE,"Data"}</definedName>
    <definedName name="gfd" localSheetId="1" hidden="1">{"mt1",#N/A,FALSE,"Debt";"mt2",#N/A,FALSE,"Debt";"mt3",#N/A,FALSE,"Debt";"mt4",#N/A,FALSE,"Debt";"mt5",#N/A,FALSE,"Debt";"mt6",#N/A,FALSE,"Debt";"mt7",#N/A,FALSE,"Debt"}</definedName>
    <definedName name="gfd" localSheetId="2" hidden="1">{"mt1",#N/A,FALSE,"Debt";"mt2",#N/A,FALSE,"Debt";"mt3",#N/A,FALSE,"Debt";"mt4",#N/A,FALSE,"Debt";"mt5",#N/A,FALSE,"Debt";"mt6",#N/A,FALSE,"Debt";"mt7",#N/A,FALSE,"Debt"}</definedName>
    <definedName name="gfd" localSheetId="3" hidden="1">{"mt1",#N/A,FALSE,"Debt";"mt2",#N/A,FALSE,"Debt";"mt3",#N/A,FALSE,"Debt";"mt4",#N/A,FALSE,"Debt";"mt5",#N/A,FALSE,"Debt";"mt6",#N/A,FALSE,"Debt";"mt7",#N/A,FALSE,"Debt"}</definedName>
    <definedName name="gfd" localSheetId="4" hidden="1">{"mt1",#N/A,FALSE,"Debt";"mt2",#N/A,FALSE,"Debt";"mt3",#N/A,FALSE,"Debt";"mt4",#N/A,FALSE,"Debt";"mt5",#N/A,FALSE,"Debt";"mt6",#N/A,FALSE,"Debt";"mt7",#N/A,FALSE,"Debt"}</definedName>
    <definedName name="gfd" localSheetId="5" hidden="1">{"mt1",#N/A,FALSE,"Debt";"mt2",#N/A,FALSE,"Debt";"mt3",#N/A,FALSE,"Debt";"mt4",#N/A,FALSE,"Debt";"mt5",#N/A,FALSE,"Debt";"mt6",#N/A,FALSE,"Debt";"mt7",#N/A,FALSE,"Debt"}</definedName>
    <definedName name="gfd" localSheetId="6" hidden="1">{"mt1",#N/A,FALSE,"Debt";"mt2",#N/A,FALSE,"Debt";"mt3",#N/A,FALSE,"Debt";"mt4",#N/A,FALSE,"Debt";"mt5",#N/A,FALSE,"Debt";"mt6",#N/A,FALSE,"Debt";"mt7",#N/A,FALSE,"Debt"}</definedName>
    <definedName name="gfd" localSheetId="7" hidden="1">{"mt1",#N/A,FALSE,"Debt";"mt2",#N/A,FALSE,"Debt";"mt3",#N/A,FALSE,"Debt";"mt4",#N/A,FALSE,"Debt";"mt5",#N/A,FALSE,"Debt";"mt6",#N/A,FALSE,"Debt";"mt7",#N/A,FALSE,"Debt"}</definedName>
    <definedName name="gfd" localSheetId="9" hidden="1">{"mt1",#N/A,FALSE,"Debt";"mt2",#N/A,FALSE,"Debt";"mt3",#N/A,FALSE,"Debt";"mt4",#N/A,FALSE,"Debt";"mt5",#N/A,FALSE,"Debt";"mt6",#N/A,FALSE,"Debt";"mt7",#N/A,FALSE,"Debt"}</definedName>
    <definedName name="gfd" hidden="1">{"mt1",#N/A,FALSE,"Debt";"mt2",#N/A,FALSE,"Debt";"mt3",#N/A,FALSE,"Debt";"mt4",#N/A,FALSE,"Debt";"mt5",#N/A,FALSE,"Debt";"mt6",#N/A,FALSE,"Debt";"mt7",#N/A,FALSE,"Debt"}</definedName>
    <definedName name="gg" localSheetId="1" hidden="1">{"TBILLS_ALL",#N/A,FALSE,"FITB_all"}</definedName>
    <definedName name="gg" localSheetId="2" hidden="1">{"TBILLS_ALL",#N/A,FALSE,"FITB_all"}</definedName>
    <definedName name="gg" localSheetId="3" hidden="1">{"TBILLS_ALL",#N/A,FALSE,"FITB_all"}</definedName>
    <definedName name="gg" localSheetId="4" hidden="1">{"TBILLS_ALL",#N/A,FALSE,"FITB_all"}</definedName>
    <definedName name="gg" localSheetId="5" hidden="1">{"TBILLS_ALL",#N/A,FALSE,"FITB_all"}</definedName>
    <definedName name="gg" localSheetId="6" hidden="1">{"TBILLS_ALL",#N/A,FALSE,"FITB_all"}</definedName>
    <definedName name="gg" localSheetId="7" hidden="1">{"TBILLS_ALL",#N/A,FALSE,"FITB_all"}</definedName>
    <definedName name="gg" localSheetId="9" hidden="1">{"TBILLS_ALL",#N/A,FALSE,"FITB_all"}</definedName>
    <definedName name="gg" hidden="1">{"TBILLS_ALL",#N/A,FALSE,"FITB_all"}</definedName>
    <definedName name="ggg" localSheetId="1" hidden="1">{"Riqfin97",#N/A,FALSE,"Tran";"Riqfinpro",#N/A,FALSE,"Tran"}</definedName>
    <definedName name="ggg" localSheetId="2" hidden="1">{"Riqfin97",#N/A,FALSE,"Tran";"Riqfinpro",#N/A,FALSE,"Tran"}</definedName>
    <definedName name="ggg" localSheetId="3" hidden="1">{"Riqfin97",#N/A,FALSE,"Tran";"Riqfinpro",#N/A,FALSE,"Tran"}</definedName>
    <definedName name="ggg" localSheetId="4" hidden="1">{"Riqfin97",#N/A,FALSE,"Tran";"Riqfinpro",#N/A,FALSE,"Tran"}</definedName>
    <definedName name="ggg" localSheetId="5" hidden="1">{"Riqfin97",#N/A,FALSE,"Tran";"Riqfinpro",#N/A,FALSE,"Tran"}</definedName>
    <definedName name="ggg" localSheetId="6" hidden="1">{"Riqfin97",#N/A,FALSE,"Tran";"Riqfinpro",#N/A,FALSE,"Tran"}</definedName>
    <definedName name="ggg" localSheetId="7" hidden="1">{"Riqfin97",#N/A,FALSE,"Tran";"Riqfinpro",#N/A,FALSE,"Tran"}</definedName>
    <definedName name="ggg" localSheetId="9" hidden="1">{"Riqfin97",#N/A,FALSE,"Tran";"Riqfinpro",#N/A,FALSE,"Tran"}</definedName>
    <definedName name="ggg" hidden="1">{"Riqfin97",#N/A,FALSE,"Tran";"Riqfinpro",#N/A,FALSE,"Tran"}</definedName>
    <definedName name="ggggg" localSheetId="2" hidden="1">#REF!</definedName>
    <definedName name="ggggg" localSheetId="21" hidden="1">#REF!</definedName>
    <definedName name="ggggg" localSheetId="13" hidden="1">#REF!</definedName>
    <definedName name="ggggg" localSheetId="14" hidden="1">#REF!</definedName>
    <definedName name="ggggg" localSheetId="15" hidden="1">#REF!</definedName>
    <definedName name="ggggg" localSheetId="16" hidden="1">#REF!</definedName>
    <definedName name="ggggg" localSheetId="18" hidden="1">#REF!</definedName>
    <definedName name="ggggg" hidden="1">#REF!</definedName>
    <definedName name="ghjf" localSheetId="1" hidden="1">{#N/A,#N/A,FALSE,"CB";#N/A,#N/A,FALSE,"CMB";#N/A,#N/A,FALSE,"NBFI"}</definedName>
    <definedName name="ghjf" localSheetId="2" hidden="1">{#N/A,#N/A,FALSE,"CB";#N/A,#N/A,FALSE,"CMB";#N/A,#N/A,FALSE,"NBFI"}</definedName>
    <definedName name="ghjf" localSheetId="3" hidden="1">{#N/A,#N/A,FALSE,"CB";#N/A,#N/A,FALSE,"CMB";#N/A,#N/A,FALSE,"NBFI"}</definedName>
    <definedName name="ghjf" localSheetId="4" hidden="1">{#N/A,#N/A,FALSE,"CB";#N/A,#N/A,FALSE,"CMB";#N/A,#N/A,FALSE,"NBFI"}</definedName>
    <definedName name="ghjf" localSheetId="5" hidden="1">{#N/A,#N/A,FALSE,"CB";#N/A,#N/A,FALSE,"CMB";#N/A,#N/A,FALSE,"NBFI"}</definedName>
    <definedName name="ghjf" localSheetId="6" hidden="1">{#N/A,#N/A,FALSE,"CB";#N/A,#N/A,FALSE,"CMB";#N/A,#N/A,FALSE,"NBFI"}</definedName>
    <definedName name="ghjf" localSheetId="7" hidden="1">{#N/A,#N/A,FALSE,"CB";#N/A,#N/A,FALSE,"CMB";#N/A,#N/A,FALSE,"NBFI"}</definedName>
    <definedName name="ghjf" localSheetId="9" hidden="1">{#N/A,#N/A,FALSE,"CB";#N/A,#N/A,FALSE,"CMB";#N/A,#N/A,FALSE,"NBFI"}</definedName>
    <definedName name="ghjf" hidden="1">{#N/A,#N/A,FALSE,"CB";#N/A,#N/A,FALSE,"CMB";#N/A,#N/A,FALSE,"NBFI"}</definedName>
    <definedName name="giuih" localSheetId="1" hidden="1">{"macroa",#N/A,FALSE,"Macro";"suma2",#N/A,FALSE,"Data";"suma3",#N/A,FALSE,"Data";"suma4",#N/A,FALSE,"Data";"suma5",#N/A,FALSE,"Data";"suma6",#N/A,FALSE,"Data";"suma7",#N/A,FALSE,"Data";"suma8",#N/A,FALSE,"Data";"suma9",#N/A,FALSE,"Data"}</definedName>
    <definedName name="giuih" localSheetId="2" hidden="1">{"macroa",#N/A,FALSE,"Macro";"suma2",#N/A,FALSE,"Data";"suma3",#N/A,FALSE,"Data";"suma4",#N/A,FALSE,"Data";"suma5",#N/A,FALSE,"Data";"suma6",#N/A,FALSE,"Data";"suma7",#N/A,FALSE,"Data";"suma8",#N/A,FALSE,"Data";"suma9",#N/A,FALSE,"Data"}</definedName>
    <definedName name="giuih" localSheetId="3" hidden="1">{"macroa",#N/A,FALSE,"Macro";"suma2",#N/A,FALSE,"Data";"suma3",#N/A,FALSE,"Data";"suma4",#N/A,FALSE,"Data";"suma5",#N/A,FALSE,"Data";"suma6",#N/A,FALSE,"Data";"suma7",#N/A,FALSE,"Data";"suma8",#N/A,FALSE,"Data";"suma9",#N/A,FALSE,"Data"}</definedName>
    <definedName name="giuih" localSheetId="4" hidden="1">{"macroa",#N/A,FALSE,"Macro";"suma2",#N/A,FALSE,"Data";"suma3",#N/A,FALSE,"Data";"suma4",#N/A,FALSE,"Data";"suma5",#N/A,FALSE,"Data";"suma6",#N/A,FALSE,"Data";"suma7",#N/A,FALSE,"Data";"suma8",#N/A,FALSE,"Data";"suma9",#N/A,FALSE,"Data"}</definedName>
    <definedName name="giuih" localSheetId="5" hidden="1">{"macroa",#N/A,FALSE,"Macro";"suma2",#N/A,FALSE,"Data";"suma3",#N/A,FALSE,"Data";"suma4",#N/A,FALSE,"Data";"suma5",#N/A,FALSE,"Data";"suma6",#N/A,FALSE,"Data";"suma7",#N/A,FALSE,"Data";"suma8",#N/A,FALSE,"Data";"suma9",#N/A,FALSE,"Data"}</definedName>
    <definedName name="giuih" localSheetId="6" hidden="1">{"macroa",#N/A,FALSE,"Macro";"suma2",#N/A,FALSE,"Data";"suma3",#N/A,FALSE,"Data";"suma4",#N/A,FALSE,"Data";"suma5",#N/A,FALSE,"Data";"suma6",#N/A,FALSE,"Data";"suma7",#N/A,FALSE,"Data";"suma8",#N/A,FALSE,"Data";"suma9",#N/A,FALSE,"Data"}</definedName>
    <definedName name="giuih" localSheetId="7" hidden="1">{"macroa",#N/A,FALSE,"Macro";"suma2",#N/A,FALSE,"Data";"suma3",#N/A,FALSE,"Data";"suma4",#N/A,FALSE,"Data";"suma5",#N/A,FALSE,"Data";"suma6",#N/A,FALSE,"Data";"suma7",#N/A,FALSE,"Data";"suma8",#N/A,FALSE,"Data";"suma9",#N/A,FALSE,"Data"}</definedName>
    <definedName name="giuih" localSheetId="9" hidden="1">{"macroa",#N/A,FALSE,"Macro";"suma2",#N/A,FALSE,"Data";"suma3",#N/A,FALSE,"Data";"suma4",#N/A,FALSE,"Data";"suma5",#N/A,FALSE,"Data";"suma6",#N/A,FALSE,"Data";"suma7",#N/A,FALSE,"Data";"suma8",#N/A,FALSE,"Data";"suma9",#N/A,FALSE,"Data"}</definedName>
    <definedName name="giuih" hidden="1">{"macroa",#N/A,FALSE,"Macro";"suma2",#N/A,FALSE,"Data";"suma3",#N/A,FALSE,"Data";"suma4",#N/A,FALSE,"Data";"suma5",#N/A,FALSE,"Data";"suma6",#N/A,FALSE,"Data";"suma7",#N/A,FALSE,"Data";"suma8",#N/A,FALSE,"Data";"suma9",#N/A,FALSE,"Data"}</definedName>
    <definedName name="gy" localSheetId="1" hidden="1">{"macro",#N/A,FALSE,"Macro";"smq2",#N/A,FALSE,"Data";"smq3",#N/A,FALSE,"Data";"smq4",#N/A,FALSE,"Data";"smq5",#N/A,FALSE,"Data";"smq6",#N/A,FALSE,"Data";"smq7",#N/A,FALSE,"Data";"smq8",#N/A,FALSE,"Data";"smq9",#N/A,FALSE,"Data"}</definedName>
    <definedName name="gy" localSheetId="2" hidden="1">{"macro",#N/A,FALSE,"Macro";"smq2",#N/A,FALSE,"Data";"smq3",#N/A,FALSE,"Data";"smq4",#N/A,FALSE,"Data";"smq5",#N/A,FALSE,"Data";"smq6",#N/A,FALSE,"Data";"smq7",#N/A,FALSE,"Data";"smq8",#N/A,FALSE,"Data";"smq9",#N/A,FALSE,"Data"}</definedName>
    <definedName name="gy" localSheetId="3" hidden="1">{"macro",#N/A,FALSE,"Macro";"smq2",#N/A,FALSE,"Data";"smq3",#N/A,FALSE,"Data";"smq4",#N/A,FALSE,"Data";"smq5",#N/A,FALSE,"Data";"smq6",#N/A,FALSE,"Data";"smq7",#N/A,FALSE,"Data";"smq8",#N/A,FALSE,"Data";"smq9",#N/A,FALSE,"Data"}</definedName>
    <definedName name="gy" localSheetId="4" hidden="1">{"macro",#N/A,FALSE,"Macro";"smq2",#N/A,FALSE,"Data";"smq3",#N/A,FALSE,"Data";"smq4",#N/A,FALSE,"Data";"smq5",#N/A,FALSE,"Data";"smq6",#N/A,FALSE,"Data";"smq7",#N/A,FALSE,"Data";"smq8",#N/A,FALSE,"Data";"smq9",#N/A,FALSE,"Data"}</definedName>
    <definedName name="gy" localSheetId="5" hidden="1">{"macro",#N/A,FALSE,"Macro";"smq2",#N/A,FALSE,"Data";"smq3",#N/A,FALSE,"Data";"smq4",#N/A,FALSE,"Data";"smq5",#N/A,FALSE,"Data";"smq6",#N/A,FALSE,"Data";"smq7",#N/A,FALSE,"Data";"smq8",#N/A,FALSE,"Data";"smq9",#N/A,FALSE,"Data"}</definedName>
    <definedName name="gy" localSheetId="6" hidden="1">{"macro",#N/A,FALSE,"Macro";"smq2",#N/A,FALSE,"Data";"smq3",#N/A,FALSE,"Data";"smq4",#N/A,FALSE,"Data";"smq5",#N/A,FALSE,"Data";"smq6",#N/A,FALSE,"Data";"smq7",#N/A,FALSE,"Data";"smq8",#N/A,FALSE,"Data";"smq9",#N/A,FALSE,"Data"}</definedName>
    <definedName name="gy" localSheetId="7" hidden="1">{"macro",#N/A,FALSE,"Macro";"smq2",#N/A,FALSE,"Data";"smq3",#N/A,FALSE,"Data";"smq4",#N/A,FALSE,"Data";"smq5",#N/A,FALSE,"Data";"smq6",#N/A,FALSE,"Data";"smq7",#N/A,FALSE,"Data";"smq8",#N/A,FALSE,"Data";"smq9",#N/A,FALSE,"Data"}</definedName>
    <definedName name="gy" localSheetId="9" hidden="1">{"macro",#N/A,FALSE,"Macro";"smq2",#N/A,FALSE,"Data";"smq3",#N/A,FALSE,"Data";"smq4",#N/A,FALSE,"Data";"smq5",#N/A,FALSE,"Data";"smq6",#N/A,FALSE,"Data";"smq7",#N/A,FALSE,"Data";"smq8",#N/A,FALSE,"Data";"smq9",#N/A,FALSE,"Data"}</definedName>
    <definedName name="gy" hidden="1">{"macro",#N/A,FALSE,"Macro";"smq2",#N/A,FALSE,"Data";"smq3",#N/A,FALSE,"Data";"smq4",#N/A,FALSE,"Data";"smq5",#N/A,FALSE,"Data";"smq6",#N/A,FALSE,"Data";"smq7",#N/A,FALSE,"Data";"smq8",#N/A,FALSE,"Data";"smq9",#N/A,FALSE,"Data"}</definedName>
    <definedName name="hhh" localSheetId="2" hidden="1">#REF!</definedName>
    <definedName name="hhh" localSheetId="21" hidden="1">#REF!</definedName>
    <definedName name="hhh" localSheetId="13" hidden="1">#REF!</definedName>
    <definedName name="hhh" localSheetId="14" hidden="1">#REF!</definedName>
    <definedName name="hhh" localSheetId="15" hidden="1">#REF!</definedName>
    <definedName name="hhh" localSheetId="16" hidden="1">#REF!</definedName>
    <definedName name="hhh" localSheetId="18" hidden="1">#REF!</definedName>
    <definedName name="hhh" hidden="1">#REF!</definedName>
    <definedName name="hjkl" localSheetId="1" hidden="1">{"Tab1",#N/A,FALSE,"P";"Tab2",#N/A,FALSE,"P"}</definedName>
    <definedName name="hjkl" localSheetId="2" hidden="1">{"Tab1",#N/A,FALSE,"P";"Tab2",#N/A,FALSE,"P"}</definedName>
    <definedName name="hjkl" localSheetId="3" hidden="1">{"Tab1",#N/A,FALSE,"P";"Tab2",#N/A,FALSE,"P"}</definedName>
    <definedName name="hjkl" localSheetId="4" hidden="1">{"Tab1",#N/A,FALSE,"P";"Tab2",#N/A,FALSE,"P"}</definedName>
    <definedName name="hjkl" localSheetId="5" hidden="1">{"Tab1",#N/A,FALSE,"P";"Tab2",#N/A,FALSE,"P"}</definedName>
    <definedName name="hjkl" localSheetId="6" hidden="1">{"Tab1",#N/A,FALSE,"P";"Tab2",#N/A,FALSE,"P"}</definedName>
    <definedName name="hjkl" localSheetId="7" hidden="1">{"Tab1",#N/A,FALSE,"P";"Tab2",#N/A,FALSE,"P"}</definedName>
    <definedName name="hjkl" localSheetId="9" hidden="1">{"Tab1",#N/A,FALSE,"P";"Tab2",#N/A,FALSE,"P"}</definedName>
    <definedName name="hjkl" hidden="1">{"Tab1",#N/A,FALSE,"P";"Tab2",#N/A,FALSE,"P"}</definedName>
    <definedName name="ii" localSheetId="1" hidden="1">{"Tab1",#N/A,FALSE,"P";"Tab2",#N/A,FALSE,"P"}</definedName>
    <definedName name="ii" localSheetId="2" hidden="1">{"Tab1",#N/A,FALSE,"P";"Tab2",#N/A,FALSE,"P"}</definedName>
    <definedName name="ii" localSheetId="3" hidden="1">{"Tab1",#N/A,FALSE,"P";"Tab2",#N/A,FALSE,"P"}</definedName>
    <definedName name="ii" localSheetId="4" hidden="1">{"Tab1",#N/A,FALSE,"P";"Tab2",#N/A,FALSE,"P"}</definedName>
    <definedName name="ii" localSheetId="5" hidden="1">{"Tab1",#N/A,FALSE,"P";"Tab2",#N/A,FALSE,"P"}</definedName>
    <definedName name="ii" localSheetId="6" hidden="1">{"Tab1",#N/A,FALSE,"P";"Tab2",#N/A,FALSE,"P"}</definedName>
    <definedName name="ii" localSheetId="7" hidden="1">{"Tab1",#N/A,FALSE,"P";"Tab2",#N/A,FALSE,"P"}</definedName>
    <definedName name="ii" localSheetId="9" hidden="1">{"Tab1",#N/A,FALSE,"P";"Tab2",#N/A,FALSE,"P"}</definedName>
    <definedName name="ii" hidden="1">{"Tab1",#N/A,FALSE,"P";"Tab2",#N/A,FALSE,"P"}</definedName>
    <definedName name="ijh" localSheetId="1" hidden="1">{"mt1",#N/A,FALSE,"Debt";"mt2",#N/A,FALSE,"Debt";"mt3",#N/A,FALSE,"Debt";"mt4",#N/A,FALSE,"Debt";"mt5",#N/A,FALSE,"Debt";"mt6",#N/A,FALSE,"Debt";"mt7",#N/A,FALSE,"Debt"}</definedName>
    <definedName name="ijh" localSheetId="2" hidden="1">{"mt1",#N/A,FALSE,"Debt";"mt2",#N/A,FALSE,"Debt";"mt3",#N/A,FALSE,"Debt";"mt4",#N/A,FALSE,"Debt";"mt5",#N/A,FALSE,"Debt";"mt6",#N/A,FALSE,"Debt";"mt7",#N/A,FALSE,"Debt"}</definedName>
    <definedName name="ijh" localSheetId="3" hidden="1">{"mt1",#N/A,FALSE,"Debt";"mt2",#N/A,FALSE,"Debt";"mt3",#N/A,FALSE,"Debt";"mt4",#N/A,FALSE,"Debt";"mt5",#N/A,FALSE,"Debt";"mt6",#N/A,FALSE,"Debt";"mt7",#N/A,FALSE,"Debt"}</definedName>
    <definedName name="ijh" localSheetId="4" hidden="1">{"mt1",#N/A,FALSE,"Debt";"mt2",#N/A,FALSE,"Debt";"mt3",#N/A,FALSE,"Debt";"mt4",#N/A,FALSE,"Debt";"mt5",#N/A,FALSE,"Debt";"mt6",#N/A,FALSE,"Debt";"mt7",#N/A,FALSE,"Debt"}</definedName>
    <definedName name="ijh" localSheetId="5" hidden="1">{"mt1",#N/A,FALSE,"Debt";"mt2",#N/A,FALSE,"Debt";"mt3",#N/A,FALSE,"Debt";"mt4",#N/A,FALSE,"Debt";"mt5",#N/A,FALSE,"Debt";"mt6",#N/A,FALSE,"Debt";"mt7",#N/A,FALSE,"Debt"}</definedName>
    <definedName name="ijh" localSheetId="6" hidden="1">{"mt1",#N/A,FALSE,"Debt";"mt2",#N/A,FALSE,"Debt";"mt3",#N/A,FALSE,"Debt";"mt4",#N/A,FALSE,"Debt";"mt5",#N/A,FALSE,"Debt";"mt6",#N/A,FALSE,"Debt";"mt7",#N/A,FALSE,"Debt"}</definedName>
    <definedName name="ijh" localSheetId="7" hidden="1">{"mt1",#N/A,FALSE,"Debt";"mt2",#N/A,FALSE,"Debt";"mt3",#N/A,FALSE,"Debt";"mt4",#N/A,FALSE,"Debt";"mt5",#N/A,FALSE,"Debt";"mt6",#N/A,FALSE,"Debt";"mt7",#N/A,FALSE,"Debt"}</definedName>
    <definedName name="ijh" localSheetId="9" hidden="1">{"mt1",#N/A,FALSE,"Debt";"mt2",#N/A,FALSE,"Debt";"mt3",#N/A,FALSE,"Debt";"mt4",#N/A,FALSE,"Debt";"mt5",#N/A,FALSE,"Debt";"mt6",#N/A,FALSE,"Debt";"mt7",#N/A,FALSE,"Debt"}</definedName>
    <definedName name="ijh" hidden="1">{"mt1",#N/A,FALSE,"Debt";"mt2",#N/A,FALSE,"Debt";"mt3",#N/A,FALSE,"Debt";"mt4",#N/A,FALSE,"Debt";"mt5",#N/A,FALSE,"Debt";"mt6",#N/A,FALSE,"Debt";"mt7",#N/A,FALSE,"Debt"}</definedName>
    <definedName name="imf" localSheetId="1" hidden="1">{"Main Economic Indicators",#N/A,FALSE,"C"}</definedName>
    <definedName name="imf" localSheetId="2" hidden="1">{"Main Economic Indicators",#N/A,FALSE,"C"}</definedName>
    <definedName name="imf" localSheetId="3" hidden="1">{"Main Economic Indicators",#N/A,FALSE,"C"}</definedName>
    <definedName name="imf" localSheetId="4" hidden="1">{"Main Economic Indicators",#N/A,FALSE,"C"}</definedName>
    <definedName name="imf" localSheetId="5" hidden="1">{"Main Economic Indicators",#N/A,FALSE,"C"}</definedName>
    <definedName name="imf" localSheetId="6" hidden="1">{"Main Economic Indicators",#N/A,FALSE,"C"}</definedName>
    <definedName name="imf" localSheetId="7" hidden="1">{"Main Economic Indicators",#N/A,FALSE,"C"}</definedName>
    <definedName name="imf" localSheetId="9" hidden="1">{"Main Economic Indicators",#N/A,FALSE,"C"}</definedName>
    <definedName name="imf" hidden="1">{"Main Economic Indicators",#N/A,FALSE,"C"}</definedName>
    <definedName name="imports2" localSheetId="1" hidden="1">{"partial screen",#N/A,FALSE,"State_Gov't"}</definedName>
    <definedName name="imports2" localSheetId="2" hidden="1">{"partial screen",#N/A,FALSE,"State_Gov't"}</definedName>
    <definedName name="imports2" localSheetId="3" hidden="1">{"partial screen",#N/A,FALSE,"State_Gov't"}</definedName>
    <definedName name="imports2" localSheetId="4" hidden="1">{"partial screen",#N/A,FALSE,"State_Gov't"}</definedName>
    <definedName name="imports2" localSheetId="5" hidden="1">{"partial screen",#N/A,FALSE,"State_Gov't"}</definedName>
    <definedName name="imports2" localSheetId="6" hidden="1">{"partial screen",#N/A,FALSE,"State_Gov't"}</definedName>
    <definedName name="imports2" localSheetId="7" hidden="1">{"partial screen",#N/A,FALSE,"State_Gov't"}</definedName>
    <definedName name="imports2" localSheetId="9" hidden="1">{"partial screen",#N/A,FALSE,"State_Gov't"}</definedName>
    <definedName name="imports2" hidden="1">{"partial screen",#N/A,FALSE,"State_Gov't"}</definedName>
    <definedName name="inflation" localSheetId="2" hidden="1">#REF!</definedName>
    <definedName name="inflation" localSheetId="21" hidden="1">#REF!</definedName>
    <definedName name="inflation" localSheetId="13" hidden="1">#REF!</definedName>
    <definedName name="inflation" localSheetId="14" hidden="1">#REF!</definedName>
    <definedName name="inflation" localSheetId="15" hidden="1">#REF!</definedName>
    <definedName name="inflation" localSheetId="16" hidden="1">#REF!</definedName>
    <definedName name="inflation" localSheetId="18" hidden="1">#REF!</definedName>
    <definedName name="inflation" hidden="1">#REF!</definedName>
    <definedName name="input_in" localSheetId="1" hidden="1">{"TRADE_COMP",#N/A,FALSE,"TAB23APP";"BOP",#N/A,FALSE,"TAB6";"DOT",#N/A,FALSE,"TAB24APP";"EXTDEBT",#N/A,FALSE,"TAB25APP"}</definedName>
    <definedName name="input_in" localSheetId="2" hidden="1">{"TRADE_COMP",#N/A,FALSE,"TAB23APP";"BOP",#N/A,FALSE,"TAB6";"DOT",#N/A,FALSE,"TAB24APP";"EXTDEBT",#N/A,FALSE,"TAB25APP"}</definedName>
    <definedName name="input_in" localSheetId="3" hidden="1">{"TRADE_COMP",#N/A,FALSE,"TAB23APP";"BOP",#N/A,FALSE,"TAB6";"DOT",#N/A,FALSE,"TAB24APP";"EXTDEBT",#N/A,FALSE,"TAB25APP"}</definedName>
    <definedName name="input_in" localSheetId="4" hidden="1">{"TRADE_COMP",#N/A,FALSE,"TAB23APP";"BOP",#N/A,FALSE,"TAB6";"DOT",#N/A,FALSE,"TAB24APP";"EXTDEBT",#N/A,FALSE,"TAB25APP"}</definedName>
    <definedName name="input_in" localSheetId="5" hidden="1">{"TRADE_COMP",#N/A,FALSE,"TAB23APP";"BOP",#N/A,FALSE,"TAB6";"DOT",#N/A,FALSE,"TAB24APP";"EXTDEBT",#N/A,FALSE,"TAB25APP"}</definedName>
    <definedName name="input_in" localSheetId="6" hidden="1">{"TRADE_COMP",#N/A,FALSE,"TAB23APP";"BOP",#N/A,FALSE,"TAB6";"DOT",#N/A,FALSE,"TAB24APP";"EXTDEBT",#N/A,FALSE,"TAB25APP"}</definedName>
    <definedName name="input_in" localSheetId="7" hidden="1">{"TRADE_COMP",#N/A,FALSE,"TAB23APP";"BOP",#N/A,FALSE,"TAB6";"DOT",#N/A,FALSE,"TAB24APP";"EXTDEBT",#N/A,FALSE,"TAB25APP"}</definedName>
    <definedName name="input_in" localSheetId="9" hidden="1">{"TRADE_COMP",#N/A,FALSE,"TAB23APP";"BOP",#N/A,FALSE,"TAB6";"DOT",#N/A,FALSE,"TAB24APP";"EXTDEBT",#N/A,FALSE,"TAB25APP"}</definedName>
    <definedName name="input_in" hidden="1">{"TRADE_COMP",#N/A,FALSE,"TAB23APP";"BOP",#N/A,FALSE,"TAB6";"DOT",#N/A,FALSE,"TAB24APP";"EXTDEBT",#N/A,FALSE,"TAB25APP"}</definedName>
    <definedName name="iop" localSheetId="1" hidden="1">{"Riqfin97",#N/A,FALSE,"Tran";"Riqfinpro",#N/A,FALSE,"Tran"}</definedName>
    <definedName name="iop" localSheetId="2" hidden="1">{"Riqfin97",#N/A,FALSE,"Tran";"Riqfinpro",#N/A,FALSE,"Tran"}</definedName>
    <definedName name="iop" localSheetId="3" hidden="1">{"Riqfin97",#N/A,FALSE,"Tran";"Riqfinpro",#N/A,FALSE,"Tran"}</definedName>
    <definedName name="iop" localSheetId="4" hidden="1">{"Riqfin97",#N/A,FALSE,"Tran";"Riqfinpro",#N/A,FALSE,"Tran"}</definedName>
    <definedName name="iop" localSheetId="5" hidden="1">{"Riqfin97",#N/A,FALSE,"Tran";"Riqfinpro",#N/A,FALSE,"Tran"}</definedName>
    <definedName name="iop" localSheetId="6" hidden="1">{"Riqfin97",#N/A,FALSE,"Tran";"Riqfinpro",#N/A,FALSE,"Tran"}</definedName>
    <definedName name="iop" localSheetId="7" hidden="1">{"Riqfin97",#N/A,FALSE,"Tran";"Riqfinpro",#N/A,FALSE,"Tran"}</definedName>
    <definedName name="iop" localSheetId="9" hidden="1">{"Riqfin97",#N/A,FALSE,"Tran";"Riqfinpro",#N/A,FALSE,"Tran"}</definedName>
    <definedName name="iop" hidden="1">{"Riqfin97",#N/A,FALSE,"Tran";"Riqfinpro",#N/A,FALSE,"Tran"}</definedName>
    <definedName name="ivh" localSheetId="1" hidden="1">{"macroa",#N/A,FALSE,"Macro";"suma2",#N/A,FALSE,"Data";"suma3",#N/A,FALSE,"Data";"suma4",#N/A,FALSE,"Data";"suma5",#N/A,FALSE,"Data";"suma6",#N/A,FALSE,"Data";"suma7",#N/A,FALSE,"Data";"suma8",#N/A,FALSE,"Data";"suma9",#N/A,FALSE,"Data"}</definedName>
    <definedName name="ivh" localSheetId="2" hidden="1">{"macroa",#N/A,FALSE,"Macro";"suma2",#N/A,FALSE,"Data";"suma3",#N/A,FALSE,"Data";"suma4",#N/A,FALSE,"Data";"suma5",#N/A,FALSE,"Data";"suma6",#N/A,FALSE,"Data";"suma7",#N/A,FALSE,"Data";"suma8",#N/A,FALSE,"Data";"suma9",#N/A,FALSE,"Data"}</definedName>
    <definedName name="ivh" localSheetId="3" hidden="1">{"macroa",#N/A,FALSE,"Macro";"suma2",#N/A,FALSE,"Data";"suma3",#N/A,FALSE,"Data";"suma4",#N/A,FALSE,"Data";"suma5",#N/A,FALSE,"Data";"suma6",#N/A,FALSE,"Data";"suma7",#N/A,FALSE,"Data";"suma8",#N/A,FALSE,"Data";"suma9",#N/A,FALSE,"Data"}</definedName>
    <definedName name="ivh" localSheetId="4" hidden="1">{"macroa",#N/A,FALSE,"Macro";"suma2",#N/A,FALSE,"Data";"suma3",#N/A,FALSE,"Data";"suma4",#N/A,FALSE,"Data";"suma5",#N/A,FALSE,"Data";"suma6",#N/A,FALSE,"Data";"suma7",#N/A,FALSE,"Data";"suma8",#N/A,FALSE,"Data";"suma9",#N/A,FALSE,"Data"}</definedName>
    <definedName name="ivh" localSheetId="5" hidden="1">{"macroa",#N/A,FALSE,"Macro";"suma2",#N/A,FALSE,"Data";"suma3",#N/A,FALSE,"Data";"suma4",#N/A,FALSE,"Data";"suma5",#N/A,FALSE,"Data";"suma6",#N/A,FALSE,"Data";"suma7",#N/A,FALSE,"Data";"suma8",#N/A,FALSE,"Data";"suma9",#N/A,FALSE,"Data"}</definedName>
    <definedName name="ivh" localSheetId="6" hidden="1">{"macroa",#N/A,FALSE,"Macro";"suma2",#N/A,FALSE,"Data";"suma3",#N/A,FALSE,"Data";"suma4",#N/A,FALSE,"Data";"suma5",#N/A,FALSE,"Data";"suma6",#N/A,FALSE,"Data";"suma7",#N/A,FALSE,"Data";"suma8",#N/A,FALSE,"Data";"suma9",#N/A,FALSE,"Data"}</definedName>
    <definedName name="ivh" localSheetId="7" hidden="1">{"macroa",#N/A,FALSE,"Macro";"suma2",#N/A,FALSE,"Data";"suma3",#N/A,FALSE,"Data";"suma4",#N/A,FALSE,"Data";"suma5",#N/A,FALSE,"Data";"suma6",#N/A,FALSE,"Data";"suma7",#N/A,FALSE,"Data";"suma8",#N/A,FALSE,"Data";"suma9",#N/A,FALSE,"Data"}</definedName>
    <definedName name="ivh" localSheetId="9" hidden="1">{"macroa",#N/A,FALSE,"Macro";"suma2",#N/A,FALSE,"Data";"suma3",#N/A,FALSE,"Data";"suma4",#N/A,FALSE,"Data";"suma5",#N/A,FALSE,"Data";"suma6",#N/A,FALSE,"Data";"suma7",#N/A,FALSE,"Data";"suma8",#N/A,FALSE,"Data";"suma9",#N/A,FALSE,"Data"}</definedName>
    <definedName name="ivh" hidden="1">{"macroa",#N/A,FALSE,"Macro";"suma2",#N/A,FALSE,"Data";"suma3",#N/A,FALSE,"Data";"suma4",#N/A,FALSE,"Data";"suma5",#N/A,FALSE,"Data";"suma6",#N/A,FALSE,"Data";"suma7",#N/A,FALSE,"Data";"suma8",#N/A,FALSE,"Data";"suma9",#N/A,FALSE,"Data"}</definedName>
    <definedName name="jgukg" localSheetId="1" hidden="1">{#N/A,#N/A,FALSE,"DOC";"TB_28",#N/A,FALSE,"FITB_28";"TB_91",#N/A,FALSE,"FITB_91";"TB_182",#N/A,FALSE,"FITB_182";"TB_273",#N/A,FALSE,"FITB_273";"TB_364",#N/A,FALSE,"FITB_364 ";"SUMMARY",#N/A,FALSE,"Summary"}</definedName>
    <definedName name="jgukg" localSheetId="2" hidden="1">{#N/A,#N/A,FALSE,"DOC";"TB_28",#N/A,FALSE,"FITB_28";"TB_91",#N/A,FALSE,"FITB_91";"TB_182",#N/A,FALSE,"FITB_182";"TB_273",#N/A,FALSE,"FITB_273";"TB_364",#N/A,FALSE,"FITB_364 ";"SUMMARY",#N/A,FALSE,"Summary"}</definedName>
    <definedName name="jgukg" localSheetId="3" hidden="1">{#N/A,#N/A,FALSE,"DOC";"TB_28",#N/A,FALSE,"FITB_28";"TB_91",#N/A,FALSE,"FITB_91";"TB_182",#N/A,FALSE,"FITB_182";"TB_273",#N/A,FALSE,"FITB_273";"TB_364",#N/A,FALSE,"FITB_364 ";"SUMMARY",#N/A,FALSE,"Summary"}</definedName>
    <definedName name="jgukg" localSheetId="4" hidden="1">{#N/A,#N/A,FALSE,"DOC";"TB_28",#N/A,FALSE,"FITB_28";"TB_91",#N/A,FALSE,"FITB_91";"TB_182",#N/A,FALSE,"FITB_182";"TB_273",#N/A,FALSE,"FITB_273";"TB_364",#N/A,FALSE,"FITB_364 ";"SUMMARY",#N/A,FALSE,"Summary"}</definedName>
    <definedName name="jgukg" localSheetId="5" hidden="1">{#N/A,#N/A,FALSE,"DOC";"TB_28",#N/A,FALSE,"FITB_28";"TB_91",#N/A,FALSE,"FITB_91";"TB_182",#N/A,FALSE,"FITB_182";"TB_273",#N/A,FALSE,"FITB_273";"TB_364",#N/A,FALSE,"FITB_364 ";"SUMMARY",#N/A,FALSE,"Summary"}</definedName>
    <definedName name="jgukg" localSheetId="6" hidden="1">{#N/A,#N/A,FALSE,"DOC";"TB_28",#N/A,FALSE,"FITB_28";"TB_91",#N/A,FALSE,"FITB_91";"TB_182",#N/A,FALSE,"FITB_182";"TB_273",#N/A,FALSE,"FITB_273";"TB_364",#N/A,FALSE,"FITB_364 ";"SUMMARY",#N/A,FALSE,"Summary"}</definedName>
    <definedName name="jgukg" localSheetId="7" hidden="1">{#N/A,#N/A,FALSE,"DOC";"TB_28",#N/A,FALSE,"FITB_28";"TB_91",#N/A,FALSE,"FITB_91";"TB_182",#N/A,FALSE,"FITB_182";"TB_273",#N/A,FALSE,"FITB_273";"TB_364",#N/A,FALSE,"FITB_364 ";"SUMMARY",#N/A,FALSE,"Summary"}</definedName>
    <definedName name="jgukg" localSheetId="9" hidden="1">{#N/A,#N/A,FALSE,"DOC";"TB_28",#N/A,FALSE,"FITB_28";"TB_91",#N/A,FALSE,"FITB_91";"TB_182",#N/A,FALSE,"FITB_182";"TB_273",#N/A,FALSE,"FITB_273";"TB_364",#N/A,FALSE,"FITB_364 ";"SUMMARY",#N/A,FALSE,"Summary"}</definedName>
    <definedName name="jgukg" hidden="1">{#N/A,#N/A,FALSE,"DOC";"TB_28",#N/A,FALSE,"FITB_28";"TB_91",#N/A,FALSE,"FITB_91";"TB_182",#N/A,FALSE,"FITB_182";"TB_273",#N/A,FALSE,"FITB_273";"TB_364",#N/A,FALSE,"FITB_364 ";"SUMMARY",#N/A,FALSE,"Summary"}</definedName>
    <definedName name="jh" localSheetId="1" hidden="1">{"Main Economic Indicators",#N/A,FALSE,"C"}</definedName>
    <definedName name="jh" localSheetId="2" hidden="1">{"Main Economic Indicators",#N/A,FALSE,"C"}</definedName>
    <definedName name="jh" localSheetId="3" hidden="1">{"Main Economic Indicators",#N/A,FALSE,"C"}</definedName>
    <definedName name="jh" localSheetId="4" hidden="1">{"Main Economic Indicators",#N/A,FALSE,"C"}</definedName>
    <definedName name="jh" localSheetId="5" hidden="1">{"Main Economic Indicators",#N/A,FALSE,"C"}</definedName>
    <definedName name="jh" localSheetId="6" hidden="1">{"Main Economic Indicators",#N/A,FALSE,"C"}</definedName>
    <definedName name="jh" localSheetId="7" hidden="1">{"Main Economic Indicators",#N/A,FALSE,"C"}</definedName>
    <definedName name="jh" localSheetId="9" hidden="1">{"Main Economic Indicators",#N/A,FALSE,"C"}</definedName>
    <definedName name="jh" hidden="1">{"Main Economic Indicators",#N/A,FALSE,"C"}</definedName>
    <definedName name="jj" localSheetId="1" hidden="1">{"Riqfin97",#N/A,FALSE,"Tran";"Riqfinpro",#N/A,FALSE,"Tran"}</definedName>
    <definedName name="jj" localSheetId="2" hidden="1">{"Riqfin97",#N/A,FALSE,"Tran";"Riqfinpro",#N/A,FALSE,"Tran"}</definedName>
    <definedName name="jj" localSheetId="3" hidden="1">{"Riqfin97",#N/A,FALSE,"Tran";"Riqfinpro",#N/A,FALSE,"Tran"}</definedName>
    <definedName name="jj" localSheetId="4" hidden="1">{"Riqfin97",#N/A,FALSE,"Tran";"Riqfinpro",#N/A,FALSE,"Tran"}</definedName>
    <definedName name="jj" localSheetId="5" hidden="1">{"Riqfin97",#N/A,FALSE,"Tran";"Riqfinpro",#N/A,FALSE,"Tran"}</definedName>
    <definedName name="jj" localSheetId="6" hidden="1">{"Riqfin97",#N/A,FALSE,"Tran";"Riqfinpro",#N/A,FALSE,"Tran"}</definedName>
    <definedName name="jj" localSheetId="7" hidden="1">{"Riqfin97",#N/A,FALSE,"Tran";"Riqfinpro",#N/A,FALSE,"Tran"}</definedName>
    <definedName name="jj" localSheetId="9" hidden="1">{"Riqfin97",#N/A,FALSE,"Tran";"Riqfinpro",#N/A,FALSE,"Tran"}</definedName>
    <definedName name="jj" hidden="1">{"Riqfin97",#N/A,FALSE,"Tran";"Riqfinpro",#N/A,FALSE,"Tran"}</definedName>
    <definedName name="jjj" localSheetId="2" hidden="1">#REF!</definedName>
    <definedName name="jjj" localSheetId="21" hidden="1">#REF!</definedName>
    <definedName name="jjj" localSheetId="13" hidden="1">#REF!</definedName>
    <definedName name="jjj" localSheetId="14" hidden="1">#REF!</definedName>
    <definedName name="jjj" localSheetId="15" hidden="1">#REF!</definedName>
    <definedName name="jjj" localSheetId="16" hidden="1">#REF!</definedName>
    <definedName name="jjj" localSheetId="18" hidden="1">#REF!</definedName>
    <definedName name="jjj" hidden="1">#REF!</definedName>
    <definedName name="jjjjjj" localSheetId="2" hidden="1">#REF!</definedName>
    <definedName name="jjjjjj" localSheetId="21" hidden="1">#REF!</definedName>
    <definedName name="jjjjjj" localSheetId="13" hidden="1">#REF!</definedName>
    <definedName name="jjjjjj" localSheetId="14" hidden="1">#REF!</definedName>
    <definedName name="jjjjjj" localSheetId="15" hidden="1">#REF!</definedName>
    <definedName name="jjjjjj" localSheetId="16" hidden="1">#REF!</definedName>
    <definedName name="jjjjjj" localSheetId="18" hidden="1">#REF!</definedName>
    <definedName name="jjjjjj" hidden="1">#REF!</definedName>
    <definedName name="jkbjkb" localSheetId="1" hidden="1">{"DEPOSITS",#N/A,FALSE,"COMML_MON";"LOANS",#N/A,FALSE,"COMML_MON"}</definedName>
    <definedName name="jkbjkb" localSheetId="2" hidden="1">{"DEPOSITS",#N/A,FALSE,"COMML_MON";"LOANS",#N/A,FALSE,"COMML_MON"}</definedName>
    <definedName name="jkbjkb" localSheetId="3" hidden="1">{"DEPOSITS",#N/A,FALSE,"COMML_MON";"LOANS",#N/A,FALSE,"COMML_MON"}</definedName>
    <definedName name="jkbjkb" localSheetId="4" hidden="1">{"DEPOSITS",#N/A,FALSE,"COMML_MON";"LOANS",#N/A,FALSE,"COMML_MON"}</definedName>
    <definedName name="jkbjkb" localSheetId="5" hidden="1">{"DEPOSITS",#N/A,FALSE,"COMML_MON";"LOANS",#N/A,FALSE,"COMML_MON"}</definedName>
    <definedName name="jkbjkb" localSheetId="6" hidden="1">{"DEPOSITS",#N/A,FALSE,"COMML_MON";"LOANS",#N/A,FALSE,"COMML_MON"}</definedName>
    <definedName name="jkbjkb" localSheetId="7" hidden="1">{"DEPOSITS",#N/A,FALSE,"COMML_MON";"LOANS",#N/A,FALSE,"COMML_MON"}</definedName>
    <definedName name="jkbjkb" localSheetId="9" hidden="1">{"DEPOSITS",#N/A,FALSE,"COMML_MON";"LOANS",#N/A,FALSE,"COMML_MON"}</definedName>
    <definedName name="jkbjkb" hidden="1">{"DEPOSITS",#N/A,FALSE,"COMML_MON";"LOANS",#N/A,FALSE,"COMML_MON"}</definedName>
    <definedName name="jkl" localSheetId="1" hidden="1">{"macroa",#N/A,FALSE,"Macro";"suma2",#N/A,FALSE,"Data";"suma3",#N/A,FALSE,"Data";"suma4",#N/A,FALSE,"Data";"suma5",#N/A,FALSE,"Data";"suma6",#N/A,FALSE,"Data";"suma7",#N/A,FALSE,"Data";"suma8",#N/A,FALSE,"Data";"suma9",#N/A,FALSE,"Data"}</definedName>
    <definedName name="jkl" localSheetId="2" hidden="1">{"macroa",#N/A,FALSE,"Macro";"suma2",#N/A,FALSE,"Data";"suma3",#N/A,FALSE,"Data";"suma4",#N/A,FALSE,"Data";"suma5",#N/A,FALSE,"Data";"suma6",#N/A,FALSE,"Data";"suma7",#N/A,FALSE,"Data";"suma8",#N/A,FALSE,"Data";"suma9",#N/A,FALSE,"Data"}</definedName>
    <definedName name="jkl" localSheetId="3" hidden="1">{"macroa",#N/A,FALSE,"Macro";"suma2",#N/A,FALSE,"Data";"suma3",#N/A,FALSE,"Data";"suma4",#N/A,FALSE,"Data";"suma5",#N/A,FALSE,"Data";"suma6",#N/A,FALSE,"Data";"suma7",#N/A,FALSE,"Data";"suma8",#N/A,FALSE,"Data";"suma9",#N/A,FALSE,"Data"}</definedName>
    <definedName name="jkl" localSheetId="4" hidden="1">{"macroa",#N/A,FALSE,"Macro";"suma2",#N/A,FALSE,"Data";"suma3",#N/A,FALSE,"Data";"suma4",#N/A,FALSE,"Data";"suma5",#N/A,FALSE,"Data";"suma6",#N/A,FALSE,"Data";"suma7",#N/A,FALSE,"Data";"suma8",#N/A,FALSE,"Data";"suma9",#N/A,FALSE,"Data"}</definedName>
    <definedName name="jkl" localSheetId="5" hidden="1">{"macroa",#N/A,FALSE,"Macro";"suma2",#N/A,FALSE,"Data";"suma3",#N/A,FALSE,"Data";"suma4",#N/A,FALSE,"Data";"suma5",#N/A,FALSE,"Data";"suma6",#N/A,FALSE,"Data";"suma7",#N/A,FALSE,"Data";"suma8",#N/A,FALSE,"Data";"suma9",#N/A,FALSE,"Data"}</definedName>
    <definedName name="jkl" localSheetId="6" hidden="1">{"macroa",#N/A,FALSE,"Macro";"suma2",#N/A,FALSE,"Data";"suma3",#N/A,FALSE,"Data";"suma4",#N/A,FALSE,"Data";"suma5",#N/A,FALSE,"Data";"suma6",#N/A,FALSE,"Data";"suma7",#N/A,FALSE,"Data";"suma8",#N/A,FALSE,"Data";"suma9",#N/A,FALSE,"Data"}</definedName>
    <definedName name="jkl" localSheetId="7" hidden="1">{"macroa",#N/A,FALSE,"Macro";"suma2",#N/A,FALSE,"Data";"suma3",#N/A,FALSE,"Data";"suma4",#N/A,FALSE,"Data";"suma5",#N/A,FALSE,"Data";"suma6",#N/A,FALSE,"Data";"suma7",#N/A,FALSE,"Data";"suma8",#N/A,FALSE,"Data";"suma9",#N/A,FALSE,"Data"}</definedName>
    <definedName name="jkl" localSheetId="9" hidden="1">{"macroa",#N/A,FALSE,"Macro";"suma2",#N/A,FALSE,"Data";"suma3",#N/A,FALSE,"Data";"suma4",#N/A,FALSE,"Data";"suma5",#N/A,FALSE,"Data";"suma6",#N/A,FALSE,"Data";"suma7",#N/A,FALSE,"Data";"suma8",#N/A,FALSE,"Data";"suma9",#N/A,FALSE,"Data"}</definedName>
    <definedName name="jkl" hidden="1">{"macroa",#N/A,FALSE,"Macro";"suma2",#N/A,FALSE,"Data";"suma3",#N/A,FALSE,"Data";"suma4",#N/A,FALSE,"Data";"suma5",#N/A,FALSE,"Data";"suma6",#N/A,FALSE,"Data";"suma7",#N/A,FALSE,"Data";"suma8",#N/A,FALSE,"Data";"suma9",#N/A,FALSE,"Data"}</definedName>
    <definedName name="kk" localSheetId="1" hidden="1">{"Tab1",#N/A,FALSE,"P";"Tab2",#N/A,FALSE,"P"}</definedName>
    <definedName name="kk" localSheetId="2" hidden="1">{"Tab1",#N/A,FALSE,"P";"Tab2",#N/A,FALSE,"P"}</definedName>
    <definedName name="kk" localSheetId="3" hidden="1">{"Tab1",#N/A,FALSE,"P";"Tab2",#N/A,FALSE,"P"}</definedName>
    <definedName name="kk" localSheetId="4" hidden="1">{"Tab1",#N/A,FALSE,"P";"Tab2",#N/A,FALSE,"P"}</definedName>
    <definedName name="kk" localSheetId="5" hidden="1">{"Tab1",#N/A,FALSE,"P";"Tab2",#N/A,FALSE,"P"}</definedName>
    <definedName name="kk" localSheetId="6" hidden="1">{"Tab1",#N/A,FALSE,"P";"Tab2",#N/A,FALSE,"P"}</definedName>
    <definedName name="kk" localSheetId="7" hidden="1">{"Tab1",#N/A,FALSE,"P";"Tab2",#N/A,FALSE,"P"}</definedName>
    <definedName name="kk" localSheetId="9" hidden="1">{"Tab1",#N/A,FALSE,"P";"Tab2",#N/A,FALSE,"P"}</definedName>
    <definedName name="kk" hidden="1">{"Tab1",#N/A,FALSE,"P";"Tab2",#N/A,FALSE,"P"}</definedName>
    <definedName name="kkk" localSheetId="1" hidden="1">{"Tab1",#N/A,FALSE,"P";"Tab2",#N/A,FALSE,"P"}</definedName>
    <definedName name="kkk" localSheetId="2" hidden="1">{"Tab1",#N/A,FALSE,"P";"Tab2",#N/A,FALSE,"P"}</definedName>
    <definedName name="kkk" localSheetId="3" hidden="1">{"Tab1",#N/A,FALSE,"P";"Tab2",#N/A,FALSE,"P"}</definedName>
    <definedName name="kkk" localSheetId="4" hidden="1">{"Tab1",#N/A,FALSE,"P";"Tab2",#N/A,FALSE,"P"}</definedName>
    <definedName name="kkk" localSheetId="5" hidden="1">{"Tab1",#N/A,FALSE,"P";"Tab2",#N/A,FALSE,"P"}</definedName>
    <definedName name="kkk" localSheetId="6" hidden="1">{"Tab1",#N/A,FALSE,"P";"Tab2",#N/A,FALSE,"P"}</definedName>
    <definedName name="kkk" localSheetId="7" hidden="1">{"Tab1",#N/A,FALSE,"P";"Tab2",#N/A,FALSE,"P"}</definedName>
    <definedName name="kkk" localSheetId="9" hidden="1">{"Tab1",#N/A,FALSE,"P";"Tab2",#N/A,FALSE,"P"}</definedName>
    <definedName name="kkk" hidden="1">{"Tab1",#N/A,FALSE,"P";"Tab2",#N/A,FALSE,"P"}</definedName>
    <definedName name="kkkk" localSheetId="2" hidden="1">#REF!</definedName>
    <definedName name="kkkk" localSheetId="21" hidden="1">#REF!</definedName>
    <definedName name="kkkk" localSheetId="13" hidden="1">#REF!</definedName>
    <definedName name="kkkk" localSheetId="14" hidden="1">#REF!</definedName>
    <definedName name="kkkk" localSheetId="15" hidden="1">#REF!</definedName>
    <definedName name="kkkk" localSheetId="16" hidden="1">#REF!</definedName>
    <definedName name="kkkk" localSheetId="18" hidden="1">#REF!</definedName>
    <definedName name="kkkk" hidden="1">#REF!</definedName>
    <definedName name="kl" localSheetId="1" hidden="1">{"mt1",#N/A,FALSE,"Debt";"mt2",#N/A,FALSE,"Debt";"mt3",#N/A,FALSE,"Debt";"mt4",#N/A,FALSE,"Debt";"mt5",#N/A,FALSE,"Debt";"mt6",#N/A,FALSE,"Debt";"mt7",#N/A,FALSE,"Debt"}</definedName>
    <definedName name="kl" localSheetId="2" hidden="1">{"mt1",#N/A,FALSE,"Debt";"mt2",#N/A,FALSE,"Debt";"mt3",#N/A,FALSE,"Debt";"mt4",#N/A,FALSE,"Debt";"mt5",#N/A,FALSE,"Debt";"mt6",#N/A,FALSE,"Debt";"mt7",#N/A,FALSE,"Debt"}</definedName>
    <definedName name="kl" localSheetId="3" hidden="1">{"mt1",#N/A,FALSE,"Debt";"mt2",#N/A,FALSE,"Debt";"mt3",#N/A,FALSE,"Debt";"mt4",#N/A,FALSE,"Debt";"mt5",#N/A,FALSE,"Debt";"mt6",#N/A,FALSE,"Debt";"mt7",#N/A,FALSE,"Debt"}</definedName>
    <definedName name="kl" localSheetId="4" hidden="1">{"mt1",#N/A,FALSE,"Debt";"mt2",#N/A,FALSE,"Debt";"mt3",#N/A,FALSE,"Debt";"mt4",#N/A,FALSE,"Debt";"mt5",#N/A,FALSE,"Debt";"mt6",#N/A,FALSE,"Debt";"mt7",#N/A,FALSE,"Debt"}</definedName>
    <definedName name="kl" localSheetId="5" hidden="1">{"mt1",#N/A,FALSE,"Debt";"mt2",#N/A,FALSE,"Debt";"mt3",#N/A,FALSE,"Debt";"mt4",#N/A,FALSE,"Debt";"mt5",#N/A,FALSE,"Debt";"mt6",#N/A,FALSE,"Debt";"mt7",#N/A,FALSE,"Debt"}</definedName>
    <definedName name="kl" localSheetId="6" hidden="1">{"mt1",#N/A,FALSE,"Debt";"mt2",#N/A,FALSE,"Debt";"mt3",#N/A,FALSE,"Debt";"mt4",#N/A,FALSE,"Debt";"mt5",#N/A,FALSE,"Debt";"mt6",#N/A,FALSE,"Debt";"mt7",#N/A,FALSE,"Debt"}</definedName>
    <definedName name="kl" localSheetId="7" hidden="1">{"mt1",#N/A,FALSE,"Debt";"mt2",#N/A,FALSE,"Debt";"mt3",#N/A,FALSE,"Debt";"mt4",#N/A,FALSE,"Debt";"mt5",#N/A,FALSE,"Debt";"mt6",#N/A,FALSE,"Debt";"mt7",#N/A,FALSE,"Debt"}</definedName>
    <definedName name="kl" localSheetId="9" hidden="1">{"mt1",#N/A,FALSE,"Debt";"mt2",#N/A,FALSE,"Debt";"mt3",#N/A,FALSE,"Debt";"mt4",#N/A,FALSE,"Debt";"mt5",#N/A,FALSE,"Debt";"mt6",#N/A,FALSE,"Debt";"mt7",#N/A,FALSE,"Debt"}</definedName>
    <definedName name="kl" hidden="1">{"mt1",#N/A,FALSE,"Debt";"mt2",#N/A,FALSE,"Debt";"mt3",#N/A,FALSE,"Debt";"mt4",#N/A,FALSE,"Debt";"mt5",#N/A,FALSE,"Debt";"mt6",#N/A,FALSE,"Debt";"mt7",#N/A,FALSE,"Debt"}</definedName>
    <definedName name="kljlkh" localSheetId="1" hidden="1">{"TRADE_COMP",#N/A,FALSE,"TAB23APP";"BOP",#N/A,FALSE,"TAB6";"DOT",#N/A,FALSE,"TAB24APP";"EXTDEBT",#N/A,FALSE,"TAB25APP"}</definedName>
    <definedName name="kljlkh" localSheetId="2" hidden="1">{"TRADE_COMP",#N/A,FALSE,"TAB23APP";"BOP",#N/A,FALSE,"TAB6";"DOT",#N/A,FALSE,"TAB24APP";"EXTDEBT",#N/A,FALSE,"TAB25APP"}</definedName>
    <definedName name="kljlkh" localSheetId="3" hidden="1">{"TRADE_COMP",#N/A,FALSE,"TAB23APP";"BOP",#N/A,FALSE,"TAB6";"DOT",#N/A,FALSE,"TAB24APP";"EXTDEBT",#N/A,FALSE,"TAB25APP"}</definedName>
    <definedName name="kljlkh" localSheetId="4" hidden="1">{"TRADE_COMP",#N/A,FALSE,"TAB23APP";"BOP",#N/A,FALSE,"TAB6";"DOT",#N/A,FALSE,"TAB24APP";"EXTDEBT",#N/A,FALSE,"TAB25APP"}</definedName>
    <definedName name="kljlkh" localSheetId="5" hidden="1">{"TRADE_COMP",#N/A,FALSE,"TAB23APP";"BOP",#N/A,FALSE,"TAB6";"DOT",#N/A,FALSE,"TAB24APP";"EXTDEBT",#N/A,FALSE,"TAB25APP"}</definedName>
    <definedName name="kljlkh" localSheetId="6" hidden="1">{"TRADE_COMP",#N/A,FALSE,"TAB23APP";"BOP",#N/A,FALSE,"TAB6";"DOT",#N/A,FALSE,"TAB24APP";"EXTDEBT",#N/A,FALSE,"TAB25APP"}</definedName>
    <definedName name="kljlkh" localSheetId="7" hidden="1">{"TRADE_COMP",#N/A,FALSE,"TAB23APP";"BOP",#N/A,FALSE,"TAB6";"DOT",#N/A,FALSE,"TAB24APP";"EXTDEBT",#N/A,FALSE,"TAB25APP"}</definedName>
    <definedName name="kljlkh" localSheetId="9" hidden="1">{"TRADE_COMP",#N/A,FALSE,"TAB23APP";"BOP",#N/A,FALSE,"TAB6";"DOT",#N/A,FALSE,"TAB24APP";"EXTDEBT",#N/A,FALSE,"TAB25APP"}</definedName>
    <definedName name="kljlkh" hidden="1">{"TRADE_COMP",#N/A,FALSE,"TAB23APP";"BOP",#N/A,FALSE,"TAB6";"DOT",#N/A,FALSE,"TAB24APP";"EXTDEBT",#N/A,FALSE,"TAB25APP"}</definedName>
    <definedName name="ku" localSheetId="1" hidden="1">{"macro",#N/A,FALSE,"Macro";"smq2",#N/A,FALSE,"Data";"smq3",#N/A,FALSE,"Data";"smq4",#N/A,FALSE,"Data";"smq5",#N/A,FALSE,"Data";"smq6",#N/A,FALSE,"Data";"smq7",#N/A,FALSE,"Data";"smq8",#N/A,FALSE,"Data";"smq9",#N/A,FALSE,"Data"}</definedName>
    <definedName name="ku" localSheetId="2" hidden="1">{"macro",#N/A,FALSE,"Macro";"smq2",#N/A,FALSE,"Data";"smq3",#N/A,FALSE,"Data";"smq4",#N/A,FALSE,"Data";"smq5",#N/A,FALSE,"Data";"smq6",#N/A,FALSE,"Data";"smq7",#N/A,FALSE,"Data";"smq8",#N/A,FALSE,"Data";"smq9",#N/A,FALSE,"Data"}</definedName>
    <definedName name="ku" localSheetId="3" hidden="1">{"macro",#N/A,FALSE,"Macro";"smq2",#N/A,FALSE,"Data";"smq3",#N/A,FALSE,"Data";"smq4",#N/A,FALSE,"Data";"smq5",#N/A,FALSE,"Data";"smq6",#N/A,FALSE,"Data";"smq7",#N/A,FALSE,"Data";"smq8",#N/A,FALSE,"Data";"smq9",#N/A,FALSE,"Data"}</definedName>
    <definedName name="ku" localSheetId="4" hidden="1">{"macro",#N/A,FALSE,"Macro";"smq2",#N/A,FALSE,"Data";"smq3",#N/A,FALSE,"Data";"smq4",#N/A,FALSE,"Data";"smq5",#N/A,FALSE,"Data";"smq6",#N/A,FALSE,"Data";"smq7",#N/A,FALSE,"Data";"smq8",#N/A,FALSE,"Data";"smq9",#N/A,FALSE,"Data"}</definedName>
    <definedName name="ku" localSheetId="5" hidden="1">{"macro",#N/A,FALSE,"Macro";"smq2",#N/A,FALSE,"Data";"smq3",#N/A,FALSE,"Data";"smq4",#N/A,FALSE,"Data";"smq5",#N/A,FALSE,"Data";"smq6",#N/A,FALSE,"Data";"smq7",#N/A,FALSE,"Data";"smq8",#N/A,FALSE,"Data";"smq9",#N/A,FALSE,"Data"}</definedName>
    <definedName name="ku" localSheetId="6" hidden="1">{"macro",#N/A,FALSE,"Macro";"smq2",#N/A,FALSE,"Data";"smq3",#N/A,FALSE,"Data";"smq4",#N/A,FALSE,"Data";"smq5",#N/A,FALSE,"Data";"smq6",#N/A,FALSE,"Data";"smq7",#N/A,FALSE,"Data";"smq8",#N/A,FALSE,"Data";"smq9",#N/A,FALSE,"Data"}</definedName>
    <definedName name="ku" localSheetId="7" hidden="1">{"macro",#N/A,FALSE,"Macro";"smq2",#N/A,FALSE,"Data";"smq3",#N/A,FALSE,"Data";"smq4",#N/A,FALSE,"Data";"smq5",#N/A,FALSE,"Data";"smq6",#N/A,FALSE,"Data";"smq7",#N/A,FALSE,"Data";"smq8",#N/A,FALSE,"Data";"smq9",#N/A,FALSE,"Data"}</definedName>
    <definedName name="ku" localSheetId="9" hidden="1">{"macro",#N/A,FALSE,"Macro";"smq2",#N/A,FALSE,"Data";"smq3",#N/A,FALSE,"Data";"smq4",#N/A,FALSE,"Data";"smq5",#N/A,FALSE,"Data";"smq6",#N/A,FALSE,"Data";"smq7",#N/A,FALSE,"Data";"smq8",#N/A,FALSE,"Data";"smq9",#N/A,FALSE,"Data"}</definedName>
    <definedName name="ku" hidden="1">{"macro",#N/A,FALSE,"Macro";"smq2",#N/A,FALSE,"Data";"smq3",#N/A,FALSE,"Data";"smq4",#N/A,FALSE,"Data";"smq5",#N/A,FALSE,"Data";"smq6",#N/A,FALSE,"Data";"smq7",#N/A,FALSE,"Data";"smq8",#N/A,FALSE,"Data";"smq9",#N/A,FALSE,"Data"}</definedName>
    <definedName name="lkf" localSheetId="1" hidden="1">{"Main Economic Indicators",#N/A,FALSE,"C"}</definedName>
    <definedName name="lkf" localSheetId="2" hidden="1">{"Main Economic Indicators",#N/A,FALSE,"C"}</definedName>
    <definedName name="lkf" localSheetId="3" hidden="1">{"Main Economic Indicators",#N/A,FALSE,"C"}</definedName>
    <definedName name="lkf" localSheetId="4" hidden="1">{"Main Economic Indicators",#N/A,FALSE,"C"}</definedName>
    <definedName name="lkf" localSheetId="5" hidden="1">{"Main Economic Indicators",#N/A,FALSE,"C"}</definedName>
    <definedName name="lkf" localSheetId="6" hidden="1">{"Main Economic Indicators",#N/A,FALSE,"C"}</definedName>
    <definedName name="lkf" localSheetId="7" hidden="1">{"Main Economic Indicators",#N/A,FALSE,"C"}</definedName>
    <definedName name="lkf" localSheetId="9" hidden="1">{"Main Economic Indicators",#N/A,FALSE,"C"}</definedName>
    <definedName name="lkf" hidden="1">{"Main Economic Indicators",#N/A,FALSE,"C"}</definedName>
    <definedName name="ll" localSheetId="1" hidden="1">{"Tab1",#N/A,FALSE,"P";"Tab2",#N/A,FALSE,"P"}</definedName>
    <definedName name="ll" localSheetId="2" hidden="1">{"Tab1",#N/A,FALSE,"P";"Tab2",#N/A,FALSE,"P"}</definedName>
    <definedName name="ll" localSheetId="3" hidden="1">{"Tab1",#N/A,FALSE,"P";"Tab2",#N/A,FALSE,"P"}</definedName>
    <definedName name="ll" localSheetId="4" hidden="1">{"Tab1",#N/A,FALSE,"P";"Tab2",#N/A,FALSE,"P"}</definedName>
    <definedName name="ll" localSheetId="5" hidden="1">{"Tab1",#N/A,FALSE,"P";"Tab2",#N/A,FALSE,"P"}</definedName>
    <definedName name="ll" localSheetId="6" hidden="1">{"Tab1",#N/A,FALSE,"P";"Tab2",#N/A,FALSE,"P"}</definedName>
    <definedName name="ll" localSheetId="7" hidden="1">{"Tab1",#N/A,FALSE,"P";"Tab2",#N/A,FALSE,"P"}</definedName>
    <definedName name="ll" localSheetId="9" hidden="1">{"Tab1",#N/A,FALSE,"P";"Tab2",#N/A,FALSE,"P"}</definedName>
    <definedName name="ll" hidden="1">{"Tab1",#N/A,FALSE,"P";"Tab2",#N/A,FALSE,"P"}</definedName>
    <definedName name="lll" localSheetId="1" hidden="1">{"Riqfin97",#N/A,FALSE,"Tran";"Riqfinpro",#N/A,FALSE,"Tran"}</definedName>
    <definedName name="lll" localSheetId="2" hidden="1">{"Riqfin97",#N/A,FALSE,"Tran";"Riqfinpro",#N/A,FALSE,"Tran"}</definedName>
    <definedName name="lll" localSheetId="3" hidden="1">{"Riqfin97",#N/A,FALSE,"Tran";"Riqfinpro",#N/A,FALSE,"Tran"}</definedName>
    <definedName name="lll" localSheetId="4" hidden="1">{"Riqfin97",#N/A,FALSE,"Tran";"Riqfinpro",#N/A,FALSE,"Tran"}</definedName>
    <definedName name="lll" localSheetId="5" hidden="1">{"Riqfin97",#N/A,FALSE,"Tran";"Riqfinpro",#N/A,FALSE,"Tran"}</definedName>
    <definedName name="lll" localSheetId="6" hidden="1">{"Riqfin97",#N/A,FALSE,"Tran";"Riqfinpro",#N/A,FALSE,"Tran"}</definedName>
    <definedName name="lll" localSheetId="7" hidden="1">{"Riqfin97",#N/A,FALSE,"Tran";"Riqfinpro",#N/A,FALSE,"Tran"}</definedName>
    <definedName name="lll" localSheetId="9" hidden="1">{"Riqfin97",#N/A,FALSE,"Tran";"Riqfinpro",#N/A,FALSE,"Tran"}</definedName>
    <definedName name="lll" hidden="1">{"Riqfin97",#N/A,FALSE,"Tran";"Riqfinpro",#N/A,FALSE,"Tran"}</definedName>
    <definedName name="llll" localSheetId="2" hidden="1">#REF!</definedName>
    <definedName name="llll" localSheetId="21" hidden="1">#REF!</definedName>
    <definedName name="llll" localSheetId="13" hidden="1">#REF!</definedName>
    <definedName name="llll" localSheetId="14" hidden="1">#REF!</definedName>
    <definedName name="llll" localSheetId="15" hidden="1">#REF!</definedName>
    <definedName name="llll" localSheetId="16" hidden="1">#REF!</definedName>
    <definedName name="llll" localSheetId="18" hidden="1">#REF!</definedName>
    <definedName name="llll" hidden="1">#REF!</definedName>
    <definedName name="m" localSheetId="1" hidden="1">{"ca",#N/A,FALSE,"Detailed BOP";"ka",#N/A,FALSE,"Detailed BOP";"btl",#N/A,FALSE,"Detailed BOP";#N/A,#N/A,FALSE,"Debt  Stock TBL";"imfprint",#N/A,FALSE,"IMF";"imfdebtservice",#N/A,FALSE,"IMF";"tradeprint",#N/A,FALSE,"Trade"}</definedName>
    <definedName name="m" localSheetId="2" hidden="1">{"ca",#N/A,FALSE,"Detailed BOP";"ka",#N/A,FALSE,"Detailed BOP";"btl",#N/A,FALSE,"Detailed BOP";#N/A,#N/A,FALSE,"Debt  Stock TBL";"imfprint",#N/A,FALSE,"IMF";"imfdebtservice",#N/A,FALSE,"IMF";"tradeprint",#N/A,FALSE,"Trade"}</definedName>
    <definedName name="m" localSheetId="3" hidden="1">{"ca",#N/A,FALSE,"Detailed BOP";"ka",#N/A,FALSE,"Detailed BOP";"btl",#N/A,FALSE,"Detailed BOP";#N/A,#N/A,FALSE,"Debt  Stock TBL";"imfprint",#N/A,FALSE,"IMF";"imfdebtservice",#N/A,FALSE,"IMF";"tradeprint",#N/A,FALSE,"Trade"}</definedName>
    <definedName name="m" localSheetId="4" hidden="1">{"ca",#N/A,FALSE,"Detailed BOP";"ka",#N/A,FALSE,"Detailed BOP";"btl",#N/A,FALSE,"Detailed BOP";#N/A,#N/A,FALSE,"Debt  Stock TBL";"imfprint",#N/A,FALSE,"IMF";"imfdebtservice",#N/A,FALSE,"IMF";"tradeprint",#N/A,FALSE,"Trade"}</definedName>
    <definedName name="m" localSheetId="5" hidden="1">{"ca",#N/A,FALSE,"Detailed BOP";"ka",#N/A,FALSE,"Detailed BOP";"btl",#N/A,FALSE,"Detailed BOP";#N/A,#N/A,FALSE,"Debt  Stock TBL";"imfprint",#N/A,FALSE,"IMF";"imfdebtservice",#N/A,FALSE,"IMF";"tradeprint",#N/A,FALSE,"Trade"}</definedName>
    <definedName name="m" localSheetId="6" hidden="1">{"ca",#N/A,FALSE,"Detailed BOP";"ka",#N/A,FALSE,"Detailed BOP";"btl",#N/A,FALSE,"Detailed BOP";#N/A,#N/A,FALSE,"Debt  Stock TBL";"imfprint",#N/A,FALSE,"IMF";"imfdebtservice",#N/A,FALSE,"IMF";"tradeprint",#N/A,FALSE,"Trade"}</definedName>
    <definedName name="m" localSheetId="7" hidden="1">{"ca",#N/A,FALSE,"Detailed BOP";"ka",#N/A,FALSE,"Detailed BOP";"btl",#N/A,FALSE,"Detailed BOP";#N/A,#N/A,FALSE,"Debt  Stock TBL";"imfprint",#N/A,FALSE,"IMF";"imfdebtservice",#N/A,FALSE,"IMF";"tradeprint",#N/A,FALSE,"Trade"}</definedName>
    <definedName name="m" localSheetId="9" hidden="1">{"ca",#N/A,FALSE,"Detailed BOP";"ka",#N/A,FALSE,"Detailed BOP";"btl",#N/A,FALSE,"Detailed BOP";#N/A,#N/A,FALSE,"Debt  Stock TBL";"imfprint",#N/A,FALSE,"IMF";"imfdebtservice",#N/A,FALSE,"IMF";"tradeprint",#N/A,FALSE,"Trade"}</definedName>
    <definedName name="m" hidden="1">{"ca",#N/A,FALSE,"Detailed BOP";"ka",#N/A,FALSE,"Detailed BOP";"btl",#N/A,FALSE,"Detailed BOP";#N/A,#N/A,FALSE,"Debt  Stock TBL";"imfprint",#N/A,FALSE,"IMF";"imfdebtservice",#N/A,FALSE,"IMF";"tradeprint",#N/A,FALSE,"Trade"}</definedName>
    <definedName name="mko" localSheetId="1" hidden="1">{"Main Economic Indicators",#N/A,FALSE,"C"}</definedName>
    <definedName name="mko" localSheetId="2" hidden="1">{"Main Economic Indicators",#N/A,FALSE,"C"}</definedName>
    <definedName name="mko" localSheetId="3" hidden="1">{"Main Economic Indicators",#N/A,FALSE,"C"}</definedName>
    <definedName name="mko" localSheetId="4" hidden="1">{"Main Economic Indicators",#N/A,FALSE,"C"}</definedName>
    <definedName name="mko" localSheetId="5" hidden="1">{"Main Economic Indicators",#N/A,FALSE,"C"}</definedName>
    <definedName name="mko" localSheetId="6" hidden="1">{"Main Economic Indicators",#N/A,FALSE,"C"}</definedName>
    <definedName name="mko" localSheetId="7" hidden="1">{"Main Economic Indicators",#N/A,FALSE,"C"}</definedName>
    <definedName name="mko" localSheetId="9" hidden="1">{"Main Economic Indicators",#N/A,FALSE,"C"}</definedName>
    <definedName name="mko" hidden="1">{"Main Economic Indicators",#N/A,FALSE,"C"}</definedName>
    <definedName name="ml" localSheetId="1" hidden="1">{"macro",#N/A,FALSE,"Macro";"smq2",#N/A,FALSE,"Data";"smq3",#N/A,FALSE,"Data";"smq4",#N/A,FALSE,"Data";"smq5",#N/A,FALSE,"Data";"smq6",#N/A,FALSE,"Data";"smq7",#N/A,FALSE,"Data";"smq8",#N/A,FALSE,"Data";"smq9",#N/A,FALSE,"Data"}</definedName>
    <definedName name="ml" localSheetId="2" hidden="1">{"macro",#N/A,FALSE,"Macro";"smq2",#N/A,FALSE,"Data";"smq3",#N/A,FALSE,"Data";"smq4",#N/A,FALSE,"Data";"smq5",#N/A,FALSE,"Data";"smq6",#N/A,FALSE,"Data";"smq7",#N/A,FALSE,"Data";"smq8",#N/A,FALSE,"Data";"smq9",#N/A,FALSE,"Data"}</definedName>
    <definedName name="ml" localSheetId="3" hidden="1">{"macro",#N/A,FALSE,"Macro";"smq2",#N/A,FALSE,"Data";"smq3",#N/A,FALSE,"Data";"smq4",#N/A,FALSE,"Data";"smq5",#N/A,FALSE,"Data";"smq6",#N/A,FALSE,"Data";"smq7",#N/A,FALSE,"Data";"smq8",#N/A,FALSE,"Data";"smq9",#N/A,FALSE,"Data"}</definedName>
    <definedName name="ml" localSheetId="4" hidden="1">{"macro",#N/A,FALSE,"Macro";"smq2",#N/A,FALSE,"Data";"smq3",#N/A,FALSE,"Data";"smq4",#N/A,FALSE,"Data";"smq5",#N/A,FALSE,"Data";"smq6",#N/A,FALSE,"Data";"smq7",#N/A,FALSE,"Data";"smq8",#N/A,FALSE,"Data";"smq9",#N/A,FALSE,"Data"}</definedName>
    <definedName name="ml" localSheetId="5" hidden="1">{"macro",#N/A,FALSE,"Macro";"smq2",#N/A,FALSE,"Data";"smq3",#N/A,FALSE,"Data";"smq4",#N/A,FALSE,"Data";"smq5",#N/A,FALSE,"Data";"smq6",#N/A,FALSE,"Data";"smq7",#N/A,FALSE,"Data";"smq8",#N/A,FALSE,"Data";"smq9",#N/A,FALSE,"Data"}</definedName>
    <definedName name="ml" localSheetId="6" hidden="1">{"macro",#N/A,FALSE,"Macro";"smq2",#N/A,FALSE,"Data";"smq3",#N/A,FALSE,"Data";"smq4",#N/A,FALSE,"Data";"smq5",#N/A,FALSE,"Data";"smq6",#N/A,FALSE,"Data";"smq7",#N/A,FALSE,"Data";"smq8",#N/A,FALSE,"Data";"smq9",#N/A,FALSE,"Data"}</definedName>
    <definedName name="ml" localSheetId="7" hidden="1">{"macro",#N/A,FALSE,"Macro";"smq2",#N/A,FALSE,"Data";"smq3",#N/A,FALSE,"Data";"smq4",#N/A,FALSE,"Data";"smq5",#N/A,FALSE,"Data";"smq6",#N/A,FALSE,"Data";"smq7",#N/A,FALSE,"Data";"smq8",#N/A,FALSE,"Data";"smq9",#N/A,FALSE,"Data"}</definedName>
    <definedName name="ml" localSheetId="9" hidden="1">{"macro",#N/A,FALSE,"Macro";"smq2",#N/A,FALSE,"Data";"smq3",#N/A,FALSE,"Data";"smq4",#N/A,FALSE,"Data";"smq5",#N/A,FALSE,"Data";"smq6",#N/A,FALSE,"Data";"smq7",#N/A,FALSE,"Data";"smq8",#N/A,FALSE,"Data";"smq9",#N/A,FALSE,"Data"}</definedName>
    <definedName name="ml" hidden="1">{"macro",#N/A,FALSE,"Macro";"smq2",#N/A,FALSE,"Data";"smq3",#N/A,FALSE,"Data";"smq4",#N/A,FALSE,"Data";"smq5",#N/A,FALSE,"Data";"smq6",#N/A,FALSE,"Data";"smq7",#N/A,FALSE,"Data";"smq8",#N/A,FALSE,"Data";"smq9",#N/A,FALSE,"Data"}</definedName>
    <definedName name="mmm" localSheetId="1" hidden="1">{"Riqfin97",#N/A,FALSE,"Tran";"Riqfinpro",#N/A,FALSE,"Tran"}</definedName>
    <definedName name="mmm" localSheetId="2" hidden="1">{"Riqfin97",#N/A,FALSE,"Tran";"Riqfinpro",#N/A,FALSE,"Tran"}</definedName>
    <definedName name="mmm" localSheetId="3" hidden="1">{"Riqfin97",#N/A,FALSE,"Tran";"Riqfinpro",#N/A,FALSE,"Tran"}</definedName>
    <definedName name="mmm" localSheetId="4" hidden="1">{"Riqfin97",#N/A,FALSE,"Tran";"Riqfinpro",#N/A,FALSE,"Tran"}</definedName>
    <definedName name="mmm" localSheetId="5" hidden="1">{"Riqfin97",#N/A,FALSE,"Tran";"Riqfinpro",#N/A,FALSE,"Tran"}</definedName>
    <definedName name="mmm" localSheetId="6" hidden="1">{"Riqfin97",#N/A,FALSE,"Tran";"Riqfinpro",#N/A,FALSE,"Tran"}</definedName>
    <definedName name="mmm" localSheetId="7" hidden="1">{"Riqfin97",#N/A,FALSE,"Tran";"Riqfinpro",#N/A,FALSE,"Tran"}</definedName>
    <definedName name="mmm" localSheetId="9" hidden="1">{"Riqfin97",#N/A,FALSE,"Tran";"Riqfinpro",#N/A,FALSE,"Tran"}</definedName>
    <definedName name="mmm" hidden="1">{"Riqfin97",#N/A,FALSE,"Tran";"Riqfinpro",#N/A,FALSE,"Tran"}</definedName>
    <definedName name="mmmm" localSheetId="1" hidden="1">{"Tab1",#N/A,FALSE,"P";"Tab2",#N/A,FALSE,"P"}</definedName>
    <definedName name="mmmm" localSheetId="2" hidden="1">{"Tab1",#N/A,FALSE,"P";"Tab2",#N/A,FALSE,"P"}</definedName>
    <definedName name="mmmm" localSheetId="3" hidden="1">{"Tab1",#N/A,FALSE,"P";"Tab2",#N/A,FALSE,"P"}</definedName>
    <definedName name="mmmm" localSheetId="4" hidden="1">{"Tab1",#N/A,FALSE,"P";"Tab2",#N/A,FALSE,"P"}</definedName>
    <definedName name="mmmm" localSheetId="5" hidden="1">{"Tab1",#N/A,FALSE,"P";"Tab2",#N/A,FALSE,"P"}</definedName>
    <definedName name="mmmm" localSheetId="6" hidden="1">{"Tab1",#N/A,FALSE,"P";"Tab2",#N/A,FALSE,"P"}</definedName>
    <definedName name="mmmm" localSheetId="7" hidden="1">{"Tab1",#N/A,FALSE,"P";"Tab2",#N/A,FALSE,"P"}</definedName>
    <definedName name="mmmm" localSheetId="9" hidden="1">{"Tab1",#N/A,FALSE,"P";"Tab2",#N/A,FALSE,"P"}</definedName>
    <definedName name="mmmm" hidden="1">{"Tab1",#N/A,FALSE,"P";"Tab2",#N/A,FALSE,"P"}</definedName>
    <definedName name="mmmmmmm" localSheetId="1" hidden="1">{"Riqfin97",#N/A,FALSE,"Tran";"Riqfinpro",#N/A,FALSE,"Tran"}</definedName>
    <definedName name="mmmmmmm" localSheetId="2" hidden="1">{"Riqfin97",#N/A,FALSE,"Tran";"Riqfinpro",#N/A,FALSE,"Tran"}</definedName>
    <definedName name="mmmmmmm" localSheetId="3" hidden="1">{"Riqfin97",#N/A,FALSE,"Tran";"Riqfinpro",#N/A,FALSE,"Tran"}</definedName>
    <definedName name="mmmmmmm" localSheetId="4" hidden="1">{"Riqfin97",#N/A,FALSE,"Tran";"Riqfinpro",#N/A,FALSE,"Tran"}</definedName>
    <definedName name="mmmmmmm" localSheetId="5" hidden="1">{"Riqfin97",#N/A,FALSE,"Tran";"Riqfinpro",#N/A,FALSE,"Tran"}</definedName>
    <definedName name="mmmmmmm" localSheetId="6" hidden="1">{"Riqfin97",#N/A,FALSE,"Tran";"Riqfinpro",#N/A,FALSE,"Tran"}</definedName>
    <definedName name="mmmmmmm" localSheetId="7" hidden="1">{"Riqfin97",#N/A,FALSE,"Tran";"Riqfinpro",#N/A,FALSE,"Tran"}</definedName>
    <definedName name="mmmmmmm" localSheetId="9" hidden="1">{"Riqfin97",#N/A,FALSE,"Tran";"Riqfinpro",#N/A,FALSE,"Tran"}</definedName>
    <definedName name="mmmmmmm" hidden="1">{"Riqfin97",#N/A,FALSE,"Tran";"Riqfinpro",#N/A,FALSE,"Tran"}</definedName>
    <definedName name="mnbv" localSheetId="1" hidden="1">{"TRADE_COMP",#N/A,FALSE,"TAB23APP";"BOP",#N/A,FALSE,"TAB6";"DOT",#N/A,FALSE,"TAB24APP";"EXTDEBT",#N/A,FALSE,"TAB25APP"}</definedName>
    <definedName name="mnbv" localSheetId="2" hidden="1">{"TRADE_COMP",#N/A,FALSE,"TAB23APP";"BOP",#N/A,FALSE,"TAB6";"DOT",#N/A,FALSE,"TAB24APP";"EXTDEBT",#N/A,FALSE,"TAB25APP"}</definedName>
    <definedName name="mnbv" localSheetId="3" hidden="1">{"TRADE_COMP",#N/A,FALSE,"TAB23APP";"BOP",#N/A,FALSE,"TAB6";"DOT",#N/A,FALSE,"TAB24APP";"EXTDEBT",#N/A,FALSE,"TAB25APP"}</definedName>
    <definedName name="mnbv" localSheetId="4" hidden="1">{"TRADE_COMP",#N/A,FALSE,"TAB23APP";"BOP",#N/A,FALSE,"TAB6";"DOT",#N/A,FALSE,"TAB24APP";"EXTDEBT",#N/A,FALSE,"TAB25APP"}</definedName>
    <definedName name="mnbv" localSheetId="5" hidden="1">{"TRADE_COMP",#N/A,FALSE,"TAB23APP";"BOP",#N/A,FALSE,"TAB6";"DOT",#N/A,FALSE,"TAB24APP";"EXTDEBT",#N/A,FALSE,"TAB25APP"}</definedName>
    <definedName name="mnbv" localSheetId="6" hidden="1">{"TRADE_COMP",#N/A,FALSE,"TAB23APP";"BOP",#N/A,FALSE,"TAB6";"DOT",#N/A,FALSE,"TAB24APP";"EXTDEBT",#N/A,FALSE,"TAB25APP"}</definedName>
    <definedName name="mnbv" localSheetId="7" hidden="1">{"TRADE_COMP",#N/A,FALSE,"TAB23APP";"BOP",#N/A,FALSE,"TAB6";"DOT",#N/A,FALSE,"TAB24APP";"EXTDEBT",#N/A,FALSE,"TAB25APP"}</definedName>
    <definedName name="mnbv" localSheetId="9" hidden="1">{"TRADE_COMP",#N/A,FALSE,"TAB23APP";"BOP",#N/A,FALSE,"TAB6";"DOT",#N/A,FALSE,"TAB24APP";"EXTDEBT",#N/A,FALSE,"TAB25APP"}</definedName>
    <definedName name="mnbv" hidden="1">{"TRADE_COMP",#N/A,FALSE,"TAB23APP";"BOP",#N/A,FALSE,"TAB6";"DOT",#N/A,FALSE,"TAB24APP";"EXTDEBT",#N/A,FALSE,"TAB25APP"}</definedName>
    <definedName name="n" localSheetId="1" hidden="1">{"Main Economic Indicators",#N/A,FALSE,"C"}</definedName>
    <definedName name="n" localSheetId="2" hidden="1">{"Main Economic Indicators",#N/A,FALSE,"C"}</definedName>
    <definedName name="n" localSheetId="3" hidden="1">{"Main Economic Indicators",#N/A,FALSE,"C"}</definedName>
    <definedName name="n" localSheetId="4" hidden="1">{"Main Economic Indicators",#N/A,FALSE,"C"}</definedName>
    <definedName name="n" localSheetId="5" hidden="1">{"Main Economic Indicators",#N/A,FALSE,"C"}</definedName>
    <definedName name="n" localSheetId="6" hidden="1">{"Main Economic Indicators",#N/A,FALSE,"C"}</definedName>
    <definedName name="n" localSheetId="7" hidden="1">{"Main Economic Indicators",#N/A,FALSE,"C"}</definedName>
    <definedName name="n" localSheetId="9" hidden="1">{"Main Economic Indicators",#N/A,FALSE,"C"}</definedName>
    <definedName name="n" hidden="1">{"Main Economic Indicators",#N/A,FALSE,"C"}</definedName>
    <definedName name="new" localSheetId="1" hidden="1">{"TBILLS_ALL",#N/A,FALSE,"FITB_all"}</definedName>
    <definedName name="new" localSheetId="2" hidden="1">{"TBILLS_ALL",#N/A,FALSE,"FITB_all"}</definedName>
    <definedName name="new" localSheetId="3" hidden="1">{"TBILLS_ALL",#N/A,FALSE,"FITB_all"}</definedName>
    <definedName name="new" localSheetId="4" hidden="1">{"TBILLS_ALL",#N/A,FALSE,"FITB_all"}</definedName>
    <definedName name="new" localSheetId="5" hidden="1">{"TBILLS_ALL",#N/A,FALSE,"FITB_all"}</definedName>
    <definedName name="new" localSheetId="6" hidden="1">{"TBILLS_ALL",#N/A,FALSE,"FITB_all"}</definedName>
    <definedName name="new" localSheetId="7" hidden="1">{"TBILLS_ALL",#N/A,FALSE,"FITB_all"}</definedName>
    <definedName name="new" localSheetId="9" hidden="1">{"TBILLS_ALL",#N/A,FALSE,"FITB_all"}</definedName>
    <definedName name="new" hidden="1">{"TBILLS_ALL",#N/A,FALSE,"FITB_all"}</definedName>
    <definedName name="newnew" localSheetId="1" hidden="1">{"TBILLS_ALL",#N/A,FALSE,"FITB_all"}</definedName>
    <definedName name="newnew" localSheetId="2" hidden="1">{"TBILLS_ALL",#N/A,FALSE,"FITB_all"}</definedName>
    <definedName name="newnew" localSheetId="3" hidden="1">{"TBILLS_ALL",#N/A,FALSE,"FITB_all"}</definedName>
    <definedName name="newnew" localSheetId="4" hidden="1">{"TBILLS_ALL",#N/A,FALSE,"FITB_all"}</definedName>
    <definedName name="newnew" localSheetId="5" hidden="1">{"TBILLS_ALL",#N/A,FALSE,"FITB_all"}</definedName>
    <definedName name="newnew" localSheetId="6" hidden="1">{"TBILLS_ALL",#N/A,FALSE,"FITB_all"}</definedName>
    <definedName name="newnew" localSheetId="7" hidden="1">{"TBILLS_ALL",#N/A,FALSE,"FITB_all"}</definedName>
    <definedName name="newnew" localSheetId="9" hidden="1">{"TBILLS_ALL",#N/A,FALSE,"FITB_all"}</definedName>
    <definedName name="newnew" hidden="1">{"TBILLS_ALL",#N/A,FALSE,"FITB_all"}</definedName>
    <definedName name="nn" localSheetId="1" hidden="1">{"Riqfin97",#N/A,FALSE,"Tran";"Riqfinpro",#N/A,FALSE,"Tran"}</definedName>
    <definedName name="nn" localSheetId="2" hidden="1">{"Riqfin97",#N/A,FALSE,"Tran";"Riqfinpro",#N/A,FALSE,"Tran"}</definedName>
    <definedName name="nn" localSheetId="3" hidden="1">{"Riqfin97",#N/A,FALSE,"Tran";"Riqfinpro",#N/A,FALSE,"Tran"}</definedName>
    <definedName name="nn" localSheetId="4" hidden="1">{"Riqfin97",#N/A,FALSE,"Tran";"Riqfinpro",#N/A,FALSE,"Tran"}</definedName>
    <definedName name="nn" localSheetId="5" hidden="1">{"Riqfin97",#N/A,FALSE,"Tran";"Riqfinpro",#N/A,FALSE,"Tran"}</definedName>
    <definedName name="nn" localSheetId="6" hidden="1">{"Riqfin97",#N/A,FALSE,"Tran";"Riqfinpro",#N/A,FALSE,"Tran"}</definedName>
    <definedName name="nn" localSheetId="7" hidden="1">{"Riqfin97",#N/A,FALSE,"Tran";"Riqfinpro",#N/A,FALSE,"Tran"}</definedName>
    <definedName name="nn" localSheetId="9" hidden="1">{"Riqfin97",#N/A,FALSE,"Tran";"Riqfinpro",#N/A,FALSE,"Tran"}</definedName>
    <definedName name="nn" hidden="1">{"Riqfin97",#N/A,FALSE,"Tran";"Riqfinpro",#N/A,FALSE,"Tran"}</definedName>
    <definedName name="nnn" localSheetId="1" hidden="1">{"Tab1",#N/A,FALSE,"P";"Tab2",#N/A,FALSE,"P"}</definedName>
    <definedName name="nnn" localSheetId="2" hidden="1">{"Tab1",#N/A,FALSE,"P";"Tab2",#N/A,FALSE,"P"}</definedName>
    <definedName name="nnn" localSheetId="3" hidden="1">{"Tab1",#N/A,FALSE,"P";"Tab2",#N/A,FALSE,"P"}</definedName>
    <definedName name="nnn" localSheetId="4" hidden="1">{"Tab1",#N/A,FALSE,"P";"Tab2",#N/A,FALSE,"P"}</definedName>
    <definedName name="nnn" localSheetId="5" hidden="1">{"Tab1",#N/A,FALSE,"P";"Tab2",#N/A,FALSE,"P"}</definedName>
    <definedName name="nnn" localSheetId="6" hidden="1">{"Tab1",#N/A,FALSE,"P";"Tab2",#N/A,FALSE,"P"}</definedName>
    <definedName name="nnn" localSheetId="7" hidden="1">{"Tab1",#N/A,FALSE,"P";"Tab2",#N/A,FALSE,"P"}</definedName>
    <definedName name="nnn" localSheetId="9" hidden="1">{"Tab1",#N/A,FALSE,"P";"Tab2",#N/A,FALSE,"P"}</definedName>
    <definedName name="nnn" hidden="1">{"Tab1",#N/A,FALSE,"P";"Tab2",#N/A,FALSE,"P"}</definedName>
    <definedName name="okm" localSheetId="1" hidden="1">{"macro",#N/A,FALSE,"Macro";"smq2",#N/A,FALSE,"Data";"smq3",#N/A,FALSE,"Data";"smq4",#N/A,FALSE,"Data";"smq5",#N/A,FALSE,"Data";"smq6",#N/A,FALSE,"Data";"smq7",#N/A,FALSE,"Data";"smq8",#N/A,FALSE,"Data";"smq9",#N/A,FALSE,"Data"}</definedName>
    <definedName name="okm" localSheetId="2" hidden="1">{"macro",#N/A,FALSE,"Macro";"smq2",#N/A,FALSE,"Data";"smq3",#N/A,FALSE,"Data";"smq4",#N/A,FALSE,"Data";"smq5",#N/A,FALSE,"Data";"smq6",#N/A,FALSE,"Data";"smq7",#N/A,FALSE,"Data";"smq8",#N/A,FALSE,"Data";"smq9",#N/A,FALSE,"Data"}</definedName>
    <definedName name="okm" localSheetId="3" hidden="1">{"macro",#N/A,FALSE,"Macro";"smq2",#N/A,FALSE,"Data";"smq3",#N/A,FALSE,"Data";"smq4",#N/A,FALSE,"Data";"smq5",#N/A,FALSE,"Data";"smq6",#N/A,FALSE,"Data";"smq7",#N/A,FALSE,"Data";"smq8",#N/A,FALSE,"Data";"smq9",#N/A,FALSE,"Data"}</definedName>
    <definedName name="okm" localSheetId="4" hidden="1">{"macro",#N/A,FALSE,"Macro";"smq2",#N/A,FALSE,"Data";"smq3",#N/A,FALSE,"Data";"smq4",#N/A,FALSE,"Data";"smq5",#N/A,FALSE,"Data";"smq6",#N/A,FALSE,"Data";"smq7",#N/A,FALSE,"Data";"smq8",#N/A,FALSE,"Data";"smq9",#N/A,FALSE,"Data"}</definedName>
    <definedName name="okm" localSheetId="5" hidden="1">{"macro",#N/A,FALSE,"Macro";"smq2",#N/A,FALSE,"Data";"smq3",#N/A,FALSE,"Data";"smq4",#N/A,FALSE,"Data";"smq5",#N/A,FALSE,"Data";"smq6",#N/A,FALSE,"Data";"smq7",#N/A,FALSE,"Data";"smq8",#N/A,FALSE,"Data";"smq9",#N/A,FALSE,"Data"}</definedName>
    <definedName name="okm" localSheetId="6" hidden="1">{"macro",#N/A,FALSE,"Macro";"smq2",#N/A,FALSE,"Data";"smq3",#N/A,FALSE,"Data";"smq4",#N/A,FALSE,"Data";"smq5",#N/A,FALSE,"Data";"smq6",#N/A,FALSE,"Data";"smq7",#N/A,FALSE,"Data";"smq8",#N/A,FALSE,"Data";"smq9",#N/A,FALSE,"Data"}</definedName>
    <definedName name="okm" localSheetId="7" hidden="1">{"macro",#N/A,FALSE,"Macro";"smq2",#N/A,FALSE,"Data";"smq3",#N/A,FALSE,"Data";"smq4",#N/A,FALSE,"Data";"smq5",#N/A,FALSE,"Data";"smq6",#N/A,FALSE,"Data";"smq7",#N/A,FALSE,"Data";"smq8",#N/A,FALSE,"Data";"smq9",#N/A,FALSE,"Data"}</definedName>
    <definedName name="okm" localSheetId="9" hidden="1">{"macro",#N/A,FALSE,"Macro";"smq2",#N/A,FALSE,"Data";"smq3",#N/A,FALSE,"Data";"smq4",#N/A,FALSE,"Data";"smq5",#N/A,FALSE,"Data";"smq6",#N/A,FALSE,"Data";"smq7",#N/A,FALSE,"Data";"smq8",#N/A,FALSE,"Data";"smq9",#N/A,FALSE,"Data"}</definedName>
    <definedName name="okm" hidden="1">{"macro",#N/A,FALSE,"Macro";"smq2",#N/A,FALSE,"Data";"smq3",#N/A,FALSE,"Data";"smq4",#N/A,FALSE,"Data";"smq5",#N/A,FALSE,"Data";"smq6",#N/A,FALSE,"Data";"smq7",#N/A,FALSE,"Data";"smq8",#N/A,FALSE,"Data";"smq9",#N/A,FALSE,"Data"}</definedName>
    <definedName name="oo" localSheetId="1" hidden="1">{"Riqfin97",#N/A,FALSE,"Tran";"Riqfinpro",#N/A,FALSE,"Tran"}</definedName>
    <definedName name="oo" localSheetId="2" hidden="1">{"Riqfin97",#N/A,FALSE,"Tran";"Riqfinpro",#N/A,FALSE,"Tran"}</definedName>
    <definedName name="oo" localSheetId="3" hidden="1">{"Riqfin97",#N/A,FALSE,"Tran";"Riqfinpro",#N/A,FALSE,"Tran"}</definedName>
    <definedName name="oo" localSheetId="4" hidden="1">{"Riqfin97",#N/A,FALSE,"Tran";"Riqfinpro",#N/A,FALSE,"Tran"}</definedName>
    <definedName name="oo" localSheetId="5" hidden="1">{"Riqfin97",#N/A,FALSE,"Tran";"Riqfinpro",#N/A,FALSE,"Tran"}</definedName>
    <definedName name="oo" localSheetId="6" hidden="1">{"Riqfin97",#N/A,FALSE,"Tran";"Riqfinpro",#N/A,FALSE,"Tran"}</definedName>
    <definedName name="oo" localSheetId="7" hidden="1">{"Riqfin97",#N/A,FALSE,"Tran";"Riqfinpro",#N/A,FALSE,"Tran"}</definedName>
    <definedName name="oo" localSheetId="9" hidden="1">{"Riqfin97",#N/A,FALSE,"Tran";"Riqfinpro",#N/A,FALSE,"Tran"}</definedName>
    <definedName name="oo" hidden="1">{"Riqfin97",#N/A,FALSE,"Tran";"Riqfinpro",#N/A,FALSE,"Tran"}</definedName>
    <definedName name="ooo" localSheetId="1" hidden="1">{"Tab1",#N/A,FALSE,"P";"Tab2",#N/A,FALSE,"P"}</definedName>
    <definedName name="ooo" localSheetId="2" hidden="1">{"Tab1",#N/A,FALSE,"P";"Tab2",#N/A,FALSE,"P"}</definedName>
    <definedName name="ooo" localSheetId="3" hidden="1">{"Tab1",#N/A,FALSE,"P";"Tab2",#N/A,FALSE,"P"}</definedName>
    <definedName name="ooo" localSheetId="4" hidden="1">{"Tab1",#N/A,FALSE,"P";"Tab2",#N/A,FALSE,"P"}</definedName>
    <definedName name="ooo" localSheetId="5" hidden="1">{"Tab1",#N/A,FALSE,"P";"Tab2",#N/A,FALSE,"P"}</definedName>
    <definedName name="ooo" localSheetId="6" hidden="1">{"Tab1",#N/A,FALSE,"P";"Tab2",#N/A,FALSE,"P"}</definedName>
    <definedName name="ooo" localSheetId="7" hidden="1">{"Tab1",#N/A,FALSE,"P";"Tab2",#N/A,FALSE,"P"}</definedName>
    <definedName name="ooo" localSheetId="9" hidden="1">{"Tab1",#N/A,FALSE,"P";"Tab2",#N/A,FALSE,"P"}</definedName>
    <definedName name="ooo" hidden="1">{"Tab1",#N/A,FALSE,"P";"Tab2",#N/A,FALSE,"P"}</definedName>
    <definedName name="p" localSheetId="1" hidden="1">{"Riqfin97",#N/A,FALSE,"Tran";"Riqfinpro",#N/A,FALSE,"Tran"}</definedName>
    <definedName name="p" localSheetId="2" hidden="1">{"Riqfin97",#N/A,FALSE,"Tran";"Riqfinpro",#N/A,FALSE,"Tran"}</definedName>
    <definedName name="p" localSheetId="3" hidden="1">{"Riqfin97",#N/A,FALSE,"Tran";"Riqfinpro",#N/A,FALSE,"Tran"}</definedName>
    <definedName name="p" localSheetId="4" hidden="1">{"Riqfin97",#N/A,FALSE,"Tran";"Riqfinpro",#N/A,FALSE,"Tran"}</definedName>
    <definedName name="p" localSheetId="5" hidden="1">{"Riqfin97",#N/A,FALSE,"Tran";"Riqfinpro",#N/A,FALSE,"Tran"}</definedName>
    <definedName name="p" localSheetId="6" hidden="1">{"Riqfin97",#N/A,FALSE,"Tran";"Riqfinpro",#N/A,FALSE,"Tran"}</definedName>
    <definedName name="p" localSheetId="7" hidden="1">{"Riqfin97",#N/A,FALSE,"Tran";"Riqfinpro",#N/A,FALSE,"Tran"}</definedName>
    <definedName name="p" localSheetId="9" hidden="1">{"Riqfin97",#N/A,FALSE,"Tran";"Riqfinpro",#N/A,FALSE,"Tran"}</definedName>
    <definedName name="p" hidden="1">{"Riqfin97",#N/A,FALSE,"Tran";"Riqfinpro",#N/A,FALSE,"Tran"}</definedName>
    <definedName name="po" localSheetId="1" hidden="1">{"Tab1",#N/A,FALSE,"P";"Tab2",#N/A,FALSE,"P"}</definedName>
    <definedName name="po" localSheetId="2" hidden="1">{"Tab1",#N/A,FALSE,"P";"Tab2",#N/A,FALSE,"P"}</definedName>
    <definedName name="po" localSheetId="3" hidden="1">{"Tab1",#N/A,FALSE,"P";"Tab2",#N/A,FALSE,"P"}</definedName>
    <definedName name="po" localSheetId="4" hidden="1">{"Tab1",#N/A,FALSE,"P";"Tab2",#N/A,FALSE,"P"}</definedName>
    <definedName name="po" localSheetId="5" hidden="1">{"Tab1",#N/A,FALSE,"P";"Tab2",#N/A,FALSE,"P"}</definedName>
    <definedName name="po" localSheetId="6" hidden="1">{"Tab1",#N/A,FALSE,"P";"Tab2",#N/A,FALSE,"P"}</definedName>
    <definedName name="po" localSheetId="7" hidden="1">{"Tab1",#N/A,FALSE,"P";"Tab2",#N/A,FALSE,"P"}</definedName>
    <definedName name="po" localSheetId="9" hidden="1">{"Tab1",#N/A,FALSE,"P";"Tab2",#N/A,FALSE,"P"}</definedName>
    <definedName name="po" hidden="1">{"Tab1",#N/A,FALSE,"P";"Tab2",#N/A,FALSE,"P"}</definedName>
    <definedName name="pp" localSheetId="1" hidden="1">{"Riqfin97",#N/A,FALSE,"Tran";"Riqfinpro",#N/A,FALSE,"Tran"}</definedName>
    <definedName name="pp" localSheetId="2" hidden="1">{"Riqfin97",#N/A,FALSE,"Tran";"Riqfinpro",#N/A,FALSE,"Tran"}</definedName>
    <definedName name="pp" localSheetId="3" hidden="1">{"Riqfin97",#N/A,FALSE,"Tran";"Riqfinpro",#N/A,FALSE,"Tran"}</definedName>
    <definedName name="pp" localSheetId="4" hidden="1">{"Riqfin97",#N/A,FALSE,"Tran";"Riqfinpro",#N/A,FALSE,"Tran"}</definedName>
    <definedName name="pp" localSheetId="5" hidden="1">{"Riqfin97",#N/A,FALSE,"Tran";"Riqfinpro",#N/A,FALSE,"Tran"}</definedName>
    <definedName name="pp" localSheetId="6" hidden="1">{"Riqfin97",#N/A,FALSE,"Tran";"Riqfinpro",#N/A,FALSE,"Tran"}</definedName>
    <definedName name="pp" localSheetId="7" hidden="1">{"Riqfin97",#N/A,FALSE,"Tran";"Riqfinpro",#N/A,FALSE,"Tran"}</definedName>
    <definedName name="pp" localSheetId="9" hidden="1">{"Riqfin97",#N/A,FALSE,"Tran";"Riqfinpro",#N/A,FALSE,"Tran"}</definedName>
    <definedName name="pp" hidden="1">{"Riqfin97",#N/A,FALSE,"Tran";"Riqfinpro",#N/A,FALSE,"Tran"}</definedName>
    <definedName name="ppp" localSheetId="1" hidden="1">{"Riqfin97",#N/A,FALSE,"Tran";"Riqfinpro",#N/A,FALSE,"Tran"}</definedName>
    <definedName name="ppp" localSheetId="2" hidden="1">{"Riqfin97",#N/A,FALSE,"Tran";"Riqfinpro",#N/A,FALSE,"Tran"}</definedName>
    <definedName name="ppp" localSheetId="3" hidden="1">{"Riqfin97",#N/A,FALSE,"Tran";"Riqfinpro",#N/A,FALSE,"Tran"}</definedName>
    <definedName name="ppp" localSheetId="4" hidden="1">{"Riqfin97",#N/A,FALSE,"Tran";"Riqfinpro",#N/A,FALSE,"Tran"}</definedName>
    <definedName name="ppp" localSheetId="5" hidden="1">{"Riqfin97",#N/A,FALSE,"Tran";"Riqfinpro",#N/A,FALSE,"Tran"}</definedName>
    <definedName name="ppp" localSheetId="6" hidden="1">{"Riqfin97",#N/A,FALSE,"Tran";"Riqfinpro",#N/A,FALSE,"Tran"}</definedName>
    <definedName name="ppp" localSheetId="7" hidden="1">{"Riqfin97",#N/A,FALSE,"Tran";"Riqfinpro",#N/A,FALSE,"Tran"}</definedName>
    <definedName name="ppp" localSheetId="9" hidden="1">{"Riqfin97",#N/A,FALSE,"Tran";"Riqfinpro",#N/A,FALSE,"Tran"}</definedName>
    <definedName name="ppp" hidden="1">{"Riqfin97",#N/A,FALSE,"Tran";"Riqfinpro",#N/A,FALSE,"Tran"}</definedName>
    <definedName name="_xlnm.Print_Titles" localSheetId="1">'bp1'!$4:$4</definedName>
    <definedName name="_xlnm.Print_Titles" localSheetId="2">'bp2'!$4:$4</definedName>
    <definedName name="_xlnm.Print_Titles" localSheetId="3">'bp3'!$4:$5</definedName>
    <definedName name="_xlnm.Print_Titles" localSheetId="10">'c10'!$4:$6</definedName>
    <definedName name="_xlnm.Print_Titles" localSheetId="11">'c11'!$4:$5</definedName>
    <definedName name="_xlnm.Print_Titles" localSheetId="12">'c12'!$4:$6</definedName>
    <definedName name="_xlnm.Print_Titles" localSheetId="5">'c5'!$4:$6</definedName>
    <definedName name="_xlnm.Print_Titles" localSheetId="6">'c6'!$4:$6</definedName>
    <definedName name="_xlnm.Print_Titles" localSheetId="7">'c7'!$4:$6</definedName>
    <definedName name="_xlnm.Print_Titles" localSheetId="8">'c8'!$4:$6</definedName>
    <definedName name="_xlnm.Print_Titles" localSheetId="9">'c9'!$4:$6</definedName>
    <definedName name="_xlnm.Print_Titles" localSheetId="20">'de20'!$4:$4</definedName>
    <definedName name="_xlnm.Print_Titles" localSheetId="21">'de21'!$4:$4</definedName>
    <definedName name="_xlnm.Print_Titles" localSheetId="22">'de22'!$4:$4</definedName>
    <definedName name="_xlnm.Print_Titles" localSheetId="23">'de23'!$4:$5</definedName>
    <definedName name="_xlnm.Print_Titles" localSheetId="13">'pii13'!$4:$4</definedName>
    <definedName name="_xlnm.Print_Titles" localSheetId="14">'pii14'!$4:$4</definedName>
    <definedName name="_xlnm.Print_Titles" localSheetId="15">'pii15'!$4:$5</definedName>
    <definedName name="_xlnm.Print_Titles" localSheetId="16">'pii16'!$4:$5</definedName>
    <definedName name="_xlnm.Print_Titles" localSheetId="17">'pii17'!$4:$5</definedName>
    <definedName name="_xlnm.Print_Titles" localSheetId="18">'pii18'!$4:$5</definedName>
    <definedName name="_xlnm.Print_Titles" localSheetId="19">'pii19'!$4:$5</definedName>
    <definedName name="Prog_2001_Nov_draft" localSheetId="1" hidden="1">{"CBA",#N/A,FALSE,"TAB4";"MS",#N/A,FALSE,"TAB5";"BANKLOANS",#N/A,FALSE,"TAB21APP ";"INTEREST",#N/A,FALSE,"TAB22APP"}</definedName>
    <definedName name="Prog_2001_Nov_draft" localSheetId="2" hidden="1">{"CBA",#N/A,FALSE,"TAB4";"MS",#N/A,FALSE,"TAB5";"BANKLOANS",#N/A,FALSE,"TAB21APP ";"INTEREST",#N/A,FALSE,"TAB22APP"}</definedName>
    <definedName name="Prog_2001_Nov_draft" localSheetId="3" hidden="1">{"CBA",#N/A,FALSE,"TAB4";"MS",#N/A,FALSE,"TAB5";"BANKLOANS",#N/A,FALSE,"TAB21APP ";"INTEREST",#N/A,FALSE,"TAB22APP"}</definedName>
    <definedName name="Prog_2001_Nov_draft" localSheetId="4" hidden="1">{"CBA",#N/A,FALSE,"TAB4";"MS",#N/A,FALSE,"TAB5";"BANKLOANS",#N/A,FALSE,"TAB21APP ";"INTEREST",#N/A,FALSE,"TAB22APP"}</definedName>
    <definedName name="Prog_2001_Nov_draft" localSheetId="5" hidden="1">{"CBA",#N/A,FALSE,"TAB4";"MS",#N/A,FALSE,"TAB5";"BANKLOANS",#N/A,FALSE,"TAB21APP ";"INTEREST",#N/A,FALSE,"TAB22APP"}</definedName>
    <definedName name="Prog_2001_Nov_draft" localSheetId="6" hidden="1">{"CBA",#N/A,FALSE,"TAB4";"MS",#N/A,FALSE,"TAB5";"BANKLOANS",#N/A,FALSE,"TAB21APP ";"INTEREST",#N/A,FALSE,"TAB22APP"}</definedName>
    <definedName name="Prog_2001_Nov_draft" localSheetId="7" hidden="1">{"CBA",#N/A,FALSE,"TAB4";"MS",#N/A,FALSE,"TAB5";"BANKLOANS",#N/A,FALSE,"TAB21APP ";"INTEREST",#N/A,FALSE,"TAB22APP"}</definedName>
    <definedName name="Prog_2001_Nov_draft" localSheetId="9" hidden="1">{"CBA",#N/A,FALSE,"TAB4";"MS",#N/A,FALSE,"TAB5";"BANKLOANS",#N/A,FALSE,"TAB21APP ";"INTEREST",#N/A,FALSE,"TAB22APP"}</definedName>
    <definedName name="Prog_2001_Nov_draft" hidden="1">{"CBA",#N/A,FALSE,"TAB4";"MS",#N/A,FALSE,"TAB5";"BANKLOANS",#N/A,FALSE,"TAB21APP ";"INTEREST",#N/A,FALSE,"TAB22APP"}</definedName>
    <definedName name="qq" localSheetId="2" hidden="1">#REF!</definedName>
    <definedName name="qq" localSheetId="5" hidden="1">#REF!</definedName>
    <definedName name="qq" localSheetId="21" hidden="1">#REF!</definedName>
    <definedName name="qq" localSheetId="13" hidden="1">#REF!</definedName>
    <definedName name="qq" localSheetId="14" hidden="1">#REF!</definedName>
    <definedName name="qq" localSheetId="15" hidden="1">#REF!</definedName>
    <definedName name="qq" localSheetId="16" hidden="1">#REF!</definedName>
    <definedName name="qq" localSheetId="18" hidden="1">#REF!</definedName>
    <definedName name="qq" hidden="1">#REF!</definedName>
    <definedName name="qwe" localSheetId="1" hidden="1">{"macroa",#N/A,FALSE,"Macro";"suma2",#N/A,FALSE,"Data";"suma3",#N/A,FALSE,"Data";"suma4",#N/A,FALSE,"Data";"suma5",#N/A,FALSE,"Data";"suma6",#N/A,FALSE,"Data";"suma7",#N/A,FALSE,"Data";"suma8",#N/A,FALSE,"Data";"suma9",#N/A,FALSE,"Data"}</definedName>
    <definedName name="qwe" localSheetId="2" hidden="1">{"macroa",#N/A,FALSE,"Macro";"suma2",#N/A,FALSE,"Data";"suma3",#N/A,FALSE,"Data";"suma4",#N/A,FALSE,"Data";"suma5",#N/A,FALSE,"Data";"suma6",#N/A,FALSE,"Data";"suma7",#N/A,FALSE,"Data";"suma8",#N/A,FALSE,"Data";"suma9",#N/A,FALSE,"Data"}</definedName>
    <definedName name="qwe" localSheetId="3" hidden="1">{"macroa",#N/A,FALSE,"Macro";"suma2",#N/A,FALSE,"Data";"suma3",#N/A,FALSE,"Data";"suma4",#N/A,FALSE,"Data";"suma5",#N/A,FALSE,"Data";"suma6",#N/A,FALSE,"Data";"suma7",#N/A,FALSE,"Data";"suma8",#N/A,FALSE,"Data";"suma9",#N/A,FALSE,"Data"}</definedName>
    <definedName name="qwe" localSheetId="4" hidden="1">{"macroa",#N/A,FALSE,"Macro";"suma2",#N/A,FALSE,"Data";"suma3",#N/A,FALSE,"Data";"suma4",#N/A,FALSE,"Data";"suma5",#N/A,FALSE,"Data";"suma6",#N/A,FALSE,"Data";"suma7",#N/A,FALSE,"Data";"suma8",#N/A,FALSE,"Data";"suma9",#N/A,FALSE,"Data"}</definedName>
    <definedName name="qwe" localSheetId="5" hidden="1">{"macroa",#N/A,FALSE,"Macro";"suma2",#N/A,FALSE,"Data";"suma3",#N/A,FALSE,"Data";"suma4",#N/A,FALSE,"Data";"suma5",#N/A,FALSE,"Data";"suma6",#N/A,FALSE,"Data";"suma7",#N/A,FALSE,"Data";"suma8",#N/A,FALSE,"Data";"suma9",#N/A,FALSE,"Data"}</definedName>
    <definedName name="qwe" localSheetId="6" hidden="1">{"macroa",#N/A,FALSE,"Macro";"suma2",#N/A,FALSE,"Data";"suma3",#N/A,FALSE,"Data";"suma4",#N/A,FALSE,"Data";"suma5",#N/A,FALSE,"Data";"suma6",#N/A,FALSE,"Data";"suma7",#N/A,FALSE,"Data";"suma8",#N/A,FALSE,"Data";"suma9",#N/A,FALSE,"Data"}</definedName>
    <definedName name="qwe" localSheetId="7" hidden="1">{"macroa",#N/A,FALSE,"Macro";"suma2",#N/A,FALSE,"Data";"suma3",#N/A,FALSE,"Data";"suma4",#N/A,FALSE,"Data";"suma5",#N/A,FALSE,"Data";"suma6",#N/A,FALSE,"Data";"suma7",#N/A,FALSE,"Data";"suma8",#N/A,FALSE,"Data";"suma9",#N/A,FALSE,"Data"}</definedName>
    <definedName name="qwe" localSheetId="9" hidden="1">{"macroa",#N/A,FALSE,"Macro";"suma2",#N/A,FALSE,"Data";"suma3",#N/A,FALSE,"Data";"suma4",#N/A,FALSE,"Data";"suma5",#N/A,FALSE,"Data";"suma6",#N/A,FALSE,"Data";"suma7",#N/A,FALSE,"Data";"suma8",#N/A,FALSE,"Data";"suma9",#N/A,FALSE,"Data"}</definedName>
    <definedName name="qwe" hidden="1">{"macroa",#N/A,FALSE,"Macro";"suma2",#N/A,FALSE,"Data";"suma3",#N/A,FALSE,"Data";"suma4",#N/A,FALSE,"Data";"suma5",#N/A,FALSE,"Data";"suma6",#N/A,FALSE,"Data";"suma7",#N/A,FALSE,"Data";"suma8",#N/A,FALSE,"Data";"suma9",#N/A,FALSE,"Data"}</definedName>
    <definedName name="qwer" localSheetId="1" hidden="1">{"Tab1",#N/A,FALSE,"P";"Tab2",#N/A,FALSE,"P"}</definedName>
    <definedName name="qwer" localSheetId="2" hidden="1">{"Tab1",#N/A,FALSE,"P";"Tab2",#N/A,FALSE,"P"}</definedName>
    <definedName name="qwer" localSheetId="3" hidden="1">{"Tab1",#N/A,FALSE,"P";"Tab2",#N/A,FALSE,"P"}</definedName>
    <definedName name="qwer" localSheetId="4" hidden="1">{"Tab1",#N/A,FALSE,"P";"Tab2",#N/A,FALSE,"P"}</definedName>
    <definedName name="qwer" localSheetId="5" hidden="1">{"Tab1",#N/A,FALSE,"P";"Tab2",#N/A,FALSE,"P"}</definedName>
    <definedName name="qwer" localSheetId="6" hidden="1">{"Tab1",#N/A,FALSE,"P";"Tab2",#N/A,FALSE,"P"}</definedName>
    <definedName name="qwer" localSheetId="7" hidden="1">{"Tab1",#N/A,FALSE,"P";"Tab2",#N/A,FALSE,"P"}</definedName>
    <definedName name="qwer" localSheetId="9" hidden="1">{"Tab1",#N/A,FALSE,"P";"Tab2",#N/A,FALSE,"P"}</definedName>
    <definedName name="qwer" hidden="1">{"Tab1",#N/A,FALSE,"P";"Tab2",#N/A,FALSE,"P"}</definedName>
    <definedName name="rr" localSheetId="1" hidden="1">{"Riqfin97",#N/A,FALSE,"Tran";"Riqfinpro",#N/A,FALSE,"Tran"}</definedName>
    <definedName name="rr" localSheetId="2" hidden="1">{"Riqfin97",#N/A,FALSE,"Tran";"Riqfinpro",#N/A,FALSE,"Tran"}</definedName>
    <definedName name="rr" localSheetId="3" hidden="1">{"Riqfin97",#N/A,FALSE,"Tran";"Riqfinpro",#N/A,FALSE,"Tran"}</definedName>
    <definedName name="rr" localSheetId="4" hidden="1">{"Riqfin97",#N/A,FALSE,"Tran";"Riqfinpro",#N/A,FALSE,"Tran"}</definedName>
    <definedName name="rr" localSheetId="5" hidden="1">{"Riqfin97",#N/A,FALSE,"Tran";"Riqfinpro",#N/A,FALSE,"Tran"}</definedName>
    <definedName name="rr" localSheetId="6" hidden="1">{"Riqfin97",#N/A,FALSE,"Tran";"Riqfinpro",#N/A,FALSE,"Tran"}</definedName>
    <definedName name="rr" localSheetId="7" hidden="1">{"Riqfin97",#N/A,FALSE,"Tran";"Riqfinpro",#N/A,FALSE,"Tran"}</definedName>
    <definedName name="rr" localSheetId="9" hidden="1">{"Riqfin97",#N/A,FALSE,"Tran";"Riqfinpro",#N/A,FALSE,"Tran"}</definedName>
    <definedName name="rr" hidden="1">{"Riqfin97",#N/A,FALSE,"Tran";"Riqfinpro",#N/A,FALSE,"Tran"}</definedName>
    <definedName name="rrr" localSheetId="1" hidden="1">{"Riqfin97",#N/A,FALSE,"Tran";"Riqfinpro",#N/A,FALSE,"Tran"}</definedName>
    <definedName name="rrr" localSheetId="2" hidden="1">{"Riqfin97",#N/A,FALSE,"Tran";"Riqfinpro",#N/A,FALSE,"Tran"}</definedName>
    <definedName name="rrr" localSheetId="3" hidden="1">{"Riqfin97",#N/A,FALSE,"Tran";"Riqfinpro",#N/A,FALSE,"Tran"}</definedName>
    <definedName name="rrr" localSheetId="4" hidden="1">{"Riqfin97",#N/A,FALSE,"Tran";"Riqfinpro",#N/A,FALSE,"Tran"}</definedName>
    <definedName name="rrr" localSheetId="5" hidden="1">{"Riqfin97",#N/A,FALSE,"Tran";"Riqfinpro",#N/A,FALSE,"Tran"}</definedName>
    <definedName name="rrr" localSheetId="6" hidden="1">{"Riqfin97",#N/A,FALSE,"Tran";"Riqfinpro",#N/A,FALSE,"Tran"}</definedName>
    <definedName name="rrr" localSheetId="7" hidden="1">{"Riqfin97",#N/A,FALSE,"Tran";"Riqfinpro",#N/A,FALSE,"Tran"}</definedName>
    <definedName name="rrr" localSheetId="9" hidden="1">{"Riqfin97",#N/A,FALSE,"Tran";"Riqfinpro",#N/A,FALSE,"Tran"}</definedName>
    <definedName name="rrr" hidden="1">{"Riqfin97",#N/A,FALSE,"Tran";"Riqfinpro",#N/A,FALSE,"Tran"}</definedName>
    <definedName name="rs" localSheetId="1" hidden="1">{"BOP_TAB",#N/A,FALSE,"N";"MIDTERM_TAB",#N/A,FALSE,"O";"FUND_CRED",#N/A,FALSE,"P";"DEBT_TAB1",#N/A,FALSE,"Q";"DEBT_TAB2",#N/A,FALSE,"Q";"FORFIN_TAB1",#N/A,FALSE,"R";"FORFIN_TAB2",#N/A,FALSE,"R";"BOP_ANALY",#N/A,FALSE,"U"}</definedName>
    <definedName name="rs" localSheetId="2" hidden="1">{"BOP_TAB",#N/A,FALSE,"N";"MIDTERM_TAB",#N/A,FALSE,"O";"FUND_CRED",#N/A,FALSE,"P";"DEBT_TAB1",#N/A,FALSE,"Q";"DEBT_TAB2",#N/A,FALSE,"Q";"FORFIN_TAB1",#N/A,FALSE,"R";"FORFIN_TAB2",#N/A,FALSE,"R";"BOP_ANALY",#N/A,FALSE,"U"}</definedName>
    <definedName name="rs" localSheetId="3" hidden="1">{"BOP_TAB",#N/A,FALSE,"N";"MIDTERM_TAB",#N/A,FALSE,"O";"FUND_CRED",#N/A,FALSE,"P";"DEBT_TAB1",#N/A,FALSE,"Q";"DEBT_TAB2",#N/A,FALSE,"Q";"FORFIN_TAB1",#N/A,FALSE,"R";"FORFIN_TAB2",#N/A,FALSE,"R";"BOP_ANALY",#N/A,FALSE,"U"}</definedName>
    <definedName name="rs" localSheetId="4" hidden="1">{"BOP_TAB",#N/A,FALSE,"N";"MIDTERM_TAB",#N/A,FALSE,"O";"FUND_CRED",#N/A,FALSE,"P";"DEBT_TAB1",#N/A,FALSE,"Q";"DEBT_TAB2",#N/A,FALSE,"Q";"FORFIN_TAB1",#N/A,FALSE,"R";"FORFIN_TAB2",#N/A,FALSE,"R";"BOP_ANALY",#N/A,FALSE,"U"}</definedName>
    <definedName name="rs" localSheetId="5" hidden="1">{"BOP_TAB",#N/A,FALSE,"N";"MIDTERM_TAB",#N/A,FALSE,"O";"FUND_CRED",#N/A,FALSE,"P";"DEBT_TAB1",#N/A,FALSE,"Q";"DEBT_TAB2",#N/A,FALSE,"Q";"FORFIN_TAB1",#N/A,FALSE,"R";"FORFIN_TAB2",#N/A,FALSE,"R";"BOP_ANALY",#N/A,FALSE,"U"}</definedName>
    <definedName name="rs" localSheetId="6" hidden="1">{"BOP_TAB",#N/A,FALSE,"N";"MIDTERM_TAB",#N/A,FALSE,"O";"FUND_CRED",#N/A,FALSE,"P";"DEBT_TAB1",#N/A,FALSE,"Q";"DEBT_TAB2",#N/A,FALSE,"Q";"FORFIN_TAB1",#N/A,FALSE,"R";"FORFIN_TAB2",#N/A,FALSE,"R";"BOP_ANALY",#N/A,FALSE,"U"}</definedName>
    <definedName name="rs" localSheetId="7" hidden="1">{"BOP_TAB",#N/A,FALSE,"N";"MIDTERM_TAB",#N/A,FALSE,"O";"FUND_CRED",#N/A,FALSE,"P";"DEBT_TAB1",#N/A,FALSE,"Q";"DEBT_TAB2",#N/A,FALSE,"Q";"FORFIN_TAB1",#N/A,FALSE,"R";"FORFIN_TAB2",#N/A,FALSE,"R";"BOP_ANALY",#N/A,FALSE,"U"}</definedName>
    <definedName name="rs" localSheetId="9" hidden="1">{"BOP_TAB",#N/A,FALSE,"N";"MIDTERM_TAB",#N/A,FALSE,"O";"FUND_CRED",#N/A,FALSE,"P";"DEBT_TAB1",#N/A,FALSE,"Q";"DEBT_TAB2",#N/A,FALSE,"Q";"FORFIN_TAB1",#N/A,FALSE,"R";"FORFIN_TAB2",#N/A,FALSE,"R";"BOP_ANALY",#N/A,FALSE,"U"}</definedName>
    <definedName name="rs" hidden="1">{"BOP_TAB",#N/A,FALSE,"N";"MIDTERM_TAB",#N/A,FALSE,"O";"FUND_CRED",#N/A,FALSE,"P";"DEBT_TAB1",#N/A,FALSE,"Q";"DEBT_TAB2",#N/A,FALSE,"Q";"FORFIN_TAB1",#N/A,FALSE,"R";"FORFIN_TAB2",#N/A,FALSE,"R";"BOP_ANALY",#N/A,FALSE,"U"}</definedName>
    <definedName name="rtr" localSheetId="1" hidden="1">{"Main Economic Indicators",#N/A,FALSE,"C"}</definedName>
    <definedName name="rtr" localSheetId="2" hidden="1">{"Main Economic Indicators",#N/A,FALSE,"C"}</definedName>
    <definedName name="rtr" localSheetId="3" hidden="1">{"Main Economic Indicators",#N/A,FALSE,"C"}</definedName>
    <definedName name="rtr" localSheetId="4" hidden="1">{"Main Economic Indicators",#N/A,FALSE,"C"}</definedName>
    <definedName name="rtr" localSheetId="5" hidden="1">{"Main Economic Indicators",#N/A,FALSE,"C"}</definedName>
    <definedName name="rtr" localSheetId="6" hidden="1">{"Main Economic Indicators",#N/A,FALSE,"C"}</definedName>
    <definedName name="rtr" localSheetId="7" hidden="1">{"Main Economic Indicators",#N/A,FALSE,"C"}</definedName>
    <definedName name="rtr" localSheetId="9" hidden="1">{"Main Economic Indicators",#N/A,FALSE,"C"}</definedName>
    <definedName name="rtr" hidden="1">{"Main Economic Indicators",#N/A,FALSE,"C"}</definedName>
    <definedName name="rtre" localSheetId="1" hidden="1">{"Main Economic Indicators",#N/A,FALSE,"C"}</definedName>
    <definedName name="rtre" localSheetId="2" hidden="1">{"Main Economic Indicators",#N/A,FALSE,"C"}</definedName>
    <definedName name="rtre" localSheetId="3" hidden="1">{"Main Economic Indicators",#N/A,FALSE,"C"}</definedName>
    <definedName name="rtre" localSheetId="4" hidden="1">{"Main Economic Indicators",#N/A,FALSE,"C"}</definedName>
    <definedName name="rtre" localSheetId="5" hidden="1">{"Main Economic Indicators",#N/A,FALSE,"C"}</definedName>
    <definedName name="rtre" localSheetId="6" hidden="1">{"Main Economic Indicators",#N/A,FALSE,"C"}</definedName>
    <definedName name="rtre" localSheetId="7" hidden="1">{"Main Economic Indicators",#N/A,FALSE,"C"}</definedName>
    <definedName name="rtre" localSheetId="9" hidden="1">{"Main Economic Indicators",#N/A,FALSE,"C"}</definedName>
    <definedName name="rtre" hidden="1">{"Main Economic Indicators",#N/A,FALSE,"C"}</definedName>
    <definedName name="Rwvu.Print." hidden="1">#N/A</definedName>
    <definedName name="ry" localSheetId="1" hidden="1">{"CONSOLIDATED",#N/A,FALSE,"TAB2";"CONSOL_GDP",#N/A,FALSE,"TAB3";"STATE_OP",#N/A,FALSE,"TAB13APP";"STATE_GDP",#N/A,FALSE,"TAB14APP";"TAXREV",#N/A,FALSE,"TAB15APP";"CURREXP",#N/A,FALSE,"TAB16APP";"PEF",#N/A,FALSE,"TAB17APP";"PEF_GDP",#N/A,FALSE,"TAB18APP";"PENSION_AVG",#N/A,FALSE,"TAB19APP";"BENEFIT_UNEMP",#N/A,FALSE,"TAB20APP"}</definedName>
    <definedName name="ry" localSheetId="2" hidden="1">{"CONSOLIDATED",#N/A,FALSE,"TAB2";"CONSOL_GDP",#N/A,FALSE,"TAB3";"STATE_OP",#N/A,FALSE,"TAB13APP";"STATE_GDP",#N/A,FALSE,"TAB14APP";"TAXREV",#N/A,FALSE,"TAB15APP";"CURREXP",#N/A,FALSE,"TAB16APP";"PEF",#N/A,FALSE,"TAB17APP";"PEF_GDP",#N/A,FALSE,"TAB18APP";"PENSION_AVG",#N/A,FALSE,"TAB19APP";"BENEFIT_UNEMP",#N/A,FALSE,"TAB20APP"}</definedName>
    <definedName name="ry" localSheetId="3" hidden="1">{"CONSOLIDATED",#N/A,FALSE,"TAB2";"CONSOL_GDP",#N/A,FALSE,"TAB3";"STATE_OP",#N/A,FALSE,"TAB13APP";"STATE_GDP",#N/A,FALSE,"TAB14APP";"TAXREV",#N/A,FALSE,"TAB15APP";"CURREXP",#N/A,FALSE,"TAB16APP";"PEF",#N/A,FALSE,"TAB17APP";"PEF_GDP",#N/A,FALSE,"TAB18APP";"PENSION_AVG",#N/A,FALSE,"TAB19APP";"BENEFIT_UNEMP",#N/A,FALSE,"TAB20APP"}</definedName>
    <definedName name="ry" localSheetId="4" hidden="1">{"CONSOLIDATED",#N/A,FALSE,"TAB2";"CONSOL_GDP",#N/A,FALSE,"TAB3";"STATE_OP",#N/A,FALSE,"TAB13APP";"STATE_GDP",#N/A,FALSE,"TAB14APP";"TAXREV",#N/A,FALSE,"TAB15APP";"CURREXP",#N/A,FALSE,"TAB16APP";"PEF",#N/A,FALSE,"TAB17APP";"PEF_GDP",#N/A,FALSE,"TAB18APP";"PENSION_AVG",#N/A,FALSE,"TAB19APP";"BENEFIT_UNEMP",#N/A,FALSE,"TAB20APP"}</definedName>
    <definedName name="ry" localSheetId="5" hidden="1">{"CONSOLIDATED",#N/A,FALSE,"TAB2";"CONSOL_GDP",#N/A,FALSE,"TAB3";"STATE_OP",#N/A,FALSE,"TAB13APP";"STATE_GDP",#N/A,FALSE,"TAB14APP";"TAXREV",#N/A,FALSE,"TAB15APP";"CURREXP",#N/A,FALSE,"TAB16APP";"PEF",#N/A,FALSE,"TAB17APP";"PEF_GDP",#N/A,FALSE,"TAB18APP";"PENSION_AVG",#N/A,FALSE,"TAB19APP";"BENEFIT_UNEMP",#N/A,FALSE,"TAB20APP"}</definedName>
    <definedName name="ry" localSheetId="6" hidden="1">{"CONSOLIDATED",#N/A,FALSE,"TAB2";"CONSOL_GDP",#N/A,FALSE,"TAB3";"STATE_OP",#N/A,FALSE,"TAB13APP";"STATE_GDP",#N/A,FALSE,"TAB14APP";"TAXREV",#N/A,FALSE,"TAB15APP";"CURREXP",#N/A,FALSE,"TAB16APP";"PEF",#N/A,FALSE,"TAB17APP";"PEF_GDP",#N/A,FALSE,"TAB18APP";"PENSION_AVG",#N/A,FALSE,"TAB19APP";"BENEFIT_UNEMP",#N/A,FALSE,"TAB20APP"}</definedName>
    <definedName name="ry" localSheetId="7" hidden="1">{"CONSOLIDATED",#N/A,FALSE,"TAB2";"CONSOL_GDP",#N/A,FALSE,"TAB3";"STATE_OP",#N/A,FALSE,"TAB13APP";"STATE_GDP",#N/A,FALSE,"TAB14APP";"TAXREV",#N/A,FALSE,"TAB15APP";"CURREXP",#N/A,FALSE,"TAB16APP";"PEF",#N/A,FALSE,"TAB17APP";"PEF_GDP",#N/A,FALSE,"TAB18APP";"PENSION_AVG",#N/A,FALSE,"TAB19APP";"BENEFIT_UNEMP",#N/A,FALSE,"TAB20APP"}</definedName>
    <definedName name="ry" localSheetId="9" hidden="1">{"CONSOLIDATED",#N/A,FALSE,"TAB2";"CONSOL_GDP",#N/A,FALSE,"TAB3";"STATE_OP",#N/A,FALSE,"TAB13APP";"STATE_GDP",#N/A,FALSE,"TAB14APP";"TAXREV",#N/A,FALSE,"TAB15APP";"CURREXP",#N/A,FALSE,"TAB16APP";"PEF",#N/A,FALSE,"TAB17APP";"PEF_GDP",#N/A,FALSE,"TAB18APP";"PENSION_AVG",#N/A,FALSE,"TAB19APP";"BENEFIT_UNEMP",#N/A,FALSE,"TAB20APP"}</definedName>
    <definedName name="ry" hidden="1">{"CONSOLIDATED",#N/A,FALSE,"TAB2";"CONSOL_GDP",#N/A,FALSE,"TAB3";"STATE_OP",#N/A,FALSE,"TAB13APP";"STATE_GDP",#N/A,FALSE,"TAB14APP";"TAXREV",#N/A,FALSE,"TAB15APP";"CURREXP",#N/A,FALSE,"TAB16APP";"PEF",#N/A,FALSE,"TAB17APP";"PEF_GDP",#N/A,FALSE,"TAB18APP";"PENSION_AVG",#N/A,FALSE,"TAB19APP";"BENEFIT_UNEMP",#N/A,FALSE,"TAB20APP"}</definedName>
    <definedName name="ryy" localSheetId="1" hidden="1">{"TBILLS_ALL",#N/A,FALSE,"FITB_all"}</definedName>
    <definedName name="ryy" localSheetId="2" hidden="1">{"TBILLS_ALL",#N/A,FALSE,"FITB_all"}</definedName>
    <definedName name="ryy" localSheetId="3" hidden="1">{"TBILLS_ALL",#N/A,FALSE,"FITB_all"}</definedName>
    <definedName name="ryy" localSheetId="4" hidden="1">{"TBILLS_ALL",#N/A,FALSE,"FITB_all"}</definedName>
    <definedName name="ryy" localSheetId="5" hidden="1">{"TBILLS_ALL",#N/A,FALSE,"FITB_all"}</definedName>
    <definedName name="ryy" localSheetId="6" hidden="1">{"TBILLS_ALL",#N/A,FALSE,"FITB_all"}</definedName>
    <definedName name="ryy" localSheetId="7" hidden="1">{"TBILLS_ALL",#N/A,FALSE,"FITB_all"}</definedName>
    <definedName name="ryy" localSheetId="9" hidden="1">{"TBILLS_ALL",#N/A,FALSE,"FITB_all"}</definedName>
    <definedName name="ryy" hidden="1">{"TBILLS_ALL",#N/A,FALSE,"FITB_all"}</definedName>
    <definedName name="s" localSheetId="2" hidden="1">#REF!</definedName>
    <definedName name="s" localSheetId="3" hidden="1">#REF!</definedName>
    <definedName name="s" localSheetId="4" hidden="1">#REF!</definedName>
    <definedName name="s" localSheetId="5" hidden="1">#REF!</definedName>
    <definedName name="s" localSheetId="6" hidden="1">#REF!</definedName>
    <definedName name="s" localSheetId="21" hidden="1">#REF!</definedName>
    <definedName name="s" localSheetId="13" hidden="1">#REF!</definedName>
    <definedName name="s" localSheetId="14" hidden="1">#REF!</definedName>
    <definedName name="s" localSheetId="15" hidden="1">#REF!</definedName>
    <definedName name="s" localSheetId="16" hidden="1">#REF!</definedName>
    <definedName name="s" localSheetId="18" hidden="1">#REF!</definedName>
    <definedName name="s" hidden="1">#REF!</definedName>
    <definedName name="sar" localSheetId="1"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sar" localSheetId="2"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sar" localSheetId="3"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sar" localSheetId="4"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sar" localSheetId="5"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sar" localSheetId="6"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sar" localSheetId="7"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sar" localSheetId="9"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sar"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sdf" localSheetId="1" hidden="1">{"Riqfin97",#N/A,FALSE,"Tran";"Riqfinpro",#N/A,FALSE,"Tran"}</definedName>
    <definedName name="sdf" localSheetId="2" hidden="1">{"Riqfin97",#N/A,FALSE,"Tran";"Riqfinpro",#N/A,FALSE,"Tran"}</definedName>
    <definedName name="sdf" localSheetId="3" hidden="1">{"Riqfin97",#N/A,FALSE,"Tran";"Riqfinpro",#N/A,FALSE,"Tran"}</definedName>
    <definedName name="sdf" localSheetId="4" hidden="1">{"Riqfin97",#N/A,FALSE,"Tran";"Riqfinpro",#N/A,FALSE,"Tran"}</definedName>
    <definedName name="sdf" localSheetId="5" hidden="1">{"Riqfin97",#N/A,FALSE,"Tran";"Riqfinpro",#N/A,FALSE,"Tran"}</definedName>
    <definedName name="sdf" localSheetId="6" hidden="1">{"Riqfin97",#N/A,FALSE,"Tran";"Riqfinpro",#N/A,FALSE,"Tran"}</definedName>
    <definedName name="sdf" localSheetId="7" hidden="1">{"Riqfin97",#N/A,FALSE,"Tran";"Riqfinpro",#N/A,FALSE,"Tran"}</definedName>
    <definedName name="sdf" localSheetId="9" hidden="1">{"Riqfin97",#N/A,FALSE,"Tran";"Riqfinpro",#N/A,FALSE,"Tran"}</definedName>
    <definedName name="sdf" hidden="1">{"Riqfin97",#N/A,FALSE,"Tran";"Riqfinpro",#N/A,FALSE,"Tran"}</definedName>
    <definedName name="sdhighaoidfj" localSheetId="1" hidden="1">{"macro",#N/A,FALSE,"Macro";"smq2",#N/A,FALSE,"Data";"smq3",#N/A,FALSE,"Data";"smq4",#N/A,FALSE,"Data";"smq5",#N/A,FALSE,"Data";"smq6",#N/A,FALSE,"Data";"smq7",#N/A,FALSE,"Data";"smq8",#N/A,FALSE,"Data";"smq9",#N/A,FALSE,"Data"}</definedName>
    <definedName name="sdhighaoidfj" localSheetId="2" hidden="1">{"macro",#N/A,FALSE,"Macro";"smq2",#N/A,FALSE,"Data";"smq3",#N/A,FALSE,"Data";"smq4",#N/A,FALSE,"Data";"smq5",#N/A,FALSE,"Data";"smq6",#N/A,FALSE,"Data";"smq7",#N/A,FALSE,"Data";"smq8",#N/A,FALSE,"Data";"smq9",#N/A,FALSE,"Data"}</definedName>
    <definedName name="sdhighaoidfj" localSheetId="3" hidden="1">{"macro",#N/A,FALSE,"Macro";"smq2",#N/A,FALSE,"Data";"smq3",#N/A,FALSE,"Data";"smq4",#N/A,FALSE,"Data";"smq5",#N/A,FALSE,"Data";"smq6",#N/A,FALSE,"Data";"smq7",#N/A,FALSE,"Data";"smq8",#N/A,FALSE,"Data";"smq9",#N/A,FALSE,"Data"}</definedName>
    <definedName name="sdhighaoidfj" localSheetId="4" hidden="1">{"macro",#N/A,FALSE,"Macro";"smq2",#N/A,FALSE,"Data";"smq3",#N/A,FALSE,"Data";"smq4",#N/A,FALSE,"Data";"smq5",#N/A,FALSE,"Data";"smq6",#N/A,FALSE,"Data";"smq7",#N/A,FALSE,"Data";"smq8",#N/A,FALSE,"Data";"smq9",#N/A,FALSE,"Data"}</definedName>
    <definedName name="sdhighaoidfj" localSheetId="5" hidden="1">{"macro",#N/A,FALSE,"Macro";"smq2",#N/A,FALSE,"Data";"smq3",#N/A,FALSE,"Data";"smq4",#N/A,FALSE,"Data";"smq5",#N/A,FALSE,"Data";"smq6",#N/A,FALSE,"Data";"smq7",#N/A,FALSE,"Data";"smq8",#N/A,FALSE,"Data";"smq9",#N/A,FALSE,"Data"}</definedName>
    <definedName name="sdhighaoidfj" localSheetId="6" hidden="1">{"macro",#N/A,FALSE,"Macro";"smq2",#N/A,FALSE,"Data";"smq3",#N/A,FALSE,"Data";"smq4",#N/A,FALSE,"Data";"smq5",#N/A,FALSE,"Data";"smq6",#N/A,FALSE,"Data";"smq7",#N/A,FALSE,"Data";"smq8",#N/A,FALSE,"Data";"smq9",#N/A,FALSE,"Data"}</definedName>
    <definedName name="sdhighaoidfj" localSheetId="7" hidden="1">{"macro",#N/A,FALSE,"Macro";"smq2",#N/A,FALSE,"Data";"smq3",#N/A,FALSE,"Data";"smq4",#N/A,FALSE,"Data";"smq5",#N/A,FALSE,"Data";"smq6",#N/A,FALSE,"Data";"smq7",#N/A,FALSE,"Data";"smq8",#N/A,FALSE,"Data";"smq9",#N/A,FALSE,"Data"}</definedName>
    <definedName name="sdhighaoidfj" localSheetId="9" hidden="1">{"macro",#N/A,FALSE,"Macro";"smq2",#N/A,FALSE,"Data";"smq3",#N/A,FALSE,"Data";"smq4",#N/A,FALSE,"Data";"smq5",#N/A,FALSE,"Data";"smq6",#N/A,FALSE,"Data";"smq7",#N/A,FALSE,"Data";"smq8",#N/A,FALSE,"Data";"smq9",#N/A,FALSE,"Data"}</definedName>
    <definedName name="sdhighaoidfj" hidden="1">{"macro",#N/A,FALSE,"Macro";"smq2",#N/A,FALSE,"Data";"smq3",#N/A,FALSE,"Data";"smq4",#N/A,FALSE,"Data";"smq5",#N/A,FALSE,"Data";"smq6",#N/A,FALSE,"Data";"smq7",#N/A,FALSE,"Data";"smq8",#N/A,FALSE,"Data";"smq9",#N/A,FALSE,"Data"}</definedName>
    <definedName name="sdlifjwerf" localSheetId="1" hidden="1">{"macro",#N/A,FALSE,"Macro";"smq2",#N/A,FALSE,"Data";"smq3",#N/A,FALSE,"Data";"smq4",#N/A,FALSE,"Data";"smq5",#N/A,FALSE,"Data";"smq6",#N/A,FALSE,"Data";"smq7",#N/A,FALSE,"Data";"smq8",#N/A,FALSE,"Data";"smq9",#N/A,FALSE,"Data"}</definedName>
    <definedName name="sdlifjwerf" localSheetId="2" hidden="1">{"macro",#N/A,FALSE,"Macro";"smq2",#N/A,FALSE,"Data";"smq3",#N/A,FALSE,"Data";"smq4",#N/A,FALSE,"Data";"smq5",#N/A,FALSE,"Data";"smq6",#N/A,FALSE,"Data";"smq7",#N/A,FALSE,"Data";"smq8",#N/A,FALSE,"Data";"smq9",#N/A,FALSE,"Data"}</definedName>
    <definedName name="sdlifjwerf" localSheetId="3" hidden="1">{"macro",#N/A,FALSE,"Macro";"smq2",#N/A,FALSE,"Data";"smq3",#N/A,FALSE,"Data";"smq4",#N/A,FALSE,"Data";"smq5",#N/A,FALSE,"Data";"smq6",#N/A,FALSE,"Data";"smq7",#N/A,FALSE,"Data";"smq8",#N/A,FALSE,"Data";"smq9",#N/A,FALSE,"Data"}</definedName>
    <definedName name="sdlifjwerf" localSheetId="4" hidden="1">{"macro",#N/A,FALSE,"Macro";"smq2",#N/A,FALSE,"Data";"smq3",#N/A,FALSE,"Data";"smq4",#N/A,FALSE,"Data";"smq5",#N/A,FALSE,"Data";"smq6",#N/A,FALSE,"Data";"smq7",#N/A,FALSE,"Data";"smq8",#N/A,FALSE,"Data";"smq9",#N/A,FALSE,"Data"}</definedName>
    <definedName name="sdlifjwerf" localSheetId="5" hidden="1">{"macro",#N/A,FALSE,"Macro";"smq2",#N/A,FALSE,"Data";"smq3",#N/A,FALSE,"Data";"smq4",#N/A,FALSE,"Data";"smq5",#N/A,FALSE,"Data";"smq6",#N/A,FALSE,"Data";"smq7",#N/A,FALSE,"Data";"smq8",#N/A,FALSE,"Data";"smq9",#N/A,FALSE,"Data"}</definedName>
    <definedName name="sdlifjwerf" localSheetId="6" hidden="1">{"macro",#N/A,FALSE,"Macro";"smq2",#N/A,FALSE,"Data";"smq3",#N/A,FALSE,"Data";"smq4",#N/A,FALSE,"Data";"smq5",#N/A,FALSE,"Data";"smq6",#N/A,FALSE,"Data";"smq7",#N/A,FALSE,"Data";"smq8",#N/A,FALSE,"Data";"smq9",#N/A,FALSE,"Data"}</definedName>
    <definedName name="sdlifjwerf" localSheetId="7" hidden="1">{"macro",#N/A,FALSE,"Macro";"smq2",#N/A,FALSE,"Data";"smq3",#N/A,FALSE,"Data";"smq4",#N/A,FALSE,"Data";"smq5",#N/A,FALSE,"Data";"smq6",#N/A,FALSE,"Data";"smq7",#N/A,FALSE,"Data";"smq8",#N/A,FALSE,"Data";"smq9",#N/A,FALSE,"Data"}</definedName>
    <definedName name="sdlifjwerf" localSheetId="9" hidden="1">{"macro",#N/A,FALSE,"Macro";"smq2",#N/A,FALSE,"Data";"smq3",#N/A,FALSE,"Data";"smq4",#N/A,FALSE,"Data";"smq5",#N/A,FALSE,"Data";"smq6",#N/A,FALSE,"Data";"smq7",#N/A,FALSE,"Data";"smq8",#N/A,FALSE,"Data";"smq9",#N/A,FALSE,"Data"}</definedName>
    <definedName name="sdlifjwerf" hidden="1">{"macro",#N/A,FALSE,"Macro";"smq2",#N/A,FALSE,"Data";"smq3",#N/A,FALSE,"Data";"smq4",#N/A,FALSE,"Data";"smq5",#N/A,FALSE,"Data";"smq6",#N/A,FALSE,"Data";"smq7",#N/A,FALSE,"Data";"smq8",#N/A,FALSE,"Data";"smq9",#N/A,FALSE,"Data"}</definedName>
    <definedName name="sencount" hidden="1">2</definedName>
    <definedName name="sfcbn" localSheetId="1" hidden="1">{"Tab1",#N/A,FALSE,"P";"Tab2",#N/A,FALSE,"P"}</definedName>
    <definedName name="sfcbn" localSheetId="2" hidden="1">{"Tab1",#N/A,FALSE,"P";"Tab2",#N/A,FALSE,"P"}</definedName>
    <definedName name="sfcbn" localSheetId="3" hidden="1">{"Tab1",#N/A,FALSE,"P";"Tab2",#N/A,FALSE,"P"}</definedName>
    <definedName name="sfcbn" localSheetId="4" hidden="1">{"Tab1",#N/A,FALSE,"P";"Tab2",#N/A,FALSE,"P"}</definedName>
    <definedName name="sfcbn" localSheetId="5" hidden="1">{"Tab1",#N/A,FALSE,"P";"Tab2",#N/A,FALSE,"P"}</definedName>
    <definedName name="sfcbn" localSheetId="6" hidden="1">{"Tab1",#N/A,FALSE,"P";"Tab2",#N/A,FALSE,"P"}</definedName>
    <definedName name="sfcbn" localSheetId="7" hidden="1">{"Tab1",#N/A,FALSE,"P";"Tab2",#N/A,FALSE,"P"}</definedName>
    <definedName name="sfcbn" localSheetId="9" hidden="1">{"Tab1",#N/A,FALSE,"P";"Tab2",#N/A,FALSE,"P"}</definedName>
    <definedName name="sfcbn" hidden="1">{"Tab1",#N/A,FALSE,"P";"Tab2",#N/A,FALSE,"P"}</definedName>
    <definedName name="SR" localSheetId="1" hidden="1">{"CONSOLIDATED",#N/A,FALSE,"TAB2";"CONSOL_GDP",#N/A,FALSE,"TAB3";"STATE_OP",#N/A,FALSE,"TAB13APP";"STATE_GDP",#N/A,FALSE,"TAB14APP";"TAXREV",#N/A,FALSE,"TAB15APP";"CURREXP",#N/A,FALSE,"TAB16APP";"PEF",#N/A,FALSE,"TAB17APP";"PEF_GDP",#N/A,FALSE,"TAB18APP";"PENSION_AVG",#N/A,FALSE,"TAB19APP";"BENEFIT_UNEMP",#N/A,FALSE,"TAB20APP"}</definedName>
    <definedName name="SR" localSheetId="2" hidden="1">{"CONSOLIDATED",#N/A,FALSE,"TAB2";"CONSOL_GDP",#N/A,FALSE,"TAB3";"STATE_OP",#N/A,FALSE,"TAB13APP";"STATE_GDP",#N/A,FALSE,"TAB14APP";"TAXREV",#N/A,FALSE,"TAB15APP";"CURREXP",#N/A,FALSE,"TAB16APP";"PEF",#N/A,FALSE,"TAB17APP";"PEF_GDP",#N/A,FALSE,"TAB18APP";"PENSION_AVG",#N/A,FALSE,"TAB19APP";"BENEFIT_UNEMP",#N/A,FALSE,"TAB20APP"}</definedName>
    <definedName name="SR" localSheetId="3" hidden="1">{"CONSOLIDATED",#N/A,FALSE,"TAB2";"CONSOL_GDP",#N/A,FALSE,"TAB3";"STATE_OP",#N/A,FALSE,"TAB13APP";"STATE_GDP",#N/A,FALSE,"TAB14APP";"TAXREV",#N/A,FALSE,"TAB15APP";"CURREXP",#N/A,FALSE,"TAB16APP";"PEF",#N/A,FALSE,"TAB17APP";"PEF_GDP",#N/A,FALSE,"TAB18APP";"PENSION_AVG",#N/A,FALSE,"TAB19APP";"BENEFIT_UNEMP",#N/A,FALSE,"TAB20APP"}</definedName>
    <definedName name="SR" localSheetId="4" hidden="1">{"CONSOLIDATED",#N/A,FALSE,"TAB2";"CONSOL_GDP",#N/A,FALSE,"TAB3";"STATE_OP",#N/A,FALSE,"TAB13APP";"STATE_GDP",#N/A,FALSE,"TAB14APP";"TAXREV",#N/A,FALSE,"TAB15APP";"CURREXP",#N/A,FALSE,"TAB16APP";"PEF",#N/A,FALSE,"TAB17APP";"PEF_GDP",#N/A,FALSE,"TAB18APP";"PENSION_AVG",#N/A,FALSE,"TAB19APP";"BENEFIT_UNEMP",#N/A,FALSE,"TAB20APP"}</definedName>
    <definedName name="SR" localSheetId="5" hidden="1">{"CONSOLIDATED",#N/A,FALSE,"TAB2";"CONSOL_GDP",#N/A,FALSE,"TAB3";"STATE_OP",#N/A,FALSE,"TAB13APP";"STATE_GDP",#N/A,FALSE,"TAB14APP";"TAXREV",#N/A,FALSE,"TAB15APP";"CURREXP",#N/A,FALSE,"TAB16APP";"PEF",#N/A,FALSE,"TAB17APP";"PEF_GDP",#N/A,FALSE,"TAB18APP";"PENSION_AVG",#N/A,FALSE,"TAB19APP";"BENEFIT_UNEMP",#N/A,FALSE,"TAB20APP"}</definedName>
    <definedName name="SR" localSheetId="6" hidden="1">{"CONSOLIDATED",#N/A,FALSE,"TAB2";"CONSOL_GDP",#N/A,FALSE,"TAB3";"STATE_OP",#N/A,FALSE,"TAB13APP";"STATE_GDP",#N/A,FALSE,"TAB14APP";"TAXREV",#N/A,FALSE,"TAB15APP";"CURREXP",#N/A,FALSE,"TAB16APP";"PEF",#N/A,FALSE,"TAB17APP";"PEF_GDP",#N/A,FALSE,"TAB18APP";"PENSION_AVG",#N/A,FALSE,"TAB19APP";"BENEFIT_UNEMP",#N/A,FALSE,"TAB20APP"}</definedName>
    <definedName name="SR" localSheetId="7" hidden="1">{"CONSOLIDATED",#N/A,FALSE,"TAB2";"CONSOL_GDP",#N/A,FALSE,"TAB3";"STATE_OP",#N/A,FALSE,"TAB13APP";"STATE_GDP",#N/A,FALSE,"TAB14APP";"TAXREV",#N/A,FALSE,"TAB15APP";"CURREXP",#N/A,FALSE,"TAB16APP";"PEF",#N/A,FALSE,"TAB17APP";"PEF_GDP",#N/A,FALSE,"TAB18APP";"PENSION_AVG",#N/A,FALSE,"TAB19APP";"BENEFIT_UNEMP",#N/A,FALSE,"TAB20APP"}</definedName>
    <definedName name="SR" localSheetId="9" hidden="1">{"CONSOLIDATED",#N/A,FALSE,"TAB2";"CONSOL_GDP",#N/A,FALSE,"TAB3";"STATE_OP",#N/A,FALSE,"TAB13APP";"STATE_GDP",#N/A,FALSE,"TAB14APP";"TAXREV",#N/A,FALSE,"TAB15APP";"CURREXP",#N/A,FALSE,"TAB16APP";"PEF",#N/A,FALSE,"TAB17APP";"PEF_GDP",#N/A,FALSE,"TAB18APP";"PENSION_AVG",#N/A,FALSE,"TAB19APP";"BENEFIT_UNEMP",#N/A,FALSE,"TAB20APP"}</definedName>
    <definedName name="SR" hidden="1">{"CONSOLIDATED",#N/A,FALSE,"TAB2";"CONSOL_GDP",#N/A,FALSE,"TAB3";"STATE_OP",#N/A,FALSE,"TAB13APP";"STATE_GDP",#N/A,FALSE,"TAB14APP";"TAXREV",#N/A,FALSE,"TAB15APP";"CURREXP",#N/A,FALSE,"TAB16APP";"PEF",#N/A,FALSE,"TAB17APP";"PEF_GDP",#N/A,FALSE,"TAB18APP";"PENSION_AVG",#N/A,FALSE,"TAB19APP";"BENEFIT_UNEMP",#N/A,FALSE,"TAB20APP"}</definedName>
    <definedName name="sraff" localSheetId="1" hidden="1">{"CBA",#N/A,FALSE,"TAB4";"MS",#N/A,FALSE,"TAB5";"BANKLOANS",#N/A,FALSE,"TAB21APP ";"INTEREST",#N/A,FALSE,"TAB22APP"}</definedName>
    <definedName name="sraff" localSheetId="2" hidden="1">{"CBA",#N/A,FALSE,"TAB4";"MS",#N/A,FALSE,"TAB5";"BANKLOANS",#N/A,FALSE,"TAB21APP ";"INTEREST",#N/A,FALSE,"TAB22APP"}</definedName>
    <definedName name="sraff" localSheetId="3" hidden="1">{"CBA",#N/A,FALSE,"TAB4";"MS",#N/A,FALSE,"TAB5";"BANKLOANS",#N/A,FALSE,"TAB21APP ";"INTEREST",#N/A,FALSE,"TAB22APP"}</definedName>
    <definedName name="sraff" localSheetId="4" hidden="1">{"CBA",#N/A,FALSE,"TAB4";"MS",#N/A,FALSE,"TAB5";"BANKLOANS",#N/A,FALSE,"TAB21APP ";"INTEREST",#N/A,FALSE,"TAB22APP"}</definedName>
    <definedName name="sraff" localSheetId="5" hidden="1">{"CBA",#N/A,FALSE,"TAB4";"MS",#N/A,FALSE,"TAB5";"BANKLOANS",#N/A,FALSE,"TAB21APP ";"INTEREST",#N/A,FALSE,"TAB22APP"}</definedName>
    <definedName name="sraff" localSheetId="6" hidden="1">{"CBA",#N/A,FALSE,"TAB4";"MS",#N/A,FALSE,"TAB5";"BANKLOANS",#N/A,FALSE,"TAB21APP ";"INTEREST",#N/A,FALSE,"TAB22APP"}</definedName>
    <definedName name="sraff" localSheetId="7" hidden="1">{"CBA",#N/A,FALSE,"TAB4";"MS",#N/A,FALSE,"TAB5";"BANKLOANS",#N/A,FALSE,"TAB21APP ";"INTEREST",#N/A,FALSE,"TAB22APP"}</definedName>
    <definedName name="sraff" localSheetId="9" hidden="1">{"CBA",#N/A,FALSE,"TAB4";"MS",#N/A,FALSE,"TAB5";"BANKLOANS",#N/A,FALSE,"TAB21APP ";"INTEREST",#N/A,FALSE,"TAB22APP"}</definedName>
    <definedName name="sraff" hidden="1">{"CBA",#N/A,FALSE,"TAB4";"MS",#N/A,FALSE,"TAB5";"BANKLOANS",#N/A,FALSE,"TAB21APP ";"INTEREST",#N/A,FALSE,"TAB22APP"}</definedName>
    <definedName name="srv" localSheetId="1" hidden="1">{"CONSOLIDATED",#N/A,FALSE,"TAB2";"CONSOL_GDP",#N/A,FALSE,"TAB3";"STATE_OP",#N/A,FALSE,"TAB13APP";"STATE_GDP",#N/A,FALSE,"TAB14APP";"TAXREV",#N/A,FALSE,"TAB15APP";"CURREXP",#N/A,FALSE,"TAB16APP";"PEF",#N/A,FALSE,"TAB17APP";"PEF_GDP",#N/A,FALSE,"TAB18APP";"PENSION_AVG",#N/A,FALSE,"TAB19APP";"BENEFIT_UNEMP",#N/A,FALSE,"TAB20APP"}</definedName>
    <definedName name="srv" localSheetId="2" hidden="1">{"CONSOLIDATED",#N/A,FALSE,"TAB2";"CONSOL_GDP",#N/A,FALSE,"TAB3";"STATE_OP",#N/A,FALSE,"TAB13APP";"STATE_GDP",#N/A,FALSE,"TAB14APP";"TAXREV",#N/A,FALSE,"TAB15APP";"CURREXP",#N/A,FALSE,"TAB16APP";"PEF",#N/A,FALSE,"TAB17APP";"PEF_GDP",#N/A,FALSE,"TAB18APP";"PENSION_AVG",#N/A,FALSE,"TAB19APP";"BENEFIT_UNEMP",#N/A,FALSE,"TAB20APP"}</definedName>
    <definedName name="srv" localSheetId="3" hidden="1">{"CONSOLIDATED",#N/A,FALSE,"TAB2";"CONSOL_GDP",#N/A,FALSE,"TAB3";"STATE_OP",#N/A,FALSE,"TAB13APP";"STATE_GDP",#N/A,FALSE,"TAB14APP";"TAXREV",#N/A,FALSE,"TAB15APP";"CURREXP",#N/A,FALSE,"TAB16APP";"PEF",#N/A,FALSE,"TAB17APP";"PEF_GDP",#N/A,FALSE,"TAB18APP";"PENSION_AVG",#N/A,FALSE,"TAB19APP";"BENEFIT_UNEMP",#N/A,FALSE,"TAB20APP"}</definedName>
    <definedName name="srv" localSheetId="4" hidden="1">{"CONSOLIDATED",#N/A,FALSE,"TAB2";"CONSOL_GDP",#N/A,FALSE,"TAB3";"STATE_OP",#N/A,FALSE,"TAB13APP";"STATE_GDP",#N/A,FALSE,"TAB14APP";"TAXREV",#N/A,FALSE,"TAB15APP";"CURREXP",#N/A,FALSE,"TAB16APP";"PEF",#N/A,FALSE,"TAB17APP";"PEF_GDP",#N/A,FALSE,"TAB18APP";"PENSION_AVG",#N/A,FALSE,"TAB19APP";"BENEFIT_UNEMP",#N/A,FALSE,"TAB20APP"}</definedName>
    <definedName name="srv" localSheetId="5" hidden="1">{"CONSOLIDATED",#N/A,FALSE,"TAB2";"CONSOL_GDP",#N/A,FALSE,"TAB3";"STATE_OP",#N/A,FALSE,"TAB13APP";"STATE_GDP",#N/A,FALSE,"TAB14APP";"TAXREV",#N/A,FALSE,"TAB15APP";"CURREXP",#N/A,FALSE,"TAB16APP";"PEF",#N/A,FALSE,"TAB17APP";"PEF_GDP",#N/A,FALSE,"TAB18APP";"PENSION_AVG",#N/A,FALSE,"TAB19APP";"BENEFIT_UNEMP",#N/A,FALSE,"TAB20APP"}</definedName>
    <definedName name="srv" localSheetId="6" hidden="1">{"CONSOLIDATED",#N/A,FALSE,"TAB2";"CONSOL_GDP",#N/A,FALSE,"TAB3";"STATE_OP",#N/A,FALSE,"TAB13APP";"STATE_GDP",#N/A,FALSE,"TAB14APP";"TAXREV",#N/A,FALSE,"TAB15APP";"CURREXP",#N/A,FALSE,"TAB16APP";"PEF",#N/A,FALSE,"TAB17APP";"PEF_GDP",#N/A,FALSE,"TAB18APP";"PENSION_AVG",#N/A,FALSE,"TAB19APP";"BENEFIT_UNEMP",#N/A,FALSE,"TAB20APP"}</definedName>
    <definedName name="srv" localSheetId="7" hidden="1">{"CONSOLIDATED",#N/A,FALSE,"TAB2";"CONSOL_GDP",#N/A,FALSE,"TAB3";"STATE_OP",#N/A,FALSE,"TAB13APP";"STATE_GDP",#N/A,FALSE,"TAB14APP";"TAXREV",#N/A,FALSE,"TAB15APP";"CURREXP",#N/A,FALSE,"TAB16APP";"PEF",#N/A,FALSE,"TAB17APP";"PEF_GDP",#N/A,FALSE,"TAB18APP";"PENSION_AVG",#N/A,FALSE,"TAB19APP";"BENEFIT_UNEMP",#N/A,FALSE,"TAB20APP"}</definedName>
    <definedName name="srv" localSheetId="9" hidden="1">{"CONSOLIDATED",#N/A,FALSE,"TAB2";"CONSOL_GDP",#N/A,FALSE,"TAB3";"STATE_OP",#N/A,FALSE,"TAB13APP";"STATE_GDP",#N/A,FALSE,"TAB14APP";"TAXREV",#N/A,FALSE,"TAB15APP";"CURREXP",#N/A,FALSE,"TAB16APP";"PEF",#N/A,FALSE,"TAB17APP";"PEF_GDP",#N/A,FALSE,"TAB18APP";"PENSION_AVG",#N/A,FALSE,"TAB19APP";"BENEFIT_UNEMP",#N/A,FALSE,"TAB20APP"}</definedName>
    <definedName name="srv" hidden="1">{"CONSOLIDATED",#N/A,FALSE,"TAB2";"CONSOL_GDP",#N/A,FALSE,"TAB3";"STATE_OP",#N/A,FALSE,"TAB13APP";"STATE_GDP",#N/A,FALSE,"TAB14APP";"TAXREV",#N/A,FALSE,"TAB15APP";"CURREXP",#N/A,FALSE,"TAB16APP";"PEF",#N/A,FALSE,"TAB17APP";"PEF_GDP",#N/A,FALSE,"TAB18APP";"PENSION_AVG",#N/A,FALSE,"TAB19APP";"BENEFIT_UNEMP",#N/A,FALSE,"TAB20APP"}</definedName>
    <definedName name="teset" localSheetId="1" hidden="1">{#N/A,#N/A,FALSE,"SimInp1";#N/A,#N/A,FALSE,"SimInp2";#N/A,#N/A,FALSE,"SimOut1";#N/A,#N/A,FALSE,"SimOut2";#N/A,#N/A,FALSE,"SimOut3";#N/A,#N/A,FALSE,"SimOut4";#N/A,#N/A,FALSE,"SimOut5"}</definedName>
    <definedName name="teset" localSheetId="2" hidden="1">{#N/A,#N/A,FALSE,"SimInp1";#N/A,#N/A,FALSE,"SimInp2";#N/A,#N/A,FALSE,"SimOut1";#N/A,#N/A,FALSE,"SimOut2";#N/A,#N/A,FALSE,"SimOut3";#N/A,#N/A,FALSE,"SimOut4";#N/A,#N/A,FALSE,"SimOut5"}</definedName>
    <definedName name="teset" localSheetId="3" hidden="1">{#N/A,#N/A,FALSE,"SimInp1";#N/A,#N/A,FALSE,"SimInp2";#N/A,#N/A,FALSE,"SimOut1";#N/A,#N/A,FALSE,"SimOut2";#N/A,#N/A,FALSE,"SimOut3";#N/A,#N/A,FALSE,"SimOut4";#N/A,#N/A,FALSE,"SimOut5"}</definedName>
    <definedName name="teset" localSheetId="4" hidden="1">{#N/A,#N/A,FALSE,"SimInp1";#N/A,#N/A,FALSE,"SimInp2";#N/A,#N/A,FALSE,"SimOut1";#N/A,#N/A,FALSE,"SimOut2";#N/A,#N/A,FALSE,"SimOut3";#N/A,#N/A,FALSE,"SimOut4";#N/A,#N/A,FALSE,"SimOut5"}</definedName>
    <definedName name="teset" localSheetId="5" hidden="1">{#N/A,#N/A,FALSE,"SimInp1";#N/A,#N/A,FALSE,"SimInp2";#N/A,#N/A,FALSE,"SimOut1";#N/A,#N/A,FALSE,"SimOut2";#N/A,#N/A,FALSE,"SimOut3";#N/A,#N/A,FALSE,"SimOut4";#N/A,#N/A,FALSE,"SimOut5"}</definedName>
    <definedName name="teset" localSheetId="6" hidden="1">{#N/A,#N/A,FALSE,"SimInp1";#N/A,#N/A,FALSE,"SimInp2";#N/A,#N/A,FALSE,"SimOut1";#N/A,#N/A,FALSE,"SimOut2";#N/A,#N/A,FALSE,"SimOut3";#N/A,#N/A,FALSE,"SimOut4";#N/A,#N/A,FALSE,"SimOut5"}</definedName>
    <definedName name="teset" localSheetId="7" hidden="1">{#N/A,#N/A,FALSE,"SimInp1";#N/A,#N/A,FALSE,"SimInp2";#N/A,#N/A,FALSE,"SimOut1";#N/A,#N/A,FALSE,"SimOut2";#N/A,#N/A,FALSE,"SimOut3";#N/A,#N/A,FALSE,"SimOut4";#N/A,#N/A,FALSE,"SimOut5"}</definedName>
    <definedName name="teset" localSheetId="9" hidden="1">{#N/A,#N/A,FALSE,"SimInp1";#N/A,#N/A,FALSE,"SimInp2";#N/A,#N/A,FALSE,"SimOut1";#N/A,#N/A,FALSE,"SimOut2";#N/A,#N/A,FALSE,"SimOut3";#N/A,#N/A,FALSE,"SimOut4";#N/A,#N/A,FALSE,"SimOut5"}</definedName>
    <definedName name="teset" hidden="1">{#N/A,#N/A,FALSE,"SimInp1";#N/A,#N/A,FALSE,"SimInp2";#N/A,#N/A,FALSE,"SimOut1";#N/A,#N/A,FALSE,"SimOut2";#N/A,#N/A,FALSE,"SimOut3";#N/A,#N/A,FALSE,"SimOut4";#N/A,#N/A,FALSE,"SimOut5"}</definedName>
    <definedName name="test10" localSheetId="1" hidden="1">{"TBILLS_ALL",#N/A,FALSE,"FITB_all"}</definedName>
    <definedName name="test10" localSheetId="2" hidden="1">{"TBILLS_ALL",#N/A,FALSE,"FITB_all"}</definedName>
    <definedName name="test10" localSheetId="3" hidden="1">{"TBILLS_ALL",#N/A,FALSE,"FITB_all"}</definedName>
    <definedName name="test10" localSheetId="4" hidden="1">{"TBILLS_ALL",#N/A,FALSE,"FITB_all"}</definedName>
    <definedName name="test10" localSheetId="5" hidden="1">{"TBILLS_ALL",#N/A,FALSE,"FITB_all"}</definedName>
    <definedName name="test10" localSheetId="6" hidden="1">{"TBILLS_ALL",#N/A,FALSE,"FITB_all"}</definedName>
    <definedName name="test10" localSheetId="7" hidden="1">{"TBILLS_ALL",#N/A,FALSE,"FITB_all"}</definedName>
    <definedName name="test10" localSheetId="9" hidden="1">{"TBILLS_ALL",#N/A,FALSE,"FITB_all"}</definedName>
    <definedName name="test10" hidden="1">{"TBILLS_ALL",#N/A,FALSE,"FITB_all"}</definedName>
    <definedName name="test11" localSheetId="1" hidden="1">{"WEO",#N/A,FALSE,"T"}</definedName>
    <definedName name="test11" localSheetId="2" hidden="1">{"WEO",#N/A,FALSE,"T"}</definedName>
    <definedName name="test11" localSheetId="3" hidden="1">{"WEO",#N/A,FALSE,"T"}</definedName>
    <definedName name="test11" localSheetId="4" hidden="1">{"WEO",#N/A,FALSE,"T"}</definedName>
    <definedName name="test11" localSheetId="5" hidden="1">{"WEO",#N/A,FALSE,"T"}</definedName>
    <definedName name="test11" localSheetId="6" hidden="1">{"WEO",#N/A,FALSE,"T"}</definedName>
    <definedName name="test11" localSheetId="7" hidden="1">{"WEO",#N/A,FALSE,"T"}</definedName>
    <definedName name="test11" localSheetId="9" hidden="1">{"WEO",#N/A,FALSE,"T"}</definedName>
    <definedName name="test11" hidden="1">{"WEO",#N/A,FALSE,"T"}</definedName>
    <definedName name="test12" localSheetId="1" hidden="1">{"partial screen",#N/A,FALSE,"State_Gov't"}</definedName>
    <definedName name="test12" localSheetId="2" hidden="1">{"partial screen",#N/A,FALSE,"State_Gov't"}</definedName>
    <definedName name="test12" localSheetId="3" hidden="1">{"partial screen",#N/A,FALSE,"State_Gov't"}</definedName>
    <definedName name="test12" localSheetId="4" hidden="1">{"partial screen",#N/A,FALSE,"State_Gov't"}</definedName>
    <definedName name="test12" localSheetId="5" hidden="1">{"partial screen",#N/A,FALSE,"State_Gov't"}</definedName>
    <definedName name="test12" localSheetId="6" hidden="1">{"partial screen",#N/A,FALSE,"State_Gov't"}</definedName>
    <definedName name="test12" localSheetId="7" hidden="1">{"partial screen",#N/A,FALSE,"State_Gov't"}</definedName>
    <definedName name="test12" localSheetId="9" hidden="1">{"partial screen",#N/A,FALSE,"State_Gov't"}</definedName>
    <definedName name="test12" hidden="1">{"partial screen",#N/A,FALSE,"State_Gov't"}</definedName>
    <definedName name="test2" localSheetId="1" hidden="1">{"TRADE_COMP",#N/A,FALSE,"TAB23APP";"BOP",#N/A,FALSE,"TAB6";"DOT",#N/A,FALSE,"TAB24APP";"EXTDEBT",#N/A,FALSE,"TAB25APP"}</definedName>
    <definedName name="test2" localSheetId="2" hidden="1">{"TRADE_COMP",#N/A,FALSE,"TAB23APP";"BOP",#N/A,FALSE,"TAB6";"DOT",#N/A,FALSE,"TAB24APP";"EXTDEBT",#N/A,FALSE,"TAB25APP"}</definedName>
    <definedName name="test2" localSheetId="3" hidden="1">{"TRADE_COMP",#N/A,FALSE,"TAB23APP";"BOP",#N/A,FALSE,"TAB6";"DOT",#N/A,FALSE,"TAB24APP";"EXTDEBT",#N/A,FALSE,"TAB25APP"}</definedName>
    <definedName name="test2" localSheetId="4" hidden="1">{"TRADE_COMP",#N/A,FALSE,"TAB23APP";"BOP",#N/A,FALSE,"TAB6";"DOT",#N/A,FALSE,"TAB24APP";"EXTDEBT",#N/A,FALSE,"TAB25APP"}</definedName>
    <definedName name="test2" localSheetId="5" hidden="1">{"TRADE_COMP",#N/A,FALSE,"TAB23APP";"BOP",#N/A,FALSE,"TAB6";"DOT",#N/A,FALSE,"TAB24APP";"EXTDEBT",#N/A,FALSE,"TAB25APP"}</definedName>
    <definedName name="test2" localSheetId="6" hidden="1">{"TRADE_COMP",#N/A,FALSE,"TAB23APP";"BOP",#N/A,FALSE,"TAB6";"DOT",#N/A,FALSE,"TAB24APP";"EXTDEBT",#N/A,FALSE,"TAB25APP"}</definedName>
    <definedName name="test2" localSheetId="7" hidden="1">{"TRADE_COMP",#N/A,FALSE,"TAB23APP";"BOP",#N/A,FALSE,"TAB6";"DOT",#N/A,FALSE,"TAB24APP";"EXTDEBT",#N/A,FALSE,"TAB25APP"}</definedName>
    <definedName name="test2" localSheetId="9" hidden="1">{"TRADE_COMP",#N/A,FALSE,"TAB23APP";"BOP",#N/A,FALSE,"TAB6";"DOT",#N/A,FALSE,"TAB24APP";"EXTDEBT",#N/A,FALSE,"TAB25APP"}</definedName>
    <definedName name="test2" hidden="1">{"TRADE_COMP",#N/A,FALSE,"TAB23APP";"BOP",#N/A,FALSE,"TAB6";"DOT",#N/A,FALSE,"TAB24APP";"EXTDEBT",#N/A,FALSE,"TAB25APP"}</definedName>
    <definedName name="test3" localSheetId="1"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test3" localSheetId="2"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test3" localSheetId="3"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test3" localSheetId="4"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test3" localSheetId="5"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test3" localSheetId="6"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test3" localSheetId="7"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test3" localSheetId="9"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test3"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test4" localSheetId="1" hidden="1">{"BOP_TAB",#N/A,FALSE,"N";"MIDTERM_TAB",#N/A,FALSE,"O"}</definedName>
    <definedName name="test4" localSheetId="2" hidden="1">{"BOP_TAB",#N/A,FALSE,"N";"MIDTERM_TAB",#N/A,FALSE,"O"}</definedName>
    <definedName name="test4" localSheetId="3" hidden="1">{"BOP_TAB",#N/A,FALSE,"N";"MIDTERM_TAB",#N/A,FALSE,"O"}</definedName>
    <definedName name="test4" localSheetId="4" hidden="1">{"BOP_TAB",#N/A,FALSE,"N";"MIDTERM_TAB",#N/A,FALSE,"O"}</definedName>
    <definedName name="test4" localSheetId="5" hidden="1">{"BOP_TAB",#N/A,FALSE,"N";"MIDTERM_TAB",#N/A,FALSE,"O"}</definedName>
    <definedName name="test4" localSheetId="6" hidden="1">{"BOP_TAB",#N/A,FALSE,"N";"MIDTERM_TAB",#N/A,FALSE,"O"}</definedName>
    <definedName name="test4" localSheetId="7" hidden="1">{"BOP_TAB",#N/A,FALSE,"N";"MIDTERM_TAB",#N/A,FALSE,"O"}</definedName>
    <definedName name="test4" localSheetId="9" hidden="1">{"BOP_TAB",#N/A,FALSE,"N";"MIDTERM_TAB",#N/A,FALSE,"O"}</definedName>
    <definedName name="test4" hidden="1">{"BOP_TAB",#N/A,FALSE,"N";"MIDTERM_TAB",#N/A,FALSE,"O"}</definedName>
    <definedName name="test5" localSheetId="1" hidden="1">{"CONSOLIDATED",#N/A,FALSE,"TAB2";"CONSOL_GDP",#N/A,FALSE,"TAB3";"STATE_OP",#N/A,FALSE,"TAB13APP";"STATE_GDP",#N/A,FALSE,"TAB14APP";"TAXREV",#N/A,FALSE,"TAB15APP";"CURREXP",#N/A,FALSE,"TAB16APP";"PEF",#N/A,FALSE,"TAB17APP";"PEF_GDP",#N/A,FALSE,"TAB18APP";"PENSION_AVG",#N/A,FALSE,"TAB19APP";"BENEFIT_UNEMP",#N/A,FALSE,"TAB20APP"}</definedName>
    <definedName name="test5" localSheetId="2" hidden="1">{"CONSOLIDATED",#N/A,FALSE,"TAB2";"CONSOL_GDP",#N/A,FALSE,"TAB3";"STATE_OP",#N/A,FALSE,"TAB13APP";"STATE_GDP",#N/A,FALSE,"TAB14APP";"TAXREV",#N/A,FALSE,"TAB15APP";"CURREXP",#N/A,FALSE,"TAB16APP";"PEF",#N/A,FALSE,"TAB17APP";"PEF_GDP",#N/A,FALSE,"TAB18APP";"PENSION_AVG",#N/A,FALSE,"TAB19APP";"BENEFIT_UNEMP",#N/A,FALSE,"TAB20APP"}</definedName>
    <definedName name="test5" localSheetId="3" hidden="1">{"CONSOLIDATED",#N/A,FALSE,"TAB2";"CONSOL_GDP",#N/A,FALSE,"TAB3";"STATE_OP",#N/A,FALSE,"TAB13APP";"STATE_GDP",#N/A,FALSE,"TAB14APP";"TAXREV",#N/A,FALSE,"TAB15APP";"CURREXP",#N/A,FALSE,"TAB16APP";"PEF",#N/A,FALSE,"TAB17APP";"PEF_GDP",#N/A,FALSE,"TAB18APP";"PENSION_AVG",#N/A,FALSE,"TAB19APP";"BENEFIT_UNEMP",#N/A,FALSE,"TAB20APP"}</definedName>
    <definedName name="test5" localSheetId="4" hidden="1">{"CONSOLIDATED",#N/A,FALSE,"TAB2";"CONSOL_GDP",#N/A,FALSE,"TAB3";"STATE_OP",#N/A,FALSE,"TAB13APP";"STATE_GDP",#N/A,FALSE,"TAB14APP";"TAXREV",#N/A,FALSE,"TAB15APP";"CURREXP",#N/A,FALSE,"TAB16APP";"PEF",#N/A,FALSE,"TAB17APP";"PEF_GDP",#N/A,FALSE,"TAB18APP";"PENSION_AVG",#N/A,FALSE,"TAB19APP";"BENEFIT_UNEMP",#N/A,FALSE,"TAB20APP"}</definedName>
    <definedName name="test5" localSheetId="5" hidden="1">{"CONSOLIDATED",#N/A,FALSE,"TAB2";"CONSOL_GDP",#N/A,FALSE,"TAB3";"STATE_OP",#N/A,FALSE,"TAB13APP";"STATE_GDP",#N/A,FALSE,"TAB14APP";"TAXREV",#N/A,FALSE,"TAB15APP";"CURREXP",#N/A,FALSE,"TAB16APP";"PEF",#N/A,FALSE,"TAB17APP";"PEF_GDP",#N/A,FALSE,"TAB18APP";"PENSION_AVG",#N/A,FALSE,"TAB19APP";"BENEFIT_UNEMP",#N/A,FALSE,"TAB20APP"}</definedName>
    <definedName name="test5" localSheetId="6" hidden="1">{"CONSOLIDATED",#N/A,FALSE,"TAB2";"CONSOL_GDP",#N/A,FALSE,"TAB3";"STATE_OP",#N/A,FALSE,"TAB13APP";"STATE_GDP",#N/A,FALSE,"TAB14APP";"TAXREV",#N/A,FALSE,"TAB15APP";"CURREXP",#N/A,FALSE,"TAB16APP";"PEF",#N/A,FALSE,"TAB17APP";"PEF_GDP",#N/A,FALSE,"TAB18APP";"PENSION_AVG",#N/A,FALSE,"TAB19APP";"BENEFIT_UNEMP",#N/A,FALSE,"TAB20APP"}</definedName>
    <definedName name="test5" localSheetId="7" hidden="1">{"CONSOLIDATED",#N/A,FALSE,"TAB2";"CONSOL_GDP",#N/A,FALSE,"TAB3";"STATE_OP",#N/A,FALSE,"TAB13APP";"STATE_GDP",#N/A,FALSE,"TAB14APP";"TAXREV",#N/A,FALSE,"TAB15APP";"CURREXP",#N/A,FALSE,"TAB16APP";"PEF",#N/A,FALSE,"TAB17APP";"PEF_GDP",#N/A,FALSE,"TAB18APP";"PENSION_AVG",#N/A,FALSE,"TAB19APP";"BENEFIT_UNEMP",#N/A,FALSE,"TAB20APP"}</definedName>
    <definedName name="test5" localSheetId="9" hidden="1">{"CONSOLIDATED",#N/A,FALSE,"TAB2";"CONSOL_GDP",#N/A,FALSE,"TAB3";"STATE_OP",#N/A,FALSE,"TAB13APP";"STATE_GDP",#N/A,FALSE,"TAB14APP";"TAXREV",#N/A,FALSE,"TAB15APP";"CURREXP",#N/A,FALSE,"TAB16APP";"PEF",#N/A,FALSE,"TAB17APP";"PEF_GDP",#N/A,FALSE,"TAB18APP";"PENSION_AVG",#N/A,FALSE,"TAB19APP";"BENEFIT_UNEMP",#N/A,FALSE,"TAB20APP"}</definedName>
    <definedName name="test5" hidden="1">{"CONSOLIDATED",#N/A,FALSE,"TAB2";"CONSOL_GDP",#N/A,FALSE,"TAB3";"STATE_OP",#N/A,FALSE,"TAB13APP";"STATE_GDP",#N/A,FALSE,"TAB14APP";"TAXREV",#N/A,FALSE,"TAB15APP";"CURREXP",#N/A,FALSE,"TAB16APP";"PEF",#N/A,FALSE,"TAB17APP";"PEF_GDP",#N/A,FALSE,"TAB18APP";"PENSION_AVG",#N/A,FALSE,"TAB19APP";"BENEFIT_UNEMP",#N/A,FALSE,"TAB20APP"}</definedName>
    <definedName name="test6" localSheetId="1" hidden="1">{"BOP_TAB",#N/A,FALSE,"N";"MIDTERM_TAB",#N/A,FALSE,"O";"FUND_CRED",#N/A,FALSE,"P";"DEBT_TAB1",#N/A,FALSE,"Q";"DEBT_TAB2",#N/A,FALSE,"Q";"FORFIN_TAB1",#N/A,FALSE,"R";"FORFIN_TAB2",#N/A,FALSE,"R";"BOP_ANALY",#N/A,FALSE,"U"}</definedName>
    <definedName name="test6" localSheetId="2" hidden="1">{"BOP_TAB",#N/A,FALSE,"N";"MIDTERM_TAB",#N/A,FALSE,"O";"FUND_CRED",#N/A,FALSE,"P";"DEBT_TAB1",#N/A,FALSE,"Q";"DEBT_TAB2",#N/A,FALSE,"Q";"FORFIN_TAB1",#N/A,FALSE,"R";"FORFIN_TAB2",#N/A,FALSE,"R";"BOP_ANALY",#N/A,FALSE,"U"}</definedName>
    <definedName name="test6" localSheetId="3" hidden="1">{"BOP_TAB",#N/A,FALSE,"N";"MIDTERM_TAB",#N/A,FALSE,"O";"FUND_CRED",#N/A,FALSE,"P";"DEBT_TAB1",#N/A,FALSE,"Q";"DEBT_TAB2",#N/A,FALSE,"Q";"FORFIN_TAB1",#N/A,FALSE,"R";"FORFIN_TAB2",#N/A,FALSE,"R";"BOP_ANALY",#N/A,FALSE,"U"}</definedName>
    <definedName name="test6" localSheetId="4" hidden="1">{"BOP_TAB",#N/A,FALSE,"N";"MIDTERM_TAB",#N/A,FALSE,"O";"FUND_CRED",#N/A,FALSE,"P";"DEBT_TAB1",#N/A,FALSE,"Q";"DEBT_TAB2",#N/A,FALSE,"Q";"FORFIN_TAB1",#N/A,FALSE,"R";"FORFIN_TAB2",#N/A,FALSE,"R";"BOP_ANALY",#N/A,FALSE,"U"}</definedName>
    <definedName name="test6" localSheetId="5" hidden="1">{"BOP_TAB",#N/A,FALSE,"N";"MIDTERM_TAB",#N/A,FALSE,"O";"FUND_CRED",#N/A,FALSE,"P";"DEBT_TAB1",#N/A,FALSE,"Q";"DEBT_TAB2",#N/A,FALSE,"Q";"FORFIN_TAB1",#N/A,FALSE,"R";"FORFIN_TAB2",#N/A,FALSE,"R";"BOP_ANALY",#N/A,FALSE,"U"}</definedName>
    <definedName name="test6" localSheetId="6" hidden="1">{"BOP_TAB",#N/A,FALSE,"N";"MIDTERM_TAB",#N/A,FALSE,"O";"FUND_CRED",#N/A,FALSE,"P";"DEBT_TAB1",#N/A,FALSE,"Q";"DEBT_TAB2",#N/A,FALSE,"Q";"FORFIN_TAB1",#N/A,FALSE,"R";"FORFIN_TAB2",#N/A,FALSE,"R";"BOP_ANALY",#N/A,FALSE,"U"}</definedName>
    <definedName name="test6" localSheetId="7" hidden="1">{"BOP_TAB",#N/A,FALSE,"N";"MIDTERM_TAB",#N/A,FALSE,"O";"FUND_CRED",#N/A,FALSE,"P";"DEBT_TAB1",#N/A,FALSE,"Q";"DEBT_TAB2",#N/A,FALSE,"Q";"FORFIN_TAB1",#N/A,FALSE,"R";"FORFIN_TAB2",#N/A,FALSE,"R";"BOP_ANALY",#N/A,FALSE,"U"}</definedName>
    <definedName name="test6" localSheetId="9" hidden="1">{"BOP_TAB",#N/A,FALSE,"N";"MIDTERM_TAB",#N/A,FALSE,"O";"FUND_CRED",#N/A,FALSE,"P";"DEBT_TAB1",#N/A,FALSE,"Q";"DEBT_TAB2",#N/A,FALSE,"Q";"FORFIN_TAB1",#N/A,FALSE,"R";"FORFIN_TAB2",#N/A,FALSE,"R";"BOP_ANALY",#N/A,FALSE,"U"}</definedName>
    <definedName name="test6" hidden="1">{"BOP_TAB",#N/A,FALSE,"N";"MIDTERM_TAB",#N/A,FALSE,"O";"FUND_CRED",#N/A,FALSE,"P";"DEBT_TAB1",#N/A,FALSE,"Q";"DEBT_TAB2",#N/A,FALSE,"Q";"FORFIN_TAB1",#N/A,FALSE,"R";"FORFIN_TAB2",#N/A,FALSE,"R";"BOP_ANALY",#N/A,FALSE,"U"}</definedName>
    <definedName name="test7" localSheetId="1" hidden="1">{"TAB_2",#N/A,FALSE,"A";"DOC",#N/A,FALSE,"DOC";"TAB6_SRBP",#N/A,FALSE,"SR-BP (2)";"TAB_6",#N/A,FALSE,"A";"TAB6_SRBP",#N/A,FALSE,"SR-BP (2)";"SFUNDREV",#N/A,FALSE,"S.Fund Rev";"Tab_arrears",#N/A,FALSE,"Sheet2";"SR_REVEXP",#N/A,FALSE,"Sheet3"}</definedName>
    <definedName name="test7" localSheetId="2" hidden="1">{"TAB_2",#N/A,FALSE,"A";"DOC",#N/A,FALSE,"DOC";"TAB6_SRBP",#N/A,FALSE,"SR-BP (2)";"TAB_6",#N/A,FALSE,"A";"TAB6_SRBP",#N/A,FALSE,"SR-BP (2)";"SFUNDREV",#N/A,FALSE,"S.Fund Rev";"Tab_arrears",#N/A,FALSE,"Sheet2";"SR_REVEXP",#N/A,FALSE,"Sheet3"}</definedName>
    <definedName name="test7" localSheetId="3" hidden="1">{"TAB_2",#N/A,FALSE,"A";"DOC",#N/A,FALSE,"DOC";"TAB6_SRBP",#N/A,FALSE,"SR-BP (2)";"TAB_6",#N/A,FALSE,"A";"TAB6_SRBP",#N/A,FALSE,"SR-BP (2)";"SFUNDREV",#N/A,FALSE,"S.Fund Rev";"Tab_arrears",#N/A,FALSE,"Sheet2";"SR_REVEXP",#N/A,FALSE,"Sheet3"}</definedName>
    <definedName name="test7" localSheetId="4" hidden="1">{"TAB_2",#N/A,FALSE,"A";"DOC",#N/A,FALSE,"DOC";"TAB6_SRBP",#N/A,FALSE,"SR-BP (2)";"TAB_6",#N/A,FALSE,"A";"TAB6_SRBP",#N/A,FALSE,"SR-BP (2)";"SFUNDREV",#N/A,FALSE,"S.Fund Rev";"Tab_arrears",#N/A,FALSE,"Sheet2";"SR_REVEXP",#N/A,FALSE,"Sheet3"}</definedName>
    <definedName name="test7" localSheetId="5" hidden="1">{"TAB_2",#N/A,FALSE,"A";"DOC",#N/A,FALSE,"DOC";"TAB6_SRBP",#N/A,FALSE,"SR-BP (2)";"TAB_6",#N/A,FALSE,"A";"TAB6_SRBP",#N/A,FALSE,"SR-BP (2)";"SFUNDREV",#N/A,FALSE,"S.Fund Rev";"Tab_arrears",#N/A,FALSE,"Sheet2";"SR_REVEXP",#N/A,FALSE,"Sheet3"}</definedName>
    <definedName name="test7" localSheetId="6" hidden="1">{"TAB_2",#N/A,FALSE,"A";"DOC",#N/A,FALSE,"DOC";"TAB6_SRBP",#N/A,FALSE,"SR-BP (2)";"TAB_6",#N/A,FALSE,"A";"TAB6_SRBP",#N/A,FALSE,"SR-BP (2)";"SFUNDREV",#N/A,FALSE,"S.Fund Rev";"Tab_arrears",#N/A,FALSE,"Sheet2";"SR_REVEXP",#N/A,FALSE,"Sheet3"}</definedName>
    <definedName name="test7" localSheetId="7" hidden="1">{"TAB_2",#N/A,FALSE,"A";"DOC",#N/A,FALSE,"DOC";"TAB6_SRBP",#N/A,FALSE,"SR-BP (2)";"TAB_6",#N/A,FALSE,"A";"TAB6_SRBP",#N/A,FALSE,"SR-BP (2)";"SFUNDREV",#N/A,FALSE,"S.Fund Rev";"Tab_arrears",#N/A,FALSE,"Sheet2";"SR_REVEXP",#N/A,FALSE,"Sheet3"}</definedName>
    <definedName name="test7" localSheetId="9" hidden="1">{"TAB_2",#N/A,FALSE,"A";"DOC",#N/A,FALSE,"DOC";"TAB6_SRBP",#N/A,FALSE,"SR-BP (2)";"TAB_6",#N/A,FALSE,"A";"TAB6_SRBP",#N/A,FALSE,"SR-BP (2)";"SFUNDREV",#N/A,FALSE,"S.Fund Rev";"Tab_arrears",#N/A,FALSE,"Sheet2";"SR_REVEXP",#N/A,FALSE,"Sheet3"}</definedName>
    <definedName name="test7" hidden="1">{"TAB_2",#N/A,FALSE,"A";"DOC",#N/A,FALSE,"DOC";"TAB6_SRBP",#N/A,FALSE,"SR-BP (2)";"TAB_6",#N/A,FALSE,"A";"TAB6_SRBP",#N/A,FALSE,"SR-BP (2)";"SFUNDREV",#N/A,FALSE,"S.Fund Rev";"Tab_arrears",#N/A,FALSE,"Sheet2";"SR_REVEXP",#N/A,FALSE,"Sheet3"}</definedName>
    <definedName name="test8" localSheetId="1" hidden="1">{"MONA",#N/A,FALSE,"S"}</definedName>
    <definedName name="test8" localSheetId="2" hidden="1">{"MONA",#N/A,FALSE,"S"}</definedName>
    <definedName name="test8" localSheetId="3" hidden="1">{"MONA",#N/A,FALSE,"S"}</definedName>
    <definedName name="test8" localSheetId="4" hidden="1">{"MONA",#N/A,FALSE,"S"}</definedName>
    <definedName name="test8" localSheetId="5" hidden="1">{"MONA",#N/A,FALSE,"S"}</definedName>
    <definedName name="test8" localSheetId="6" hidden="1">{"MONA",#N/A,FALSE,"S"}</definedName>
    <definedName name="test8" localSheetId="7" hidden="1">{"MONA",#N/A,FALSE,"S"}</definedName>
    <definedName name="test8" localSheetId="9" hidden="1">{"MONA",#N/A,FALSE,"S"}</definedName>
    <definedName name="test8" hidden="1">{"MONA",#N/A,FALSE,"S"}</definedName>
    <definedName name="test9" localSheetId="1" hidden="1">{"partial screen",#N/A,FALSE,"State_Gov't"}</definedName>
    <definedName name="test9" localSheetId="2" hidden="1">{"partial screen",#N/A,FALSE,"State_Gov't"}</definedName>
    <definedName name="test9" localSheetId="3" hidden="1">{"partial screen",#N/A,FALSE,"State_Gov't"}</definedName>
    <definedName name="test9" localSheetId="4" hidden="1">{"partial screen",#N/A,FALSE,"State_Gov't"}</definedName>
    <definedName name="test9" localSheetId="5" hidden="1">{"partial screen",#N/A,FALSE,"State_Gov't"}</definedName>
    <definedName name="test9" localSheetId="6" hidden="1">{"partial screen",#N/A,FALSE,"State_Gov't"}</definedName>
    <definedName name="test9" localSheetId="7" hidden="1">{"partial screen",#N/A,FALSE,"State_Gov't"}</definedName>
    <definedName name="test9" localSheetId="9" hidden="1">{"partial screen",#N/A,FALSE,"State_Gov't"}</definedName>
    <definedName name="test9" hidden="1">{"partial screen",#N/A,FALSE,"State_Gov't"}</definedName>
    <definedName name="ts" localSheetId="1" hidden="1">{"CBA",#N/A,FALSE,"TAB4";"MS",#N/A,FALSE,"TAB5";"BANKLOANS",#N/A,FALSE,"TAB21APP ";"INTEREST",#N/A,FALSE,"TAB22APP"}</definedName>
    <definedName name="ts" localSheetId="2" hidden="1">{"CBA",#N/A,FALSE,"TAB4";"MS",#N/A,FALSE,"TAB5";"BANKLOANS",#N/A,FALSE,"TAB21APP ";"INTEREST",#N/A,FALSE,"TAB22APP"}</definedName>
    <definedName name="ts" localSheetId="3" hidden="1">{"CBA",#N/A,FALSE,"TAB4";"MS",#N/A,FALSE,"TAB5";"BANKLOANS",#N/A,FALSE,"TAB21APP ";"INTEREST",#N/A,FALSE,"TAB22APP"}</definedName>
    <definedName name="ts" localSheetId="4" hidden="1">{"CBA",#N/A,FALSE,"TAB4";"MS",#N/A,FALSE,"TAB5";"BANKLOANS",#N/A,FALSE,"TAB21APP ";"INTEREST",#N/A,FALSE,"TAB22APP"}</definedName>
    <definedName name="ts" localSheetId="5" hidden="1">{"CBA",#N/A,FALSE,"TAB4";"MS",#N/A,FALSE,"TAB5";"BANKLOANS",#N/A,FALSE,"TAB21APP ";"INTEREST",#N/A,FALSE,"TAB22APP"}</definedName>
    <definedName name="ts" localSheetId="6" hidden="1">{"CBA",#N/A,FALSE,"TAB4";"MS",#N/A,FALSE,"TAB5";"BANKLOANS",#N/A,FALSE,"TAB21APP ";"INTEREST",#N/A,FALSE,"TAB22APP"}</definedName>
    <definedName name="ts" localSheetId="7" hidden="1">{"CBA",#N/A,FALSE,"TAB4";"MS",#N/A,FALSE,"TAB5";"BANKLOANS",#N/A,FALSE,"TAB21APP ";"INTEREST",#N/A,FALSE,"TAB22APP"}</definedName>
    <definedName name="ts" localSheetId="9" hidden="1">{"CBA",#N/A,FALSE,"TAB4";"MS",#N/A,FALSE,"TAB5";"BANKLOANS",#N/A,FALSE,"TAB21APP ";"INTEREST",#N/A,FALSE,"TAB22APP"}</definedName>
    <definedName name="ts" hidden="1">{"CBA",#N/A,FALSE,"TAB4";"MS",#N/A,FALSE,"TAB5";"BANKLOANS",#N/A,FALSE,"TAB21APP ";"INTEREST",#N/A,FALSE,"TAB22APP"}</definedName>
    <definedName name="tt" localSheetId="1" hidden="1">{"Tab1",#N/A,FALSE,"P";"Tab2",#N/A,FALSE,"P"}</definedName>
    <definedName name="tt" localSheetId="2" hidden="1">{"Tab1",#N/A,FALSE,"P";"Tab2",#N/A,FALSE,"P"}</definedName>
    <definedName name="tt" localSheetId="3" hidden="1">{"Tab1",#N/A,FALSE,"P";"Tab2",#N/A,FALSE,"P"}</definedName>
    <definedName name="tt" localSheetId="4" hidden="1">{"Tab1",#N/A,FALSE,"P";"Tab2",#N/A,FALSE,"P"}</definedName>
    <definedName name="tt" localSheetId="5" hidden="1">{"Tab1",#N/A,FALSE,"P";"Tab2",#N/A,FALSE,"P"}</definedName>
    <definedName name="tt" localSheetId="6" hidden="1">{"Tab1",#N/A,FALSE,"P";"Tab2",#N/A,FALSE,"P"}</definedName>
    <definedName name="tt" localSheetId="7" hidden="1">{"Tab1",#N/A,FALSE,"P";"Tab2",#N/A,FALSE,"P"}</definedName>
    <definedName name="tt" localSheetId="9" hidden="1">{"Tab1",#N/A,FALSE,"P";"Tab2",#N/A,FALSE,"P"}</definedName>
    <definedName name="tt" hidden="1">{"Tab1",#N/A,FALSE,"P";"Tab2",#N/A,FALSE,"P"}</definedName>
    <definedName name="ttt" localSheetId="1" hidden="1">{"Tab1",#N/A,FALSE,"P";"Tab2",#N/A,FALSE,"P"}</definedName>
    <definedName name="ttt" localSheetId="2" hidden="1">{"Tab1",#N/A,FALSE,"P";"Tab2",#N/A,FALSE,"P"}</definedName>
    <definedName name="ttt" localSheetId="3" hidden="1">{"Tab1",#N/A,FALSE,"P";"Tab2",#N/A,FALSE,"P"}</definedName>
    <definedName name="ttt" localSheetId="4" hidden="1">{"Tab1",#N/A,FALSE,"P";"Tab2",#N/A,FALSE,"P"}</definedName>
    <definedName name="ttt" localSheetId="5" hidden="1">{"Tab1",#N/A,FALSE,"P";"Tab2",#N/A,FALSE,"P"}</definedName>
    <definedName name="ttt" localSheetId="6" hidden="1">{"Tab1",#N/A,FALSE,"P";"Tab2",#N/A,FALSE,"P"}</definedName>
    <definedName name="ttt" localSheetId="7" hidden="1">{"Tab1",#N/A,FALSE,"P";"Tab2",#N/A,FALSE,"P"}</definedName>
    <definedName name="ttt" localSheetId="9" hidden="1">{"Tab1",#N/A,FALSE,"P";"Tab2",#N/A,FALSE,"P"}</definedName>
    <definedName name="ttt" hidden="1">{"Tab1",#N/A,FALSE,"P";"Tab2",#N/A,FALSE,"P"}</definedName>
    <definedName name="ttttt" localSheetId="2" hidden="1">#REF!</definedName>
    <definedName name="ttttt" localSheetId="21" hidden="1">#REF!</definedName>
    <definedName name="ttttt" localSheetId="13" hidden="1">#REF!</definedName>
    <definedName name="ttttt" localSheetId="14" hidden="1">#REF!</definedName>
    <definedName name="ttttt" localSheetId="15" hidden="1">#REF!</definedName>
    <definedName name="ttttt" localSheetId="16" hidden="1">#REF!</definedName>
    <definedName name="ttttt" localSheetId="18" hidden="1">#REF!</definedName>
    <definedName name="ttttt" hidden="1">#REF!</definedName>
    <definedName name="tyui" localSheetId="1" hidden="1">{"Tab1",#N/A,FALSE,"P";"Tab2",#N/A,FALSE,"P"}</definedName>
    <definedName name="tyui" localSheetId="2" hidden="1">{"Tab1",#N/A,FALSE,"P";"Tab2",#N/A,FALSE,"P"}</definedName>
    <definedName name="tyui" localSheetId="3" hidden="1">{"Tab1",#N/A,FALSE,"P";"Tab2",#N/A,FALSE,"P"}</definedName>
    <definedName name="tyui" localSheetId="4" hidden="1">{"Tab1",#N/A,FALSE,"P";"Tab2",#N/A,FALSE,"P"}</definedName>
    <definedName name="tyui" localSheetId="5" hidden="1">{"Tab1",#N/A,FALSE,"P";"Tab2",#N/A,FALSE,"P"}</definedName>
    <definedName name="tyui" localSheetId="6" hidden="1">{"Tab1",#N/A,FALSE,"P";"Tab2",#N/A,FALSE,"P"}</definedName>
    <definedName name="tyui" localSheetId="7" hidden="1">{"Tab1",#N/A,FALSE,"P";"Tab2",#N/A,FALSE,"P"}</definedName>
    <definedName name="tyui" localSheetId="9" hidden="1">{"Tab1",#N/A,FALSE,"P";"Tab2",#N/A,FALSE,"P"}</definedName>
    <definedName name="tyui" hidden="1">{"Tab1",#N/A,FALSE,"P";"Tab2",#N/A,FALSE,"P"}</definedName>
    <definedName name="uio" localSheetId="1" hidden="1">{"TRADE_COMP",#N/A,FALSE,"TAB23APP";"BOP",#N/A,FALSE,"TAB6";"DOT",#N/A,FALSE,"TAB24APP";"EXTDEBT",#N/A,FALSE,"TAB25APP"}</definedName>
    <definedName name="uio" localSheetId="2" hidden="1">{"TRADE_COMP",#N/A,FALSE,"TAB23APP";"BOP",#N/A,FALSE,"TAB6";"DOT",#N/A,FALSE,"TAB24APP";"EXTDEBT",#N/A,FALSE,"TAB25APP"}</definedName>
    <definedName name="uio" localSheetId="3" hidden="1">{"TRADE_COMP",#N/A,FALSE,"TAB23APP";"BOP",#N/A,FALSE,"TAB6";"DOT",#N/A,FALSE,"TAB24APP";"EXTDEBT",#N/A,FALSE,"TAB25APP"}</definedName>
    <definedName name="uio" localSheetId="4" hidden="1">{"TRADE_COMP",#N/A,FALSE,"TAB23APP";"BOP",#N/A,FALSE,"TAB6";"DOT",#N/A,FALSE,"TAB24APP";"EXTDEBT",#N/A,FALSE,"TAB25APP"}</definedName>
    <definedName name="uio" localSheetId="5" hidden="1">{"TRADE_COMP",#N/A,FALSE,"TAB23APP";"BOP",#N/A,FALSE,"TAB6";"DOT",#N/A,FALSE,"TAB24APP";"EXTDEBT",#N/A,FALSE,"TAB25APP"}</definedName>
    <definedName name="uio" localSheetId="6" hidden="1">{"TRADE_COMP",#N/A,FALSE,"TAB23APP";"BOP",#N/A,FALSE,"TAB6";"DOT",#N/A,FALSE,"TAB24APP";"EXTDEBT",#N/A,FALSE,"TAB25APP"}</definedName>
    <definedName name="uio" localSheetId="7" hidden="1">{"TRADE_COMP",#N/A,FALSE,"TAB23APP";"BOP",#N/A,FALSE,"TAB6";"DOT",#N/A,FALSE,"TAB24APP";"EXTDEBT",#N/A,FALSE,"TAB25APP"}</definedName>
    <definedName name="uio" localSheetId="9" hidden="1">{"TRADE_COMP",#N/A,FALSE,"TAB23APP";"BOP",#N/A,FALSE,"TAB6";"DOT",#N/A,FALSE,"TAB24APP";"EXTDEBT",#N/A,FALSE,"TAB25APP"}</definedName>
    <definedName name="uio" hidden="1">{"TRADE_COMP",#N/A,FALSE,"TAB23APP";"BOP",#N/A,FALSE,"TAB6";"DOT",#N/A,FALSE,"TAB24APP";"EXTDEBT",#N/A,FALSE,"TAB25APP"}</definedName>
    <definedName name="uiop" localSheetId="1" hidden="1">{"mt1",#N/A,FALSE,"Debt";"mt2",#N/A,FALSE,"Debt";"mt3",#N/A,FALSE,"Debt";"mt4",#N/A,FALSE,"Debt";"mt5",#N/A,FALSE,"Debt";"mt6",#N/A,FALSE,"Debt";"mt7",#N/A,FALSE,"Debt"}</definedName>
    <definedName name="uiop" localSheetId="2" hidden="1">{"mt1",#N/A,FALSE,"Debt";"mt2",#N/A,FALSE,"Debt";"mt3",#N/A,FALSE,"Debt";"mt4",#N/A,FALSE,"Debt";"mt5",#N/A,FALSE,"Debt";"mt6",#N/A,FALSE,"Debt";"mt7",#N/A,FALSE,"Debt"}</definedName>
    <definedName name="uiop" localSheetId="3" hidden="1">{"mt1",#N/A,FALSE,"Debt";"mt2",#N/A,FALSE,"Debt";"mt3",#N/A,FALSE,"Debt";"mt4",#N/A,FALSE,"Debt";"mt5",#N/A,FALSE,"Debt";"mt6",#N/A,FALSE,"Debt";"mt7",#N/A,FALSE,"Debt"}</definedName>
    <definedName name="uiop" localSheetId="4" hidden="1">{"mt1",#N/A,FALSE,"Debt";"mt2",#N/A,FALSE,"Debt";"mt3",#N/A,FALSE,"Debt";"mt4",#N/A,FALSE,"Debt";"mt5",#N/A,FALSE,"Debt";"mt6",#N/A,FALSE,"Debt";"mt7",#N/A,FALSE,"Debt"}</definedName>
    <definedName name="uiop" localSheetId="5" hidden="1">{"mt1",#N/A,FALSE,"Debt";"mt2",#N/A,FALSE,"Debt";"mt3",#N/A,FALSE,"Debt";"mt4",#N/A,FALSE,"Debt";"mt5",#N/A,FALSE,"Debt";"mt6",#N/A,FALSE,"Debt";"mt7",#N/A,FALSE,"Debt"}</definedName>
    <definedName name="uiop" localSheetId="6" hidden="1">{"mt1",#N/A,FALSE,"Debt";"mt2",#N/A,FALSE,"Debt";"mt3",#N/A,FALSE,"Debt";"mt4",#N/A,FALSE,"Debt";"mt5",#N/A,FALSE,"Debt";"mt6",#N/A,FALSE,"Debt";"mt7",#N/A,FALSE,"Debt"}</definedName>
    <definedName name="uiop" localSheetId="7" hidden="1">{"mt1",#N/A,FALSE,"Debt";"mt2",#N/A,FALSE,"Debt";"mt3",#N/A,FALSE,"Debt";"mt4",#N/A,FALSE,"Debt";"mt5",#N/A,FALSE,"Debt";"mt6",#N/A,FALSE,"Debt";"mt7",#N/A,FALSE,"Debt"}</definedName>
    <definedName name="uiop" localSheetId="9" hidden="1">{"mt1",#N/A,FALSE,"Debt";"mt2",#N/A,FALSE,"Debt";"mt3",#N/A,FALSE,"Debt";"mt4",#N/A,FALSE,"Debt";"mt5",#N/A,FALSE,"Debt";"mt6",#N/A,FALSE,"Debt";"mt7",#N/A,FALSE,"Debt"}</definedName>
    <definedName name="uiop" hidden="1">{"mt1",#N/A,FALSE,"Debt";"mt2",#N/A,FALSE,"Debt";"mt3",#N/A,FALSE,"Debt";"mt4",#N/A,FALSE,"Debt";"mt5",#N/A,FALSE,"Debt";"mt6",#N/A,FALSE,"Debt";"mt7",#N/A,FALSE,"Debt"}</definedName>
    <definedName name="uop" localSheetId="1" hidden="1">{"Main Economic Indicators",#N/A,FALSE,"C"}</definedName>
    <definedName name="uop" localSheetId="2" hidden="1">{"Main Economic Indicators",#N/A,FALSE,"C"}</definedName>
    <definedName name="uop" localSheetId="3" hidden="1">{"Main Economic Indicators",#N/A,FALSE,"C"}</definedName>
    <definedName name="uop" localSheetId="4" hidden="1">{"Main Economic Indicators",#N/A,FALSE,"C"}</definedName>
    <definedName name="uop" localSheetId="5" hidden="1">{"Main Economic Indicators",#N/A,FALSE,"C"}</definedName>
    <definedName name="uop" localSheetId="6" hidden="1">{"Main Economic Indicators",#N/A,FALSE,"C"}</definedName>
    <definedName name="uop" localSheetId="7" hidden="1">{"Main Economic Indicators",#N/A,FALSE,"C"}</definedName>
    <definedName name="uop" localSheetId="9" hidden="1">{"Main Economic Indicators",#N/A,FALSE,"C"}</definedName>
    <definedName name="uop" hidden="1">{"Main Economic Indicators",#N/A,FALSE,"C"}</definedName>
    <definedName name="uu" localSheetId="1" hidden="1">{"Riqfin97",#N/A,FALSE,"Tran";"Riqfinpro",#N/A,FALSE,"Tran"}</definedName>
    <definedName name="uu" localSheetId="2" hidden="1">{"Riqfin97",#N/A,FALSE,"Tran";"Riqfinpro",#N/A,FALSE,"Tran"}</definedName>
    <definedName name="uu" localSheetId="3" hidden="1">{"Riqfin97",#N/A,FALSE,"Tran";"Riqfinpro",#N/A,FALSE,"Tran"}</definedName>
    <definedName name="uu" localSheetId="4" hidden="1">{"Riqfin97",#N/A,FALSE,"Tran";"Riqfinpro",#N/A,FALSE,"Tran"}</definedName>
    <definedName name="uu" localSheetId="5" hidden="1">{"Riqfin97",#N/A,FALSE,"Tran";"Riqfinpro",#N/A,FALSE,"Tran"}</definedName>
    <definedName name="uu" localSheetId="6" hidden="1">{"Riqfin97",#N/A,FALSE,"Tran";"Riqfinpro",#N/A,FALSE,"Tran"}</definedName>
    <definedName name="uu" localSheetId="7" hidden="1">{"Riqfin97",#N/A,FALSE,"Tran";"Riqfinpro",#N/A,FALSE,"Tran"}</definedName>
    <definedName name="uu" localSheetId="9" hidden="1">{"Riqfin97",#N/A,FALSE,"Tran";"Riqfinpro",#N/A,FALSE,"Tran"}</definedName>
    <definedName name="uu" hidden="1">{"Riqfin97",#N/A,FALSE,"Tran";"Riqfinpro",#N/A,FALSE,"Tran"}</definedName>
    <definedName name="uuu" localSheetId="1" hidden="1">{"Riqfin97",#N/A,FALSE,"Tran";"Riqfinpro",#N/A,FALSE,"Tran"}</definedName>
    <definedName name="uuu" localSheetId="2" hidden="1">{"Riqfin97",#N/A,FALSE,"Tran";"Riqfinpro",#N/A,FALSE,"Tran"}</definedName>
    <definedName name="uuu" localSheetId="3" hidden="1">{"Riqfin97",#N/A,FALSE,"Tran";"Riqfinpro",#N/A,FALSE,"Tran"}</definedName>
    <definedName name="uuu" localSheetId="4" hidden="1">{"Riqfin97",#N/A,FALSE,"Tran";"Riqfinpro",#N/A,FALSE,"Tran"}</definedName>
    <definedName name="uuu" localSheetId="5" hidden="1">{"Riqfin97",#N/A,FALSE,"Tran";"Riqfinpro",#N/A,FALSE,"Tran"}</definedName>
    <definedName name="uuu" localSheetId="6" hidden="1">{"Riqfin97",#N/A,FALSE,"Tran";"Riqfinpro",#N/A,FALSE,"Tran"}</definedName>
    <definedName name="uuu" localSheetId="7" hidden="1">{"Riqfin97",#N/A,FALSE,"Tran";"Riqfinpro",#N/A,FALSE,"Tran"}</definedName>
    <definedName name="uuu" localSheetId="9" hidden="1">{"Riqfin97",#N/A,FALSE,"Tran";"Riqfinpro",#N/A,FALSE,"Tran"}</definedName>
    <definedName name="uuu" hidden="1">{"Riqfin97",#N/A,FALSE,"Tran";"Riqfinpro",#N/A,FALSE,"Tran"}</definedName>
    <definedName name="uylujlhjljhl" localSheetId="1" hidden="1">{"partial screen",#N/A,FALSE,"State_Gov't"}</definedName>
    <definedName name="uylujlhjljhl" localSheetId="2" hidden="1">{"partial screen",#N/A,FALSE,"State_Gov't"}</definedName>
    <definedName name="uylujlhjljhl" localSheetId="3" hidden="1">{"partial screen",#N/A,FALSE,"State_Gov't"}</definedName>
    <definedName name="uylujlhjljhl" localSheetId="4" hidden="1">{"partial screen",#N/A,FALSE,"State_Gov't"}</definedName>
    <definedName name="uylujlhjljhl" localSheetId="5" hidden="1">{"partial screen",#N/A,FALSE,"State_Gov't"}</definedName>
    <definedName name="uylujlhjljhl" localSheetId="6" hidden="1">{"partial screen",#N/A,FALSE,"State_Gov't"}</definedName>
    <definedName name="uylujlhjljhl" localSheetId="7" hidden="1">{"partial screen",#N/A,FALSE,"State_Gov't"}</definedName>
    <definedName name="uylujlhjljhl" localSheetId="9" hidden="1">{"partial screen",#N/A,FALSE,"State_Gov't"}</definedName>
    <definedName name="uylujlhjljhl" hidden="1">{"partial screen",#N/A,FALSE,"State_Gov't"}</definedName>
    <definedName name="vbn" localSheetId="1" hidden="1">{"macro",#N/A,FALSE,"Macro";"smq2",#N/A,FALSE,"Data";"smq3",#N/A,FALSE,"Data";"smq4",#N/A,FALSE,"Data";"smq5",#N/A,FALSE,"Data";"smq6",#N/A,FALSE,"Data";"smq7",#N/A,FALSE,"Data";"smq8",#N/A,FALSE,"Data";"smq9",#N/A,FALSE,"Data"}</definedName>
    <definedName name="vbn" localSheetId="2" hidden="1">{"macro",#N/A,FALSE,"Macro";"smq2",#N/A,FALSE,"Data";"smq3",#N/A,FALSE,"Data";"smq4",#N/A,FALSE,"Data";"smq5",#N/A,FALSE,"Data";"smq6",#N/A,FALSE,"Data";"smq7",#N/A,FALSE,"Data";"smq8",#N/A,FALSE,"Data";"smq9",#N/A,FALSE,"Data"}</definedName>
    <definedName name="vbn" localSheetId="3" hidden="1">{"macro",#N/A,FALSE,"Macro";"smq2",#N/A,FALSE,"Data";"smq3",#N/A,FALSE,"Data";"smq4",#N/A,FALSE,"Data";"smq5",#N/A,FALSE,"Data";"smq6",#N/A,FALSE,"Data";"smq7",#N/A,FALSE,"Data";"smq8",#N/A,FALSE,"Data";"smq9",#N/A,FALSE,"Data"}</definedName>
    <definedName name="vbn" localSheetId="4" hidden="1">{"macro",#N/A,FALSE,"Macro";"smq2",#N/A,FALSE,"Data";"smq3",#N/A,FALSE,"Data";"smq4",#N/A,FALSE,"Data";"smq5",#N/A,FALSE,"Data";"smq6",#N/A,FALSE,"Data";"smq7",#N/A,FALSE,"Data";"smq8",#N/A,FALSE,"Data";"smq9",#N/A,FALSE,"Data"}</definedName>
    <definedName name="vbn" localSheetId="5" hidden="1">{"macro",#N/A,FALSE,"Macro";"smq2",#N/A,FALSE,"Data";"smq3",#N/A,FALSE,"Data";"smq4",#N/A,FALSE,"Data";"smq5",#N/A,FALSE,"Data";"smq6",#N/A,FALSE,"Data";"smq7",#N/A,FALSE,"Data";"smq8",#N/A,FALSE,"Data";"smq9",#N/A,FALSE,"Data"}</definedName>
    <definedName name="vbn" localSheetId="6" hidden="1">{"macro",#N/A,FALSE,"Macro";"smq2",#N/A,FALSE,"Data";"smq3",#N/A,FALSE,"Data";"smq4",#N/A,FALSE,"Data";"smq5",#N/A,FALSE,"Data";"smq6",#N/A,FALSE,"Data";"smq7",#N/A,FALSE,"Data";"smq8",#N/A,FALSE,"Data";"smq9",#N/A,FALSE,"Data"}</definedName>
    <definedName name="vbn" localSheetId="7" hidden="1">{"macro",#N/A,FALSE,"Macro";"smq2",#N/A,FALSE,"Data";"smq3",#N/A,FALSE,"Data";"smq4",#N/A,FALSE,"Data";"smq5",#N/A,FALSE,"Data";"smq6",#N/A,FALSE,"Data";"smq7",#N/A,FALSE,"Data";"smq8",#N/A,FALSE,"Data";"smq9",#N/A,FALSE,"Data"}</definedName>
    <definedName name="vbn" localSheetId="9" hidden="1">{"macro",#N/A,FALSE,"Macro";"smq2",#N/A,FALSE,"Data";"smq3",#N/A,FALSE,"Data";"smq4",#N/A,FALSE,"Data";"smq5",#N/A,FALSE,"Data";"smq6",#N/A,FALSE,"Data";"smq7",#N/A,FALSE,"Data";"smq8",#N/A,FALSE,"Data";"smq9",#N/A,FALSE,"Data"}</definedName>
    <definedName name="vbn" hidden="1">{"macro",#N/A,FALSE,"Macro";"smq2",#N/A,FALSE,"Data";"smq3",#N/A,FALSE,"Data";"smq4",#N/A,FALSE,"Data";"smq5",#N/A,FALSE,"Data";"smq6",#N/A,FALSE,"Data";"smq7",#N/A,FALSE,"Data";"smq8",#N/A,FALSE,"Data";"smq9",#N/A,FALSE,"Data"}</definedName>
    <definedName name="vj" localSheetId="1" hidden="1">{"Tab1",#N/A,FALSE,"P";"Tab2",#N/A,FALSE,"P"}</definedName>
    <definedName name="vj" localSheetId="2" hidden="1">{"Tab1",#N/A,FALSE,"P";"Tab2",#N/A,FALSE,"P"}</definedName>
    <definedName name="vj" localSheetId="3" hidden="1">{"Tab1",#N/A,FALSE,"P";"Tab2",#N/A,FALSE,"P"}</definedName>
    <definedName name="vj" localSheetId="4" hidden="1">{"Tab1",#N/A,FALSE,"P";"Tab2",#N/A,FALSE,"P"}</definedName>
    <definedName name="vj" localSheetId="5" hidden="1">{"Tab1",#N/A,FALSE,"P";"Tab2",#N/A,FALSE,"P"}</definedName>
    <definedName name="vj" localSheetId="7" hidden="1">{"Tab1",#N/A,FALSE,"P";"Tab2",#N/A,FALSE,"P"}</definedName>
    <definedName name="vj" localSheetId="9" hidden="1">{"Tab1",#N/A,FALSE,"P";"Tab2",#N/A,FALSE,"P"}</definedName>
    <definedName name="vj" hidden="1">{"Tab1",#N/A,FALSE,"P";"Tab2",#N/A,FALSE,"P"}</definedName>
    <definedName name="vv" localSheetId="1" hidden="1">{"Tab1",#N/A,FALSE,"P";"Tab2",#N/A,FALSE,"P"}</definedName>
    <definedName name="vv" localSheetId="2" hidden="1">{"Tab1",#N/A,FALSE,"P";"Tab2",#N/A,FALSE,"P"}</definedName>
    <definedName name="vv" localSheetId="3" hidden="1">{"Tab1",#N/A,FALSE,"P";"Tab2",#N/A,FALSE,"P"}</definedName>
    <definedName name="vv" localSheetId="4" hidden="1">{"Tab1",#N/A,FALSE,"P";"Tab2",#N/A,FALSE,"P"}</definedName>
    <definedName name="vv" localSheetId="5" hidden="1">{"Tab1",#N/A,FALSE,"P";"Tab2",#N/A,FALSE,"P"}</definedName>
    <definedName name="vv" localSheetId="6" hidden="1">{"Tab1",#N/A,FALSE,"P";"Tab2",#N/A,FALSE,"P"}</definedName>
    <definedName name="vv" localSheetId="7" hidden="1">{"Tab1",#N/A,FALSE,"P";"Tab2",#N/A,FALSE,"P"}</definedName>
    <definedName name="vv" localSheetId="9" hidden="1">{"Tab1",#N/A,FALSE,"P";"Tab2",#N/A,FALSE,"P"}</definedName>
    <definedName name="vv" hidden="1">{"Tab1",#N/A,FALSE,"P";"Tab2",#N/A,FALSE,"P"}</definedName>
    <definedName name="vvv" localSheetId="1" hidden="1">{"Tab1",#N/A,FALSE,"P";"Tab2",#N/A,FALSE,"P"}</definedName>
    <definedName name="vvv" localSheetId="2" hidden="1">{"Tab1",#N/A,FALSE,"P";"Tab2",#N/A,FALSE,"P"}</definedName>
    <definedName name="vvv" localSheetId="3" hidden="1">{"Tab1",#N/A,FALSE,"P";"Tab2",#N/A,FALSE,"P"}</definedName>
    <definedName name="vvv" localSheetId="4" hidden="1">{"Tab1",#N/A,FALSE,"P";"Tab2",#N/A,FALSE,"P"}</definedName>
    <definedName name="vvv" localSheetId="5" hidden="1">{"Tab1",#N/A,FALSE,"P";"Tab2",#N/A,FALSE,"P"}</definedName>
    <definedName name="vvv" localSheetId="6" hidden="1">{"Tab1",#N/A,FALSE,"P";"Tab2",#N/A,FALSE,"P"}</definedName>
    <definedName name="vvv" localSheetId="7" hidden="1">{"Tab1",#N/A,FALSE,"P";"Tab2",#N/A,FALSE,"P"}</definedName>
    <definedName name="vvv" localSheetId="9" hidden="1">{"Tab1",#N/A,FALSE,"P";"Tab2",#N/A,FALSE,"P"}</definedName>
    <definedName name="vvv" hidden="1">{"Tab1",#N/A,FALSE,"P";"Tab2",#N/A,FALSE,"P"}</definedName>
    <definedName name="what" localSheetId="1" hidden="1">{"ca",#N/A,FALSE,"Detailed BOP";"ka",#N/A,FALSE,"Detailed BOP";"btl",#N/A,FALSE,"Detailed BOP";#N/A,#N/A,FALSE,"Debt  Stock TBL";"imfprint",#N/A,FALSE,"IMF";"imfdebtservice",#N/A,FALSE,"IMF";"tradeprint",#N/A,FALSE,"Trade"}</definedName>
    <definedName name="what" localSheetId="2" hidden="1">{"ca",#N/A,FALSE,"Detailed BOP";"ka",#N/A,FALSE,"Detailed BOP";"btl",#N/A,FALSE,"Detailed BOP";#N/A,#N/A,FALSE,"Debt  Stock TBL";"imfprint",#N/A,FALSE,"IMF";"imfdebtservice",#N/A,FALSE,"IMF";"tradeprint",#N/A,FALSE,"Trade"}</definedName>
    <definedName name="what" localSheetId="3" hidden="1">{"ca",#N/A,FALSE,"Detailed BOP";"ka",#N/A,FALSE,"Detailed BOP";"btl",#N/A,FALSE,"Detailed BOP";#N/A,#N/A,FALSE,"Debt  Stock TBL";"imfprint",#N/A,FALSE,"IMF";"imfdebtservice",#N/A,FALSE,"IMF";"tradeprint",#N/A,FALSE,"Trade"}</definedName>
    <definedName name="what" localSheetId="4" hidden="1">{"ca",#N/A,FALSE,"Detailed BOP";"ka",#N/A,FALSE,"Detailed BOP";"btl",#N/A,FALSE,"Detailed BOP";#N/A,#N/A,FALSE,"Debt  Stock TBL";"imfprint",#N/A,FALSE,"IMF";"imfdebtservice",#N/A,FALSE,"IMF";"tradeprint",#N/A,FALSE,"Trade"}</definedName>
    <definedName name="what" localSheetId="5" hidden="1">{"ca",#N/A,FALSE,"Detailed BOP";"ka",#N/A,FALSE,"Detailed BOP";"btl",#N/A,FALSE,"Detailed BOP";#N/A,#N/A,FALSE,"Debt  Stock TBL";"imfprint",#N/A,FALSE,"IMF";"imfdebtservice",#N/A,FALSE,"IMF";"tradeprint",#N/A,FALSE,"Trade"}</definedName>
    <definedName name="what" localSheetId="6" hidden="1">{"ca",#N/A,FALSE,"Detailed BOP";"ka",#N/A,FALSE,"Detailed BOP";"btl",#N/A,FALSE,"Detailed BOP";#N/A,#N/A,FALSE,"Debt  Stock TBL";"imfprint",#N/A,FALSE,"IMF";"imfdebtservice",#N/A,FALSE,"IMF";"tradeprint",#N/A,FALSE,"Trade"}</definedName>
    <definedName name="what" localSheetId="7" hidden="1">{"ca",#N/A,FALSE,"Detailed BOP";"ka",#N/A,FALSE,"Detailed BOP";"btl",#N/A,FALSE,"Detailed BOP";#N/A,#N/A,FALSE,"Debt  Stock TBL";"imfprint",#N/A,FALSE,"IMF";"imfdebtservice",#N/A,FALSE,"IMF";"tradeprint",#N/A,FALSE,"Trade"}</definedName>
    <definedName name="what" localSheetId="9" hidden="1">{"ca",#N/A,FALSE,"Detailed BOP";"ka",#N/A,FALSE,"Detailed BOP";"btl",#N/A,FALSE,"Detailed BOP";#N/A,#N/A,FALSE,"Debt  Stock TBL";"imfprint",#N/A,FALSE,"IMF";"imfdebtservice",#N/A,FALSE,"IMF";"tradeprint",#N/A,FALSE,"Trade"}</definedName>
    <definedName name="what" hidden="1">{"ca",#N/A,FALSE,"Detailed BOP";"ka",#N/A,FALSE,"Detailed BOP";"btl",#N/A,FALSE,"Detailed BOP";#N/A,#N/A,FALSE,"Debt  Stock TBL";"imfprint",#N/A,FALSE,"IMF";"imfdebtservice",#N/A,FALSE,"IMF";"tradeprint",#N/A,FALSE,"Trade"}</definedName>
    <definedName name="whatever" localSheetId="1" hidden="1">{"TRADE_COMP",#N/A,FALSE,"TAB23APP";"BOP",#N/A,FALSE,"TAB6";"DOT",#N/A,FALSE,"TAB24APP";"EXTDEBT",#N/A,FALSE,"TAB25APP"}</definedName>
    <definedName name="whatever" localSheetId="2" hidden="1">{"TRADE_COMP",#N/A,FALSE,"TAB23APP";"BOP",#N/A,FALSE,"TAB6";"DOT",#N/A,FALSE,"TAB24APP";"EXTDEBT",#N/A,FALSE,"TAB25APP"}</definedName>
    <definedName name="whatever" localSheetId="3" hidden="1">{"TRADE_COMP",#N/A,FALSE,"TAB23APP";"BOP",#N/A,FALSE,"TAB6";"DOT",#N/A,FALSE,"TAB24APP";"EXTDEBT",#N/A,FALSE,"TAB25APP"}</definedName>
    <definedName name="whatever" localSheetId="4" hidden="1">{"TRADE_COMP",#N/A,FALSE,"TAB23APP";"BOP",#N/A,FALSE,"TAB6";"DOT",#N/A,FALSE,"TAB24APP";"EXTDEBT",#N/A,FALSE,"TAB25APP"}</definedName>
    <definedName name="whatever" localSheetId="5" hidden="1">{"TRADE_COMP",#N/A,FALSE,"TAB23APP";"BOP",#N/A,FALSE,"TAB6";"DOT",#N/A,FALSE,"TAB24APP";"EXTDEBT",#N/A,FALSE,"TAB25APP"}</definedName>
    <definedName name="whatever" localSheetId="6" hidden="1">{"TRADE_COMP",#N/A,FALSE,"TAB23APP";"BOP",#N/A,FALSE,"TAB6";"DOT",#N/A,FALSE,"TAB24APP";"EXTDEBT",#N/A,FALSE,"TAB25APP"}</definedName>
    <definedName name="whatever" localSheetId="7" hidden="1">{"TRADE_COMP",#N/A,FALSE,"TAB23APP";"BOP",#N/A,FALSE,"TAB6";"DOT",#N/A,FALSE,"TAB24APP";"EXTDEBT",#N/A,FALSE,"TAB25APP"}</definedName>
    <definedName name="whatever" localSheetId="9" hidden="1">{"TRADE_COMP",#N/A,FALSE,"TAB23APP";"BOP",#N/A,FALSE,"TAB6";"DOT",#N/A,FALSE,"TAB24APP";"EXTDEBT",#N/A,FALSE,"TAB25APP"}</definedName>
    <definedName name="whatever" hidden="1">{"TRADE_COMP",#N/A,FALSE,"TAB23APP";"BOP",#N/A,FALSE,"TAB6";"DOT",#N/A,FALSE,"TAB24APP";"EXTDEBT",#N/A,FALSE,"TAB25APP"}</definedName>
    <definedName name="wr" localSheetId="1" hidden="1">{"macro",#N/A,FALSE,"Macro";"smq2",#N/A,FALSE,"Data";"smq3",#N/A,FALSE,"Data";"smq4",#N/A,FALSE,"Data";"smq5",#N/A,FALSE,"Data";"smq6",#N/A,FALSE,"Data";"smq7",#N/A,FALSE,"Data";"smq8",#N/A,FALSE,"Data";"smq9",#N/A,FALSE,"Data"}</definedName>
    <definedName name="wr" localSheetId="2" hidden="1">{"macro",#N/A,FALSE,"Macro";"smq2",#N/A,FALSE,"Data";"smq3",#N/A,FALSE,"Data";"smq4",#N/A,FALSE,"Data";"smq5",#N/A,FALSE,"Data";"smq6",#N/A,FALSE,"Data";"smq7",#N/A,FALSE,"Data";"smq8",#N/A,FALSE,"Data";"smq9",#N/A,FALSE,"Data"}</definedName>
    <definedName name="wr" localSheetId="3" hidden="1">{"macro",#N/A,FALSE,"Macro";"smq2",#N/A,FALSE,"Data";"smq3",#N/A,FALSE,"Data";"smq4",#N/A,FALSE,"Data";"smq5",#N/A,FALSE,"Data";"smq6",#N/A,FALSE,"Data";"smq7",#N/A,FALSE,"Data";"smq8",#N/A,FALSE,"Data";"smq9",#N/A,FALSE,"Data"}</definedName>
    <definedName name="wr" localSheetId="4" hidden="1">{"macro",#N/A,FALSE,"Macro";"smq2",#N/A,FALSE,"Data";"smq3",#N/A,FALSE,"Data";"smq4",#N/A,FALSE,"Data";"smq5",#N/A,FALSE,"Data";"smq6",#N/A,FALSE,"Data";"smq7",#N/A,FALSE,"Data";"smq8",#N/A,FALSE,"Data";"smq9",#N/A,FALSE,"Data"}</definedName>
    <definedName name="wr" localSheetId="5" hidden="1">{"macro",#N/A,FALSE,"Macro";"smq2",#N/A,FALSE,"Data";"smq3",#N/A,FALSE,"Data";"smq4",#N/A,FALSE,"Data";"smq5",#N/A,FALSE,"Data";"smq6",#N/A,FALSE,"Data";"smq7",#N/A,FALSE,"Data";"smq8",#N/A,FALSE,"Data";"smq9",#N/A,FALSE,"Data"}</definedName>
    <definedName name="wr" localSheetId="6" hidden="1">{"macro",#N/A,FALSE,"Macro";"smq2",#N/A,FALSE,"Data";"smq3",#N/A,FALSE,"Data";"smq4",#N/A,FALSE,"Data";"smq5",#N/A,FALSE,"Data";"smq6",#N/A,FALSE,"Data";"smq7",#N/A,FALSE,"Data";"smq8",#N/A,FALSE,"Data";"smq9",#N/A,FALSE,"Data"}</definedName>
    <definedName name="wr" localSheetId="7" hidden="1">{"macro",#N/A,FALSE,"Macro";"smq2",#N/A,FALSE,"Data";"smq3",#N/A,FALSE,"Data";"smq4",#N/A,FALSE,"Data";"smq5",#N/A,FALSE,"Data";"smq6",#N/A,FALSE,"Data";"smq7",#N/A,FALSE,"Data";"smq8",#N/A,FALSE,"Data";"smq9",#N/A,FALSE,"Data"}</definedName>
    <definedName name="wr" localSheetId="9" hidden="1">{"macro",#N/A,FALSE,"Macro";"smq2",#N/A,FALSE,"Data";"smq3",#N/A,FALSE,"Data";"smq4",#N/A,FALSE,"Data";"smq5",#N/A,FALSE,"Data";"smq6",#N/A,FALSE,"Data";"smq7",#N/A,FALSE,"Data";"smq8",#N/A,FALSE,"Data";"smq9",#N/A,FALSE,"Data"}</definedName>
    <definedName name="wr" hidden="1">{"macro",#N/A,FALSE,"Macro";"smq2",#N/A,FALSE,"Data";"smq3",#N/A,FALSE,"Data";"smq4",#N/A,FALSE,"Data";"smq5",#N/A,FALSE,"Data";"smq6",#N/A,FALSE,"Data";"smq7",#N/A,FALSE,"Data";"smq8",#N/A,FALSE,"Data";"smq9",#N/A,FALSE,"Data"}</definedName>
    <definedName name="wrn.97REDBOP." localSheetId="1" hidden="1">{"TRADE_COMP",#N/A,FALSE,"TAB23APP";"BOP",#N/A,FALSE,"TAB6";"DOT",#N/A,FALSE,"TAB24APP";"EXTDEBT",#N/A,FALSE,"TAB25APP"}</definedName>
    <definedName name="wrn.97REDBOP." localSheetId="2" hidden="1">{"TRADE_COMP",#N/A,FALSE,"TAB23APP";"BOP",#N/A,FALSE,"TAB6";"DOT",#N/A,FALSE,"TAB24APP";"EXTDEBT",#N/A,FALSE,"TAB25APP"}</definedName>
    <definedName name="wrn.97REDBOP." localSheetId="3" hidden="1">{"TRADE_COMP",#N/A,FALSE,"TAB23APP";"BOP",#N/A,FALSE,"TAB6";"DOT",#N/A,FALSE,"TAB24APP";"EXTDEBT",#N/A,FALSE,"TAB25APP"}</definedName>
    <definedName name="wrn.97REDBOP." localSheetId="4" hidden="1">{"TRADE_COMP",#N/A,FALSE,"TAB23APP";"BOP",#N/A,FALSE,"TAB6";"DOT",#N/A,FALSE,"TAB24APP";"EXTDEBT",#N/A,FALSE,"TAB25APP"}</definedName>
    <definedName name="wrn.97REDBOP." localSheetId="5" hidden="1">{"TRADE_COMP",#N/A,FALSE,"TAB23APP";"BOP",#N/A,FALSE,"TAB6";"DOT",#N/A,FALSE,"TAB24APP";"EXTDEBT",#N/A,FALSE,"TAB25APP"}</definedName>
    <definedName name="wrn.97REDBOP." localSheetId="6" hidden="1">{"TRADE_COMP",#N/A,FALSE,"TAB23APP";"BOP",#N/A,FALSE,"TAB6";"DOT",#N/A,FALSE,"TAB24APP";"EXTDEBT",#N/A,FALSE,"TAB25APP"}</definedName>
    <definedName name="wrn.97REDBOP." localSheetId="7" hidden="1">{"TRADE_COMP",#N/A,FALSE,"TAB23APP";"BOP",#N/A,FALSE,"TAB6";"DOT",#N/A,FALSE,"TAB24APP";"EXTDEBT",#N/A,FALSE,"TAB25APP"}</definedName>
    <definedName name="wrn.97REDBOP." localSheetId="9" hidden="1">{"TRADE_COMP",#N/A,FALSE,"TAB23APP";"BOP",#N/A,FALSE,"TAB6";"DOT",#N/A,FALSE,"TAB24APP";"EXTDEBT",#N/A,FALSE,"TAB25APP"}</definedName>
    <definedName name="wrn.97REDBOP." hidden="1">{"TRADE_COMP",#N/A,FALSE,"TAB23APP";"BOP",#N/A,FALSE,"TAB6";"DOT",#N/A,FALSE,"TAB24APP";"EXTDEBT",#N/A,FALSE,"TAB25APP"}</definedName>
    <definedName name="wrn.ARMRED97." localSheetId="1"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2"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3"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4"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5"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6"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7"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9"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TBILLS." localSheetId="1" hidden="1">{#N/A,#N/A,FALSE,"DOC";"TB_28",#N/A,FALSE,"FITB_28";"TB_91",#N/A,FALSE,"FITB_91";"TB_182",#N/A,FALSE,"FITB_182";"TB_273",#N/A,FALSE,"FITB_273";"TB_364",#N/A,FALSE,"FITB_364 ";"SUMMARY",#N/A,FALSE,"Summary"}</definedName>
    <definedName name="wrn.ARMTBILLS." localSheetId="2" hidden="1">{#N/A,#N/A,FALSE,"DOC";"TB_28",#N/A,FALSE,"FITB_28";"TB_91",#N/A,FALSE,"FITB_91";"TB_182",#N/A,FALSE,"FITB_182";"TB_273",#N/A,FALSE,"FITB_273";"TB_364",#N/A,FALSE,"FITB_364 ";"SUMMARY",#N/A,FALSE,"Summary"}</definedName>
    <definedName name="wrn.ARMTBILLS." localSheetId="3" hidden="1">{#N/A,#N/A,FALSE,"DOC";"TB_28",#N/A,FALSE,"FITB_28";"TB_91",#N/A,FALSE,"FITB_91";"TB_182",#N/A,FALSE,"FITB_182";"TB_273",#N/A,FALSE,"FITB_273";"TB_364",#N/A,FALSE,"FITB_364 ";"SUMMARY",#N/A,FALSE,"Summary"}</definedName>
    <definedName name="wrn.ARMTBILLS." localSheetId="4" hidden="1">{#N/A,#N/A,FALSE,"DOC";"TB_28",#N/A,FALSE,"FITB_28";"TB_91",#N/A,FALSE,"FITB_91";"TB_182",#N/A,FALSE,"FITB_182";"TB_273",#N/A,FALSE,"FITB_273";"TB_364",#N/A,FALSE,"FITB_364 ";"SUMMARY",#N/A,FALSE,"Summary"}</definedName>
    <definedName name="wrn.ARMTBILLS." localSheetId="5" hidden="1">{#N/A,#N/A,FALSE,"DOC";"TB_28",#N/A,FALSE,"FITB_28";"TB_91",#N/A,FALSE,"FITB_91";"TB_182",#N/A,FALSE,"FITB_182";"TB_273",#N/A,FALSE,"FITB_273";"TB_364",#N/A,FALSE,"FITB_364 ";"SUMMARY",#N/A,FALSE,"Summary"}</definedName>
    <definedName name="wrn.ARMTBILLS." localSheetId="6" hidden="1">{#N/A,#N/A,FALSE,"DOC";"TB_28",#N/A,FALSE,"FITB_28";"TB_91",#N/A,FALSE,"FITB_91";"TB_182",#N/A,FALSE,"FITB_182";"TB_273",#N/A,FALSE,"FITB_273";"TB_364",#N/A,FALSE,"FITB_364 ";"SUMMARY",#N/A,FALSE,"Summary"}</definedName>
    <definedName name="wrn.ARMTBILLS." localSheetId="7" hidden="1">{#N/A,#N/A,FALSE,"DOC";"TB_28",#N/A,FALSE,"FITB_28";"TB_91",#N/A,FALSE,"FITB_91";"TB_182",#N/A,FALSE,"FITB_182";"TB_273",#N/A,FALSE,"FITB_273";"TB_364",#N/A,FALSE,"FITB_364 ";"SUMMARY",#N/A,FALSE,"Summary"}</definedName>
    <definedName name="wrn.ARMTBILLS." localSheetId="9" hidden="1">{#N/A,#N/A,FALSE,"DOC";"TB_28",#N/A,FALSE,"FITB_28";"TB_91",#N/A,FALSE,"FITB_91";"TB_182",#N/A,FALSE,"FITB_182";"TB_273",#N/A,FALSE,"FITB_273";"TB_364",#N/A,FALSE,"FITB_364 ";"SUMMARY",#N/A,FALSE,"Summary"}</definedName>
    <definedName name="wrn.ARMTBILLS." hidden="1">{#N/A,#N/A,FALSE,"DOC";"TB_28",#N/A,FALSE,"FITB_28";"TB_91",#N/A,FALSE,"FITB_91";"TB_182",#N/A,FALSE,"FITB_182";"TB_273",#N/A,FALSE,"FITB_273";"TB_364",#N/A,FALSE,"FITB_364 ";"SUMMARY",#N/A,FALSE,"Summary"}</definedName>
    <definedName name="wrn.BOP_MIDTERM." localSheetId="1" hidden="1">{"BOP_TAB",#N/A,FALSE,"N";"MIDTERM_TAB",#N/A,FALSE,"O"}</definedName>
    <definedName name="wrn.BOP_MIDTERM." localSheetId="2" hidden="1">{"BOP_TAB",#N/A,FALSE,"N";"MIDTERM_TAB",#N/A,FALSE,"O"}</definedName>
    <definedName name="wrn.BOP_MIDTERM." localSheetId="3" hidden="1">{"BOP_TAB",#N/A,FALSE,"N";"MIDTERM_TAB",#N/A,FALSE,"O"}</definedName>
    <definedName name="wrn.BOP_MIDTERM." localSheetId="4" hidden="1">{"BOP_TAB",#N/A,FALSE,"N";"MIDTERM_TAB",#N/A,FALSE,"O"}</definedName>
    <definedName name="wrn.BOP_MIDTERM." localSheetId="5" hidden="1">{"BOP_TAB",#N/A,FALSE,"N";"MIDTERM_TAB",#N/A,FALSE,"O"}</definedName>
    <definedName name="wrn.BOP_MIDTERM." localSheetId="6" hidden="1">{"BOP_TAB",#N/A,FALSE,"N";"MIDTERM_TAB",#N/A,FALSE,"O"}</definedName>
    <definedName name="wrn.BOP_MIDTERM." localSheetId="7" hidden="1">{"BOP_TAB",#N/A,FALSE,"N";"MIDTERM_TAB",#N/A,FALSE,"O"}</definedName>
    <definedName name="wrn.BOP_MIDTERM." localSheetId="9" hidden="1">{"BOP_TAB",#N/A,FALSE,"N";"MIDTERM_TAB",#N/A,FALSE,"O"}</definedName>
    <definedName name="wrn.BOP_MIDTERM." hidden="1">{"BOP_TAB",#N/A,FALSE,"N";"MIDTERM_TAB",#N/A,FALSE,"O"}</definedName>
    <definedName name="wrn.FISCRED97." localSheetId="1"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2"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3"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4"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5"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6"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7"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9" hidden="1">{"CONSOLIDATED",#N/A,FALSE,"TAB2";"CONSOL_GDP",#N/A,FALSE,"TAB3";"STATE_OP",#N/A,FALSE,"TAB13APP";"STATE_GDP",#N/A,FALSE,"TAB14APP";"TAXREV",#N/A,FALSE,"TAB15APP";"CURREXP",#N/A,FALSE,"TAB16APP";"PEF",#N/A,FALSE,"TAB17APP";"PEF_GDP",#N/A,FALSE,"TAB18APP";"PENSION_AVG",#N/A,FALSE,"TAB19APP";"BENEFIT_UNEMP",#N/A,FALSE,"TAB20APP"}</definedName>
    <definedName name="wrn.FISCRED97." hidden="1">{"CONSOLIDATED",#N/A,FALSE,"TAB2";"CONSOL_GDP",#N/A,FALSE,"TAB3";"STATE_OP",#N/A,FALSE,"TAB13APP";"STATE_GDP",#N/A,FALSE,"TAB14APP";"TAXREV",#N/A,FALSE,"TAB15APP";"CURREXP",#N/A,FALSE,"TAB16APP";"PEF",#N/A,FALSE,"TAB17APP";"PEF_GDP",#N/A,FALSE,"TAB18APP";"PENSION_AVG",#N/A,FALSE,"TAB19APP";"BENEFIT_UNEMP",#N/A,FALSE,"TAB20APP"}</definedName>
    <definedName name="wrn.IMF._.RR._.Office." localSheetId="1" hidden="1">{"ca",#N/A,FALSE,"Detailed BOP";"ka",#N/A,FALSE,"Detailed BOP";"btl",#N/A,FALSE,"Detailed BOP";#N/A,#N/A,FALSE,"Debt  Stock TBL";"imfprint",#N/A,FALSE,"IMF";"imfdebtservice",#N/A,FALSE,"IMF";"tradeprint",#N/A,FALSE,"Trade"}</definedName>
    <definedName name="wrn.IMF._.RR._.Office." localSheetId="2" hidden="1">{"ca",#N/A,FALSE,"Detailed BOP";"ka",#N/A,FALSE,"Detailed BOP";"btl",#N/A,FALSE,"Detailed BOP";#N/A,#N/A,FALSE,"Debt  Stock TBL";"imfprint",#N/A,FALSE,"IMF";"imfdebtservice",#N/A,FALSE,"IMF";"tradeprint",#N/A,FALSE,"Trade"}</definedName>
    <definedName name="wrn.IMF._.RR._.Office." localSheetId="3" hidden="1">{"ca",#N/A,FALSE,"Detailed BOP";"ka",#N/A,FALSE,"Detailed BOP";"btl",#N/A,FALSE,"Detailed BOP";#N/A,#N/A,FALSE,"Debt  Stock TBL";"imfprint",#N/A,FALSE,"IMF";"imfdebtservice",#N/A,FALSE,"IMF";"tradeprint",#N/A,FALSE,"Trade"}</definedName>
    <definedName name="wrn.IMF._.RR._.Office." localSheetId="4" hidden="1">{"ca",#N/A,FALSE,"Detailed BOP";"ka",#N/A,FALSE,"Detailed BOP";"btl",#N/A,FALSE,"Detailed BOP";#N/A,#N/A,FALSE,"Debt  Stock TBL";"imfprint",#N/A,FALSE,"IMF";"imfdebtservice",#N/A,FALSE,"IMF";"tradeprint",#N/A,FALSE,"Trade"}</definedName>
    <definedName name="wrn.IMF._.RR._.Office." localSheetId="5" hidden="1">{"ca",#N/A,FALSE,"Detailed BOP";"ka",#N/A,FALSE,"Detailed BOP";"btl",#N/A,FALSE,"Detailed BOP";#N/A,#N/A,FALSE,"Debt  Stock TBL";"imfprint",#N/A,FALSE,"IMF";"imfdebtservice",#N/A,FALSE,"IMF";"tradeprint",#N/A,FALSE,"Trade"}</definedName>
    <definedName name="wrn.IMF._.RR._.Office." localSheetId="6" hidden="1">{"ca",#N/A,FALSE,"Detailed BOP";"ka",#N/A,FALSE,"Detailed BOP";"btl",#N/A,FALSE,"Detailed BOP";#N/A,#N/A,FALSE,"Debt  Stock TBL";"imfprint",#N/A,FALSE,"IMF";"imfdebtservice",#N/A,FALSE,"IMF";"tradeprint",#N/A,FALSE,"Trade"}</definedName>
    <definedName name="wrn.IMF._.RR._.Office." localSheetId="7" hidden="1">{"ca",#N/A,FALSE,"Detailed BOP";"ka",#N/A,FALSE,"Detailed BOP";"btl",#N/A,FALSE,"Detailed BOP";#N/A,#N/A,FALSE,"Debt  Stock TBL";"imfprint",#N/A,FALSE,"IMF";"imfdebtservice",#N/A,FALSE,"IMF";"tradeprint",#N/A,FALSE,"Trade"}</definedName>
    <definedName name="wrn.IMF._.RR._.Office." localSheetId="9" hidden="1">{"ca",#N/A,FALSE,"Detailed BOP";"ka",#N/A,FALSE,"Detailed BOP";"btl",#N/A,FALSE,"Detailed BOP";#N/A,#N/A,FALSE,"Debt  Stock TBL";"imfprint",#N/A,FALSE,"IMF";"imfdebtservice",#N/A,FALSE,"IMF";"tradeprint",#N/A,FALSE,"Trade"}</definedName>
    <definedName name="wrn.IMF._.RR._.Office." hidden="1">{"ca",#N/A,FALSE,"Detailed BOP";"ka",#N/A,FALSE,"Detailed BOP";"btl",#N/A,FALSE,"Detailed BOP";#N/A,#N/A,FALSE,"Debt  Stock TBL";"imfprint",#N/A,FALSE,"IMF";"imfdebtservice",#N/A,FALSE,"IMF";"tradeprint",#N/A,FALSE,"Trade"}</definedName>
    <definedName name="wrn.Input._.and._.output._.tables." localSheetId="1" hidden="1">{#N/A,#N/A,FALSE,"SimInp1";#N/A,#N/A,FALSE,"SimInp2";#N/A,#N/A,FALSE,"SimOut1";#N/A,#N/A,FALSE,"SimOut2";#N/A,#N/A,FALSE,"SimOut3";#N/A,#N/A,FALSE,"SimOut4";#N/A,#N/A,FALSE,"SimOut5"}</definedName>
    <definedName name="wrn.Input._.and._.output._.tables." localSheetId="2" hidden="1">{#N/A,#N/A,FALSE,"SimInp1";#N/A,#N/A,FALSE,"SimInp2";#N/A,#N/A,FALSE,"SimOut1";#N/A,#N/A,FALSE,"SimOut2";#N/A,#N/A,FALSE,"SimOut3";#N/A,#N/A,FALSE,"SimOut4";#N/A,#N/A,FALSE,"SimOut5"}</definedName>
    <definedName name="wrn.Input._.and._.output._.tables." localSheetId="3" hidden="1">{#N/A,#N/A,FALSE,"SimInp1";#N/A,#N/A,FALSE,"SimInp2";#N/A,#N/A,FALSE,"SimOut1";#N/A,#N/A,FALSE,"SimOut2";#N/A,#N/A,FALSE,"SimOut3";#N/A,#N/A,FALSE,"SimOut4";#N/A,#N/A,FALSE,"SimOut5"}</definedName>
    <definedName name="wrn.Input._.and._.output._.tables." localSheetId="4" hidden="1">{#N/A,#N/A,FALSE,"SimInp1";#N/A,#N/A,FALSE,"SimInp2";#N/A,#N/A,FALSE,"SimOut1";#N/A,#N/A,FALSE,"SimOut2";#N/A,#N/A,FALSE,"SimOut3";#N/A,#N/A,FALSE,"SimOut4";#N/A,#N/A,FALSE,"SimOut5"}</definedName>
    <definedName name="wrn.Input._.and._.output._.tables." localSheetId="5" hidden="1">{#N/A,#N/A,FALSE,"SimInp1";#N/A,#N/A,FALSE,"SimInp2";#N/A,#N/A,FALSE,"SimOut1";#N/A,#N/A,FALSE,"SimOut2";#N/A,#N/A,FALSE,"SimOut3";#N/A,#N/A,FALSE,"SimOut4";#N/A,#N/A,FALSE,"SimOut5"}</definedName>
    <definedName name="wrn.Input._.and._.output._.tables." localSheetId="6" hidden="1">{#N/A,#N/A,FALSE,"SimInp1";#N/A,#N/A,FALSE,"SimInp2";#N/A,#N/A,FALSE,"SimOut1";#N/A,#N/A,FALSE,"SimOut2";#N/A,#N/A,FALSE,"SimOut3";#N/A,#N/A,FALSE,"SimOut4";#N/A,#N/A,FALSE,"SimOut5"}</definedName>
    <definedName name="wrn.Input._.and._.output._.tables." localSheetId="7" hidden="1">{#N/A,#N/A,FALSE,"SimInp1";#N/A,#N/A,FALSE,"SimInp2";#N/A,#N/A,FALSE,"SimOut1";#N/A,#N/A,FALSE,"SimOut2";#N/A,#N/A,FALSE,"SimOut3";#N/A,#N/A,FALSE,"SimOut4";#N/A,#N/A,FALSE,"SimOut5"}</definedName>
    <definedName name="wrn.Input._.and._.output._.tables." localSheetId="9" hidden="1">{#N/A,#N/A,FALSE,"SimInp1";#N/A,#N/A,FALSE,"SimInp2";#N/A,#N/A,FALSE,"SimOut1";#N/A,#N/A,FALSE,"SimOut2";#N/A,#N/A,FALSE,"SimOut3";#N/A,#N/A,FALSE,"SimOut4";#N/A,#N/A,FALSE,"SimOut5"}</definedName>
    <definedName name="wrn.Input._.and._.output._.tables." hidden="1">{#N/A,#N/A,FALSE,"SimInp1";#N/A,#N/A,FALSE,"SimInp2";#N/A,#N/A,FALSE,"SimOut1";#N/A,#N/A,FALSE,"SimOut2";#N/A,#N/A,FALSE,"SimOut3";#N/A,#N/A,FALSE,"SimOut4";#N/A,#N/A,FALSE,"SimOut5"}</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localSheetId="4" hidden="1">{#N/A,#N/A,FALSE,"CB";#N/A,#N/A,FALSE,"CMB";#N/A,#N/A,FALSE,"BSYS";#N/A,#N/A,FALSE,"NBFI";#N/A,#N/A,FALSE,"FSYS"}</definedName>
    <definedName name="wrn.MAIN." localSheetId="5" hidden="1">{#N/A,#N/A,FALSE,"CB";#N/A,#N/A,FALSE,"CMB";#N/A,#N/A,FALSE,"BSYS";#N/A,#N/A,FALSE,"NBFI";#N/A,#N/A,FALSE,"FSYS"}</definedName>
    <definedName name="wrn.MAIN." localSheetId="6" hidden="1">{#N/A,#N/A,FALSE,"CB";#N/A,#N/A,FALSE,"CMB";#N/A,#N/A,FALSE,"BSYS";#N/A,#N/A,FALSE,"NBFI";#N/A,#N/A,FALSE,"FSYS"}</definedName>
    <definedName name="wrn.MAIN." localSheetId="7" hidden="1">{#N/A,#N/A,FALSE,"CB";#N/A,#N/A,FALSE,"CMB";#N/A,#N/A,FALSE,"BSYS";#N/A,#N/A,FALSE,"NBFI";#N/A,#N/A,FALSE,"FSYS"}</definedName>
    <definedName name="wrn.MAIN." localSheetId="9" hidden="1">{#N/A,#N/A,FALSE,"CB";#N/A,#N/A,FALSE,"CMB";#N/A,#N/A,FALSE,"BSYS";#N/A,#N/A,FALSE,"NBFI";#N/A,#N/A,FALSE,"FSYS"}</definedName>
    <definedName name="wrn.MAIN." hidden="1">{#N/A,#N/A,FALSE,"CB";#N/A,#N/A,FALSE,"CMB";#N/A,#N/A,FALSE,"BSYS";#N/A,#N/A,FALSE,"NBFI";#N/A,#N/A,FALSE,"FSYS"}</definedName>
    <definedName name="wrn.Main._.Economic._.Indicators." localSheetId="1" hidden="1">{"Main Economic Indicators",#N/A,FALSE,"C"}</definedName>
    <definedName name="wrn.Main._.Economic._.Indicators." localSheetId="2" hidden="1">{"Main Economic Indicators",#N/A,FALSE,"C"}</definedName>
    <definedName name="wrn.Main._.Economic._.Indicators." localSheetId="3" hidden="1">{"Main Economic Indicators",#N/A,FALSE,"C"}</definedName>
    <definedName name="wrn.Main._.Economic._.Indicators." localSheetId="4" hidden="1">{"Main Economic Indicators",#N/A,FALSE,"C"}</definedName>
    <definedName name="wrn.Main._.Economic._.Indicators." localSheetId="5" hidden="1">{"Main Economic Indicators",#N/A,FALSE,"C"}</definedName>
    <definedName name="wrn.Main._.Economic._.Indicators." localSheetId="6" hidden="1">{"Main Economic Indicators",#N/A,FALSE,"C"}</definedName>
    <definedName name="wrn.Main._.Economic._.Indicators." localSheetId="7" hidden="1">{"Main Economic Indicators",#N/A,FALSE,"C"}</definedName>
    <definedName name="wrn.Main._.Economic._.Indicators." localSheetId="9" hidden="1">{"Main Economic Indicators",#N/A,FALSE,"C"}</definedName>
    <definedName name="wrn.Main._.Economic._.Indicators." hidden="1">{"Main Economic Indicators",#N/A,FALSE,"C"}</definedName>
    <definedName name="wrn.MDABOP." localSheetId="1" hidden="1">{"BOP_TAB",#N/A,FALSE,"N";"MIDTERM_TAB",#N/A,FALSE,"O";"FUND_CRED",#N/A,FALSE,"P";"DEBT_TAB1",#N/A,FALSE,"Q";"DEBT_TAB2",#N/A,FALSE,"Q";"FORFIN_TAB1",#N/A,FALSE,"R";"FORFIN_TAB2",#N/A,FALSE,"R";"BOP_ANALY",#N/A,FALSE,"U"}</definedName>
    <definedName name="wrn.MDABOP." localSheetId="2" hidden="1">{"BOP_TAB",#N/A,FALSE,"N";"MIDTERM_TAB",#N/A,FALSE,"O";"FUND_CRED",#N/A,FALSE,"P";"DEBT_TAB1",#N/A,FALSE,"Q";"DEBT_TAB2",#N/A,FALSE,"Q";"FORFIN_TAB1",#N/A,FALSE,"R";"FORFIN_TAB2",#N/A,FALSE,"R";"BOP_ANALY",#N/A,FALSE,"U"}</definedName>
    <definedName name="wrn.MDABOP." localSheetId="3" hidden="1">{"BOP_TAB",#N/A,FALSE,"N";"MIDTERM_TAB",#N/A,FALSE,"O";"FUND_CRED",#N/A,FALSE,"P";"DEBT_TAB1",#N/A,FALSE,"Q";"DEBT_TAB2",#N/A,FALSE,"Q";"FORFIN_TAB1",#N/A,FALSE,"R";"FORFIN_TAB2",#N/A,FALSE,"R";"BOP_ANALY",#N/A,FALSE,"U"}</definedName>
    <definedName name="wrn.MDABOP." localSheetId="4" hidden="1">{"BOP_TAB",#N/A,FALSE,"N";"MIDTERM_TAB",#N/A,FALSE,"O";"FUND_CRED",#N/A,FALSE,"P";"DEBT_TAB1",#N/A,FALSE,"Q";"DEBT_TAB2",#N/A,FALSE,"Q";"FORFIN_TAB1",#N/A,FALSE,"R";"FORFIN_TAB2",#N/A,FALSE,"R";"BOP_ANALY",#N/A,FALSE,"U"}</definedName>
    <definedName name="wrn.MDABOP." localSheetId="5" hidden="1">{"BOP_TAB",#N/A,FALSE,"N";"MIDTERM_TAB",#N/A,FALSE,"O";"FUND_CRED",#N/A,FALSE,"P";"DEBT_TAB1",#N/A,FALSE,"Q";"DEBT_TAB2",#N/A,FALSE,"Q";"FORFIN_TAB1",#N/A,FALSE,"R";"FORFIN_TAB2",#N/A,FALSE,"R";"BOP_ANALY",#N/A,FALSE,"U"}</definedName>
    <definedName name="wrn.MDABOP." localSheetId="6" hidden="1">{"BOP_TAB",#N/A,FALSE,"N";"MIDTERM_TAB",#N/A,FALSE,"O";"FUND_CRED",#N/A,FALSE,"P";"DEBT_TAB1",#N/A,FALSE,"Q";"DEBT_TAB2",#N/A,FALSE,"Q";"FORFIN_TAB1",#N/A,FALSE,"R";"FORFIN_TAB2",#N/A,FALSE,"R";"BOP_ANALY",#N/A,FALSE,"U"}</definedName>
    <definedName name="wrn.MDABOP." localSheetId="7" hidden="1">{"BOP_TAB",#N/A,FALSE,"N";"MIDTERM_TAB",#N/A,FALSE,"O";"FUND_CRED",#N/A,FALSE,"P";"DEBT_TAB1",#N/A,FALSE,"Q";"DEBT_TAB2",#N/A,FALSE,"Q";"FORFIN_TAB1",#N/A,FALSE,"R";"FORFIN_TAB2",#N/A,FALSE,"R";"BOP_ANALY",#N/A,FALSE,"U"}</definedName>
    <definedName name="wrn.MDABOP." localSheetId="9" hidden="1">{"BOP_TAB",#N/A,FALSE,"N";"MIDTERM_TAB",#N/A,FALSE,"O";"FUND_CRED",#N/A,FALSE,"P";"DEBT_TAB1",#N/A,FALSE,"Q";"DEBT_TAB2",#N/A,FALSE,"Q";"FORFIN_TAB1",#N/A,FALSE,"R";"FORFIN_TAB2",#N/A,FALSE,"R";"BOP_ANALY",#N/A,FALSE,"U"}</definedName>
    <definedName name="wrn.MDABOP." hidden="1">{"BOP_TAB",#N/A,FALSE,"N";"MIDTERM_TAB",#N/A,FALSE,"O";"FUND_CRED",#N/A,FALSE,"P";"DEBT_TAB1",#N/A,FALSE,"Q";"DEBT_TAB2",#N/A,FALSE,"Q";"FORFIN_TAB1",#N/A,FALSE,"R";"FORFIN_TAB2",#N/A,FALSE,"R";"BOP_ANALY",#N/A,FALSE,"U"}</definedName>
    <definedName name="wrn.MDAFIS." localSheetId="1" hidden="1">{"TAB_2",#N/A,FALSE,"A";"DOC",#N/A,FALSE,"DOC";"TAB6_SRBP",#N/A,FALSE,"SR-BP (2)";"TAB_6",#N/A,FALSE,"A";"TAB6_SRBP",#N/A,FALSE,"SR-BP (2)";"SFUNDREV",#N/A,FALSE,"S.Fund Rev";"Tab_arrears",#N/A,FALSE,"Sheet2";"SR_REVEXP",#N/A,FALSE,"Sheet3"}</definedName>
    <definedName name="wrn.MDAFIS." localSheetId="2" hidden="1">{"TAB_2",#N/A,FALSE,"A";"DOC",#N/A,FALSE,"DOC";"TAB6_SRBP",#N/A,FALSE,"SR-BP (2)";"TAB_6",#N/A,FALSE,"A";"TAB6_SRBP",#N/A,FALSE,"SR-BP (2)";"SFUNDREV",#N/A,FALSE,"S.Fund Rev";"Tab_arrears",#N/A,FALSE,"Sheet2";"SR_REVEXP",#N/A,FALSE,"Sheet3"}</definedName>
    <definedName name="wrn.MDAFIS." localSheetId="3" hidden="1">{"TAB_2",#N/A,FALSE,"A";"DOC",#N/A,FALSE,"DOC";"TAB6_SRBP",#N/A,FALSE,"SR-BP (2)";"TAB_6",#N/A,FALSE,"A";"TAB6_SRBP",#N/A,FALSE,"SR-BP (2)";"SFUNDREV",#N/A,FALSE,"S.Fund Rev";"Tab_arrears",#N/A,FALSE,"Sheet2";"SR_REVEXP",#N/A,FALSE,"Sheet3"}</definedName>
    <definedName name="wrn.MDAFIS." localSheetId="4" hidden="1">{"TAB_2",#N/A,FALSE,"A";"DOC",#N/A,FALSE,"DOC";"TAB6_SRBP",#N/A,FALSE,"SR-BP (2)";"TAB_6",#N/A,FALSE,"A";"TAB6_SRBP",#N/A,FALSE,"SR-BP (2)";"SFUNDREV",#N/A,FALSE,"S.Fund Rev";"Tab_arrears",#N/A,FALSE,"Sheet2";"SR_REVEXP",#N/A,FALSE,"Sheet3"}</definedName>
    <definedName name="wrn.MDAFIS." localSheetId="5" hidden="1">{"TAB_2",#N/A,FALSE,"A";"DOC",#N/A,FALSE,"DOC";"TAB6_SRBP",#N/A,FALSE,"SR-BP (2)";"TAB_6",#N/A,FALSE,"A";"TAB6_SRBP",#N/A,FALSE,"SR-BP (2)";"SFUNDREV",#N/A,FALSE,"S.Fund Rev";"Tab_arrears",#N/A,FALSE,"Sheet2";"SR_REVEXP",#N/A,FALSE,"Sheet3"}</definedName>
    <definedName name="wrn.MDAFIS." localSheetId="6" hidden="1">{"TAB_2",#N/A,FALSE,"A";"DOC",#N/A,FALSE,"DOC";"TAB6_SRBP",#N/A,FALSE,"SR-BP (2)";"TAB_6",#N/A,FALSE,"A";"TAB6_SRBP",#N/A,FALSE,"SR-BP (2)";"SFUNDREV",#N/A,FALSE,"S.Fund Rev";"Tab_arrears",#N/A,FALSE,"Sheet2";"SR_REVEXP",#N/A,FALSE,"Sheet3"}</definedName>
    <definedName name="wrn.MDAFIS." localSheetId="7" hidden="1">{"TAB_2",#N/A,FALSE,"A";"DOC",#N/A,FALSE,"DOC";"TAB6_SRBP",#N/A,FALSE,"SR-BP (2)";"TAB_6",#N/A,FALSE,"A";"TAB6_SRBP",#N/A,FALSE,"SR-BP (2)";"SFUNDREV",#N/A,FALSE,"S.Fund Rev";"Tab_arrears",#N/A,FALSE,"Sheet2";"SR_REVEXP",#N/A,FALSE,"Sheet3"}</definedName>
    <definedName name="wrn.MDAFIS." localSheetId="9" hidden="1">{"TAB_2",#N/A,FALSE,"A";"DOC",#N/A,FALSE,"DOC";"TAB6_SRBP",#N/A,FALSE,"SR-BP (2)";"TAB_6",#N/A,FALSE,"A";"TAB6_SRBP",#N/A,FALSE,"SR-BP (2)";"SFUNDREV",#N/A,FALSE,"S.Fund Rev";"Tab_arrears",#N/A,FALSE,"Sheet2";"SR_REVEXP",#N/A,FALSE,"Sheet3"}</definedName>
    <definedName name="wrn.MDAFIS." hidden="1">{"TAB_2",#N/A,FALSE,"A";"DOC",#N/A,FALSE,"DOC";"TAB6_SRBP",#N/A,FALSE,"SR-BP (2)";"TAB_6",#N/A,FALSE,"A";"TAB6_SRBP",#N/A,FALSE,"SR-BP (2)";"SFUNDREV",#N/A,FALSE,"S.Fund Rev";"Tab_arrears",#N/A,FALSE,"Sheet2";"SR_REVEXP",#N/A,FALSE,"Sheet3"}</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localSheetId="4" hidden="1">{#N/A,#N/A,FALSE,"CB";#N/A,#N/A,FALSE,"CMB";#N/A,#N/A,FALSE,"NBFI"}</definedName>
    <definedName name="wrn.MIT." localSheetId="5" hidden="1">{#N/A,#N/A,FALSE,"CB";#N/A,#N/A,FALSE,"CMB";#N/A,#N/A,FALSE,"NBFI"}</definedName>
    <definedName name="wrn.MIT." localSheetId="6" hidden="1">{#N/A,#N/A,FALSE,"CB";#N/A,#N/A,FALSE,"CMB";#N/A,#N/A,FALSE,"NBFI"}</definedName>
    <definedName name="wrn.MIT." localSheetId="7" hidden="1">{#N/A,#N/A,FALSE,"CB";#N/A,#N/A,FALSE,"CMB";#N/A,#N/A,FALSE,"NBFI"}</definedName>
    <definedName name="wrn.MIT." localSheetId="9" hidden="1">{#N/A,#N/A,FALSE,"CB";#N/A,#N/A,FALSE,"CMB";#N/A,#N/A,FALSE,"NBFI"}</definedName>
    <definedName name="wrn.MIT." hidden="1">{#N/A,#N/A,FALSE,"CB";#N/A,#N/A,FALSE,"CMB";#N/A,#N/A,FALSE,"NBFI"}</definedName>
    <definedName name="wrn.MONA." localSheetId="1" hidden="1">{"MONA",#N/A,FALSE,"S"}</definedName>
    <definedName name="wrn.MONA." localSheetId="2" hidden="1">{"MONA",#N/A,FALSE,"S"}</definedName>
    <definedName name="wrn.MONA." localSheetId="3" hidden="1">{"MONA",#N/A,FALSE,"S"}</definedName>
    <definedName name="wrn.MONA." localSheetId="4" hidden="1">{"MONA",#N/A,FALSE,"S"}</definedName>
    <definedName name="wrn.MONA." localSheetId="5" hidden="1">{"MONA",#N/A,FALSE,"S"}</definedName>
    <definedName name="wrn.MONA." localSheetId="6" hidden="1">{"MONA",#N/A,FALSE,"S"}</definedName>
    <definedName name="wrn.MONA." localSheetId="7" hidden="1">{"MONA",#N/A,FALSE,"S"}</definedName>
    <definedName name="wrn.MONA." localSheetId="9" hidden="1">{"MONA",#N/A,FALSE,"S"}</definedName>
    <definedName name="wrn.MONA." hidden="1">{"MONA",#N/A,FALSE,"S"}</definedName>
    <definedName name="wrn.mterm." localSheetId="1" hidden="1">{"mt1",#N/A,FALSE,"Debt";"mt2",#N/A,FALSE,"Debt";"mt3",#N/A,FALSE,"Debt";"mt4",#N/A,FALSE,"Debt";"mt5",#N/A,FALSE,"Debt";"mt6",#N/A,FALSE,"Debt";"mt7",#N/A,FALSE,"Debt"}</definedName>
    <definedName name="wrn.mterm." localSheetId="2" hidden="1">{"mt1",#N/A,FALSE,"Debt";"mt2",#N/A,FALSE,"Debt";"mt3",#N/A,FALSE,"Debt";"mt4",#N/A,FALSE,"Debt";"mt5",#N/A,FALSE,"Debt";"mt6",#N/A,FALSE,"Debt";"mt7",#N/A,FALSE,"Debt"}</definedName>
    <definedName name="wrn.mterm." localSheetId="3" hidden="1">{"mt1",#N/A,FALSE,"Debt";"mt2",#N/A,FALSE,"Debt";"mt3",#N/A,FALSE,"Debt";"mt4",#N/A,FALSE,"Debt";"mt5",#N/A,FALSE,"Debt";"mt6",#N/A,FALSE,"Debt";"mt7",#N/A,FALSE,"Debt"}</definedName>
    <definedName name="wrn.mterm." localSheetId="4" hidden="1">{"mt1",#N/A,FALSE,"Debt";"mt2",#N/A,FALSE,"Debt";"mt3",#N/A,FALSE,"Debt";"mt4",#N/A,FALSE,"Debt";"mt5",#N/A,FALSE,"Debt";"mt6",#N/A,FALSE,"Debt";"mt7",#N/A,FALSE,"Debt"}</definedName>
    <definedName name="wrn.mterm." localSheetId="5" hidden="1">{"mt1",#N/A,FALSE,"Debt";"mt2",#N/A,FALSE,"Debt";"mt3",#N/A,FALSE,"Debt";"mt4",#N/A,FALSE,"Debt";"mt5",#N/A,FALSE,"Debt";"mt6",#N/A,FALSE,"Debt";"mt7",#N/A,FALSE,"Debt"}</definedName>
    <definedName name="wrn.mterm." localSheetId="6" hidden="1">{"mt1",#N/A,FALSE,"Debt";"mt2",#N/A,FALSE,"Debt";"mt3",#N/A,FALSE,"Debt";"mt4",#N/A,FALSE,"Debt";"mt5",#N/A,FALSE,"Debt";"mt6",#N/A,FALSE,"Debt";"mt7",#N/A,FALSE,"Debt"}</definedName>
    <definedName name="wrn.mterm." localSheetId="7" hidden="1">{"mt1",#N/A,FALSE,"Debt";"mt2",#N/A,FALSE,"Debt";"mt3",#N/A,FALSE,"Debt";"mt4",#N/A,FALSE,"Debt";"mt5",#N/A,FALSE,"Debt";"mt6",#N/A,FALSE,"Debt";"mt7",#N/A,FALSE,"Debt"}</definedName>
    <definedName name="wrn.mterm." localSheetId="9" hidden="1">{"mt1",#N/A,FALSE,"Debt";"mt2",#N/A,FALSE,"Debt";"mt3",#N/A,FALSE,"Debt";"mt4",#N/A,FALSE,"Debt";"mt5",#N/A,FALSE,"Debt";"mt6",#N/A,FALSE,"Debt";"mt7",#N/A,FALSE,"Debt"}</definedName>
    <definedName name="wrn.mterm." hidden="1">{"mt1",#N/A,FALSE,"Debt";"mt2",#N/A,FALSE,"Debt";"mt3",#N/A,FALSE,"Debt";"mt4",#N/A,FALSE,"Debt";"mt5",#N/A,FALSE,"Debt";"mt6",#N/A,FALSE,"Debt";"mt7",#N/A,FALSE,"Debt"}</definedName>
    <definedName name="wrn.Output._.tables." localSheetId="1" hidden="1">{#N/A,#N/A,FALSE,"I";#N/A,#N/A,FALSE,"J";#N/A,#N/A,FALSE,"K";#N/A,#N/A,FALSE,"L";#N/A,#N/A,FALSE,"M";#N/A,#N/A,FALSE,"N";#N/A,#N/A,FALSE,"O"}</definedName>
    <definedName name="wrn.Output._.tables." localSheetId="2" hidden="1">{#N/A,#N/A,FALSE,"I";#N/A,#N/A,FALSE,"J";#N/A,#N/A,FALSE,"K";#N/A,#N/A,FALSE,"L";#N/A,#N/A,FALSE,"M";#N/A,#N/A,FALSE,"N";#N/A,#N/A,FALSE,"O"}</definedName>
    <definedName name="wrn.Output._.tables." localSheetId="3" hidden="1">{#N/A,#N/A,FALSE,"I";#N/A,#N/A,FALSE,"J";#N/A,#N/A,FALSE,"K";#N/A,#N/A,FALSE,"L";#N/A,#N/A,FALSE,"M";#N/A,#N/A,FALSE,"N";#N/A,#N/A,FALSE,"O"}</definedName>
    <definedName name="wrn.Output._.tables." localSheetId="4" hidden="1">{#N/A,#N/A,FALSE,"I";#N/A,#N/A,FALSE,"J";#N/A,#N/A,FALSE,"K";#N/A,#N/A,FALSE,"L";#N/A,#N/A,FALSE,"M";#N/A,#N/A,FALSE,"N";#N/A,#N/A,FALSE,"O"}</definedName>
    <definedName name="wrn.Output._.tables." localSheetId="5" hidden="1">{#N/A,#N/A,FALSE,"I";#N/A,#N/A,FALSE,"J";#N/A,#N/A,FALSE,"K";#N/A,#N/A,FALSE,"L";#N/A,#N/A,FALSE,"M";#N/A,#N/A,FALSE,"N";#N/A,#N/A,FALSE,"O"}</definedName>
    <definedName name="wrn.Output._.tables." localSheetId="6" hidden="1">{#N/A,#N/A,FALSE,"I";#N/A,#N/A,FALSE,"J";#N/A,#N/A,FALSE,"K";#N/A,#N/A,FALSE,"L";#N/A,#N/A,FALSE,"M";#N/A,#N/A,FALSE,"N";#N/A,#N/A,FALSE,"O"}</definedName>
    <definedName name="wrn.Output._.tables." localSheetId="7" hidden="1">{#N/A,#N/A,FALSE,"I";#N/A,#N/A,FALSE,"J";#N/A,#N/A,FALSE,"K";#N/A,#N/A,FALSE,"L";#N/A,#N/A,FALSE,"M";#N/A,#N/A,FALSE,"N";#N/A,#N/A,FALSE,"O"}</definedName>
    <definedName name="wrn.Output._.tables." localSheetId="9" hidden="1">{#N/A,#N/A,FALSE,"I";#N/A,#N/A,FALSE,"J";#N/A,#N/A,FALSE,"K";#N/A,#N/A,FALSE,"L";#N/A,#N/A,FALSE,"M";#N/A,#N/A,FALSE,"N";#N/A,#N/A,FALSE,"O"}</definedName>
    <definedName name="wrn.Output._.tables." hidden="1">{#N/A,#N/A,FALSE,"I";#N/A,#N/A,FALSE,"J";#N/A,#N/A,FALSE,"K";#N/A,#N/A,FALSE,"L";#N/A,#N/A,FALSE,"M";#N/A,#N/A,FALSE,"N";#N/A,#N/A,FALSE,"O"}</definedName>
    <definedName name="wrn.Print._.Detailed._.Tables." localSheetId="1" hidden="1">{"ca",#N/A,FALSE,"Detailed BOP";"ka",#N/A,FALSE,"Detailed BOP";"btl",#N/A,FALSE,"Detailed BOP";#N/A,#N/A,FALSE,"Debt  Stock TBL";"imfprint",#N/A,FALSE,"IMF";"nirprintview",#N/A,FALSE,"NIR";"tradeprint",#N/A,FALSE,"Trade";"imfdebtservice",#N/A,FALSE,"IMF"}</definedName>
    <definedName name="wrn.Print._.Detailed._.Tables." localSheetId="2" hidden="1">{"ca",#N/A,FALSE,"Detailed BOP";"ka",#N/A,FALSE,"Detailed BOP";"btl",#N/A,FALSE,"Detailed BOP";#N/A,#N/A,FALSE,"Debt  Stock TBL";"imfprint",#N/A,FALSE,"IMF";"nirprintview",#N/A,FALSE,"NIR";"tradeprint",#N/A,FALSE,"Trade";"imfdebtservice",#N/A,FALSE,"IMF"}</definedName>
    <definedName name="wrn.Print._.Detailed._.Tables." localSheetId="3" hidden="1">{"ca",#N/A,FALSE,"Detailed BOP";"ka",#N/A,FALSE,"Detailed BOP";"btl",#N/A,FALSE,"Detailed BOP";#N/A,#N/A,FALSE,"Debt  Stock TBL";"imfprint",#N/A,FALSE,"IMF";"nirprintview",#N/A,FALSE,"NIR";"tradeprint",#N/A,FALSE,"Trade";"imfdebtservice",#N/A,FALSE,"IMF"}</definedName>
    <definedName name="wrn.Print._.Detailed._.Tables." localSheetId="4" hidden="1">{"ca",#N/A,FALSE,"Detailed BOP";"ka",#N/A,FALSE,"Detailed BOP";"btl",#N/A,FALSE,"Detailed BOP";#N/A,#N/A,FALSE,"Debt  Stock TBL";"imfprint",#N/A,FALSE,"IMF";"nirprintview",#N/A,FALSE,"NIR";"tradeprint",#N/A,FALSE,"Trade";"imfdebtservice",#N/A,FALSE,"IMF"}</definedName>
    <definedName name="wrn.Print._.Detailed._.Tables." localSheetId="5" hidden="1">{"ca",#N/A,FALSE,"Detailed BOP";"ka",#N/A,FALSE,"Detailed BOP";"btl",#N/A,FALSE,"Detailed BOP";#N/A,#N/A,FALSE,"Debt  Stock TBL";"imfprint",#N/A,FALSE,"IMF";"nirprintview",#N/A,FALSE,"NIR";"tradeprint",#N/A,FALSE,"Trade";"imfdebtservice",#N/A,FALSE,"IMF"}</definedName>
    <definedName name="wrn.Print._.Detailed._.Tables." localSheetId="6" hidden="1">{"ca",#N/A,FALSE,"Detailed BOP";"ka",#N/A,FALSE,"Detailed BOP";"btl",#N/A,FALSE,"Detailed BOP";#N/A,#N/A,FALSE,"Debt  Stock TBL";"imfprint",#N/A,FALSE,"IMF";"nirprintview",#N/A,FALSE,"NIR";"tradeprint",#N/A,FALSE,"Trade";"imfdebtservice",#N/A,FALSE,"IMF"}</definedName>
    <definedName name="wrn.Print._.Detailed._.Tables." localSheetId="7" hidden="1">{"ca",#N/A,FALSE,"Detailed BOP";"ka",#N/A,FALSE,"Detailed BOP";"btl",#N/A,FALSE,"Detailed BOP";#N/A,#N/A,FALSE,"Debt  Stock TBL";"imfprint",#N/A,FALSE,"IMF";"nirprintview",#N/A,FALSE,"NIR";"tradeprint",#N/A,FALSE,"Trade";"imfdebtservice",#N/A,FALSE,"IMF"}</definedName>
    <definedName name="wrn.Print._.Detailed._.Tables." localSheetId="9" hidden="1">{"ca",#N/A,FALSE,"Detailed BOP";"ka",#N/A,FALSE,"Detailed BOP";"btl",#N/A,FALSE,"Detailed BOP";#N/A,#N/A,FALSE,"Debt  Stock TBL";"imfprint",#N/A,FALSE,"IMF";"nirprintview",#N/A,FALSE,"NIR";"tradeprint",#N/A,FALSE,"Trade";"imfdebtservice",#N/A,FALSE,"IMF"}</definedName>
    <definedName name="wrn.Print._.Detailed._.Tables." hidden="1">{"ca",#N/A,FALSE,"Detailed BOP";"ka",#N/A,FALSE,"Detailed BOP";"btl",#N/A,FALSE,"Detailed BOP";#N/A,#N/A,FALSE,"Debt  Stock TBL";"imfprint",#N/A,FALSE,"IMF";"nirprintview",#N/A,FALSE,"NIR";"tradeprint",#N/A,FALSE,"Trade";"imfdebtservice",#N/A,FALSE,"IMF"}</definedName>
    <definedName name="wrn.Program." localSheetId="1" hidden="1">{"Tab1",#N/A,FALSE,"P";"Tab2",#N/A,FALSE,"P"}</definedName>
    <definedName name="wrn.Program." localSheetId="2" hidden="1">{"Tab1",#N/A,FALSE,"P";"Tab2",#N/A,FALSE,"P"}</definedName>
    <definedName name="wrn.Program." localSheetId="3" hidden="1">{"Tab1",#N/A,FALSE,"P";"Tab2",#N/A,FALSE,"P"}</definedName>
    <definedName name="wrn.Program." localSheetId="4" hidden="1">{"Tab1",#N/A,FALSE,"P";"Tab2",#N/A,FALSE,"P"}</definedName>
    <definedName name="wrn.Program." localSheetId="5" hidden="1">{"Tab1",#N/A,FALSE,"P";"Tab2",#N/A,FALSE,"P"}</definedName>
    <definedName name="wrn.Program." localSheetId="6" hidden="1">{"Tab1",#N/A,FALSE,"P";"Tab2",#N/A,FALSE,"P"}</definedName>
    <definedName name="wrn.Program." localSheetId="7" hidden="1">{"Tab1",#N/A,FALSE,"P";"Tab2",#N/A,FALSE,"P"}</definedName>
    <definedName name="wrn.Program." localSheetId="9" hidden="1">{"Tab1",#N/A,FALSE,"P";"Tab2",#N/A,FALSE,"P"}</definedName>
    <definedName name="wrn.Program." hidden="1">{"Tab1",#N/A,FALSE,"P";"Tab2",#N/A,FALSE,"P"}</definedName>
    <definedName name="wrn.RED97MON." localSheetId="1" hidden="1">{"CBA",#N/A,FALSE,"TAB4";"MS",#N/A,FALSE,"TAB5";"BANKLOANS",#N/A,FALSE,"TAB21APP ";"INTEREST",#N/A,FALSE,"TAB22APP"}</definedName>
    <definedName name="wrn.RED97MON." localSheetId="2" hidden="1">{"CBA",#N/A,FALSE,"TAB4";"MS",#N/A,FALSE,"TAB5";"BANKLOANS",#N/A,FALSE,"TAB21APP ";"INTEREST",#N/A,FALSE,"TAB22APP"}</definedName>
    <definedName name="wrn.RED97MON." localSheetId="3" hidden="1">{"CBA",#N/A,FALSE,"TAB4";"MS",#N/A,FALSE,"TAB5";"BANKLOANS",#N/A,FALSE,"TAB21APP ";"INTEREST",#N/A,FALSE,"TAB22APP"}</definedName>
    <definedName name="wrn.RED97MON." localSheetId="4" hidden="1">{"CBA",#N/A,FALSE,"TAB4";"MS",#N/A,FALSE,"TAB5";"BANKLOANS",#N/A,FALSE,"TAB21APP ";"INTEREST",#N/A,FALSE,"TAB22APP"}</definedName>
    <definedName name="wrn.RED97MON." localSheetId="5" hidden="1">{"CBA",#N/A,FALSE,"TAB4";"MS",#N/A,FALSE,"TAB5";"BANKLOANS",#N/A,FALSE,"TAB21APP ";"INTEREST",#N/A,FALSE,"TAB22APP"}</definedName>
    <definedName name="wrn.RED97MON." localSheetId="6" hidden="1">{"CBA",#N/A,FALSE,"TAB4";"MS",#N/A,FALSE,"TAB5";"BANKLOANS",#N/A,FALSE,"TAB21APP ";"INTEREST",#N/A,FALSE,"TAB22APP"}</definedName>
    <definedName name="wrn.RED97MON." localSheetId="7" hidden="1">{"CBA",#N/A,FALSE,"TAB4";"MS",#N/A,FALSE,"TAB5";"BANKLOANS",#N/A,FALSE,"TAB21APP ";"INTEREST",#N/A,FALSE,"TAB22APP"}</definedName>
    <definedName name="wrn.RED97MON." localSheetId="9" hidden="1">{"CBA",#N/A,FALSE,"TAB4";"MS",#N/A,FALSE,"TAB5";"BANKLOANS",#N/A,FALSE,"TAB21APP ";"INTEREST",#N/A,FALSE,"TAB22APP"}</definedName>
    <definedName name="wrn.RED97MON." hidden="1">{"CBA",#N/A,FALSE,"TAB4";"MS",#N/A,FALSE,"TAB5";"BANKLOANS",#N/A,FALSE,"TAB21APP ";"INTEREST",#N/A,FALSE,"TAB22APP"}</definedName>
    <definedName name="wrn.Riqfin." localSheetId="1" hidden="1">{"Riqfin97",#N/A,FALSE,"Tran";"Riqfinpro",#N/A,FALSE,"Tran"}</definedName>
    <definedName name="wrn.Riqfin." localSheetId="2" hidden="1">{"Riqfin97",#N/A,FALSE,"Tran";"Riqfinpro",#N/A,FALSE,"Tran"}</definedName>
    <definedName name="wrn.Riqfin." localSheetId="3" hidden="1">{"Riqfin97",#N/A,FALSE,"Tran";"Riqfinpro",#N/A,FALSE,"Tran"}</definedName>
    <definedName name="wrn.Riqfin." localSheetId="4" hidden="1">{"Riqfin97",#N/A,FALSE,"Tran";"Riqfinpro",#N/A,FALSE,"Tran"}</definedName>
    <definedName name="wrn.Riqfin." localSheetId="5" hidden="1">{"Riqfin97",#N/A,FALSE,"Tran";"Riqfinpro",#N/A,FALSE,"Tran"}</definedName>
    <definedName name="wrn.Riqfin." localSheetId="6" hidden="1">{"Riqfin97",#N/A,FALSE,"Tran";"Riqfinpro",#N/A,FALSE,"Tran"}</definedName>
    <definedName name="wrn.Riqfin." localSheetId="7" hidden="1">{"Riqfin97",#N/A,FALSE,"Tran";"Riqfinpro",#N/A,FALSE,"Tran"}</definedName>
    <definedName name="wrn.Riqfin." localSheetId="9" hidden="1">{"Riqfin97",#N/A,FALSE,"Tran";"Riqfinpro",#N/A,FALSE,"Tran"}</definedName>
    <definedName name="wrn.Riqfin." hidden="1">{"Riqfin97",#N/A,FALSE,"Tran";"Riqfinpro",#N/A,FALSE,"Tran"}</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localSheetId="4" hidden="1">{#N/A,#N/A,FALSE,"SRFSYS";#N/A,#N/A,FALSE,"SRBSYS"}</definedName>
    <definedName name="wrn.Staff._.Report._.Tables." localSheetId="5" hidden="1">{#N/A,#N/A,FALSE,"SRFSYS";#N/A,#N/A,FALSE,"SRBSYS"}</definedName>
    <definedName name="wrn.Staff._.Report._.Tables." localSheetId="6" hidden="1">{#N/A,#N/A,FALSE,"SRFSYS";#N/A,#N/A,FALSE,"SRBSYS"}</definedName>
    <definedName name="wrn.Staff._.Report._.Tables." localSheetId="7" hidden="1">{#N/A,#N/A,FALSE,"SRFSYS";#N/A,#N/A,FALSE,"SRBSYS"}</definedName>
    <definedName name="wrn.Staff._.Report._.Tables." localSheetId="9" hidden="1">{#N/A,#N/A,FALSE,"SRFSYS";#N/A,#N/A,FALSE,"SRBSYS"}</definedName>
    <definedName name="wrn.Staff._.Report._.Tables." hidden="1">{#N/A,#N/A,FALSE,"SRFSYS";#N/A,#N/A,FALSE,"SRBSYS"}</definedName>
    <definedName name="wrn.STAFF_REPORT_TABLES." localSheetId="1" hidden="1">{"SR_tbs",#N/A,FALSE,"MGSSEI";"SR_tbs",#N/A,FALSE,"MGSBOX";"SR_tbs",#N/A,FALSE,"MGSOCIND"}</definedName>
    <definedName name="wrn.STAFF_REPORT_TABLES." localSheetId="2" hidden="1">{"SR_tbs",#N/A,FALSE,"MGSSEI";"SR_tbs",#N/A,FALSE,"MGSBOX";"SR_tbs",#N/A,FALSE,"MGSOCIND"}</definedName>
    <definedName name="wrn.STAFF_REPORT_TABLES." localSheetId="3" hidden="1">{"SR_tbs",#N/A,FALSE,"MGSSEI";"SR_tbs",#N/A,FALSE,"MGSBOX";"SR_tbs",#N/A,FALSE,"MGSOCIND"}</definedName>
    <definedName name="wrn.STAFF_REPORT_TABLES." localSheetId="4" hidden="1">{"SR_tbs",#N/A,FALSE,"MGSSEI";"SR_tbs",#N/A,FALSE,"MGSBOX";"SR_tbs",#N/A,FALSE,"MGSOCIND"}</definedName>
    <definedName name="wrn.STAFF_REPORT_TABLES." localSheetId="5" hidden="1">{"SR_tbs",#N/A,FALSE,"MGSSEI";"SR_tbs",#N/A,FALSE,"MGSBOX";"SR_tbs",#N/A,FALSE,"MGSOCIND"}</definedName>
    <definedName name="wrn.STAFF_REPORT_TABLES." localSheetId="6" hidden="1">{"SR_tbs",#N/A,FALSE,"MGSSEI";"SR_tbs",#N/A,FALSE,"MGSBOX";"SR_tbs",#N/A,FALSE,"MGSOCIND"}</definedName>
    <definedName name="wrn.STAFF_REPORT_TABLES." localSheetId="7" hidden="1">{"SR_tbs",#N/A,FALSE,"MGSSEI";"SR_tbs",#N/A,FALSE,"MGSBOX";"SR_tbs",#N/A,FALSE,"MGSOCIND"}</definedName>
    <definedName name="wrn.STAFF_REPORT_TABLES." localSheetId="9" hidden="1">{"SR_tbs",#N/A,FALSE,"MGSSEI";"SR_tbs",#N/A,FALSE,"MGSBOX";"SR_tbs",#N/A,FALSE,"MGSOCIND"}</definedName>
    <definedName name="wrn.STAFF_REPORT_TABLES." hidden="1">{"SR_tbs",#N/A,FALSE,"MGSSEI";"SR_tbs",#N/A,FALSE,"MGSBOX";"SR_tbs",#N/A,FALSE,"MGSOCIND"}</definedName>
    <definedName name="wrn.State._.Govt." localSheetId="1" hidden="1">{"partial screen",#N/A,FALSE,"State_Gov't"}</definedName>
    <definedName name="wrn.State._.Govt." localSheetId="2" hidden="1">{"partial screen",#N/A,FALSE,"State_Gov't"}</definedName>
    <definedName name="wrn.State._.Govt." localSheetId="3" hidden="1">{"partial screen",#N/A,FALSE,"State_Gov't"}</definedName>
    <definedName name="wrn.State._.Govt." localSheetId="4" hidden="1">{"partial screen",#N/A,FALSE,"State_Gov't"}</definedName>
    <definedName name="wrn.State._.Govt." localSheetId="5" hidden="1">{"partial screen",#N/A,FALSE,"State_Gov't"}</definedName>
    <definedName name="wrn.State._.Govt." localSheetId="6" hidden="1">{"partial screen",#N/A,FALSE,"State_Gov't"}</definedName>
    <definedName name="wrn.State._.Govt." localSheetId="7" hidden="1">{"partial screen",#N/A,FALSE,"State_Gov't"}</definedName>
    <definedName name="wrn.State._.Govt." localSheetId="9" hidden="1">{"partial screen",#N/A,FALSE,"State_Gov't"}</definedName>
    <definedName name="wrn.State._.Govt." hidden="1">{"partial screen",#N/A,FALSE,"State_Gov't"}</definedName>
    <definedName name="wrn.suma." localSheetId="1" hidden="1">{"macroa",#N/A,FALSE,"Macro";"suma2",#N/A,FALSE,"Data";"suma3",#N/A,FALSE,"Data";"suma4",#N/A,FALSE,"Data";"suma5",#N/A,FALSE,"Data";"suma6",#N/A,FALSE,"Data";"suma7",#N/A,FALSE,"Data";"suma8",#N/A,FALSE,"Data";"suma9",#N/A,FALSE,"Data"}</definedName>
    <definedName name="wrn.suma." localSheetId="2" hidden="1">{"macroa",#N/A,FALSE,"Macro";"suma2",#N/A,FALSE,"Data";"suma3",#N/A,FALSE,"Data";"suma4",#N/A,FALSE,"Data";"suma5",#N/A,FALSE,"Data";"suma6",#N/A,FALSE,"Data";"suma7",#N/A,FALSE,"Data";"suma8",#N/A,FALSE,"Data";"suma9",#N/A,FALSE,"Data"}</definedName>
    <definedName name="wrn.suma." localSheetId="3" hidden="1">{"macroa",#N/A,FALSE,"Macro";"suma2",#N/A,FALSE,"Data";"suma3",#N/A,FALSE,"Data";"suma4",#N/A,FALSE,"Data";"suma5",#N/A,FALSE,"Data";"suma6",#N/A,FALSE,"Data";"suma7",#N/A,FALSE,"Data";"suma8",#N/A,FALSE,"Data";"suma9",#N/A,FALSE,"Data"}</definedName>
    <definedName name="wrn.suma." localSheetId="4" hidden="1">{"macroa",#N/A,FALSE,"Macro";"suma2",#N/A,FALSE,"Data";"suma3",#N/A,FALSE,"Data";"suma4",#N/A,FALSE,"Data";"suma5",#N/A,FALSE,"Data";"suma6",#N/A,FALSE,"Data";"suma7",#N/A,FALSE,"Data";"suma8",#N/A,FALSE,"Data";"suma9",#N/A,FALSE,"Data"}</definedName>
    <definedName name="wrn.suma." localSheetId="5" hidden="1">{"macroa",#N/A,FALSE,"Macro";"suma2",#N/A,FALSE,"Data";"suma3",#N/A,FALSE,"Data";"suma4",#N/A,FALSE,"Data";"suma5",#N/A,FALSE,"Data";"suma6",#N/A,FALSE,"Data";"suma7",#N/A,FALSE,"Data";"suma8",#N/A,FALSE,"Data";"suma9",#N/A,FALSE,"Data"}</definedName>
    <definedName name="wrn.suma." localSheetId="6" hidden="1">{"macroa",#N/A,FALSE,"Macro";"suma2",#N/A,FALSE,"Data";"suma3",#N/A,FALSE,"Data";"suma4",#N/A,FALSE,"Data";"suma5",#N/A,FALSE,"Data";"suma6",#N/A,FALSE,"Data";"suma7",#N/A,FALSE,"Data";"suma8",#N/A,FALSE,"Data";"suma9",#N/A,FALSE,"Data"}</definedName>
    <definedName name="wrn.suma." localSheetId="7" hidden="1">{"macroa",#N/A,FALSE,"Macro";"suma2",#N/A,FALSE,"Data";"suma3",#N/A,FALSE,"Data";"suma4",#N/A,FALSE,"Data";"suma5",#N/A,FALSE,"Data";"suma6",#N/A,FALSE,"Data";"suma7",#N/A,FALSE,"Data";"suma8",#N/A,FALSE,"Data";"suma9",#N/A,FALSE,"Data"}</definedName>
    <definedName name="wrn.suma." localSheetId="9" hidden="1">{"macroa",#N/A,FALSE,"Macro";"suma2",#N/A,FALSE,"Data";"suma3",#N/A,FALSE,"Data";"suma4",#N/A,FALSE,"Data";"suma5",#N/A,FALSE,"Data";"suma6",#N/A,FALSE,"Data";"suma7",#N/A,FALSE,"Data";"suma8",#N/A,FALSE,"Data";"suma9",#N/A,FALSE,"Data"}</definedName>
    <definedName name="wrn.suma." hidden="1">{"macroa",#N/A,FALSE,"Macro";"suma2",#N/A,FALSE,"Data";"suma3",#N/A,FALSE,"Data";"suma4",#N/A,FALSE,"Data";"suma5",#N/A,FALSE,"Data";"suma6",#N/A,FALSE,"Data";"suma7",#N/A,FALSE,"Data";"suma8",#N/A,FALSE,"Data";"suma9",#N/A,FALSE,"Data"}</definedName>
    <definedName name="wrn.sumq." localSheetId="1" hidden="1">{"macro",#N/A,FALSE,"Macro";"smq2",#N/A,FALSE,"Data";"smq3",#N/A,FALSE,"Data";"smq4",#N/A,FALSE,"Data";"smq5",#N/A,FALSE,"Data";"smq6",#N/A,FALSE,"Data";"smq7",#N/A,FALSE,"Data";"smq8",#N/A,FALSE,"Data";"smq9",#N/A,FALSE,"Data"}</definedName>
    <definedName name="wrn.sumq." localSheetId="2" hidden="1">{"macro",#N/A,FALSE,"Macro";"smq2",#N/A,FALSE,"Data";"smq3",#N/A,FALSE,"Data";"smq4",#N/A,FALSE,"Data";"smq5",#N/A,FALSE,"Data";"smq6",#N/A,FALSE,"Data";"smq7",#N/A,FALSE,"Data";"smq8",#N/A,FALSE,"Data";"smq9",#N/A,FALSE,"Data"}</definedName>
    <definedName name="wrn.sumq." localSheetId="3" hidden="1">{"macro",#N/A,FALSE,"Macro";"smq2",#N/A,FALSE,"Data";"smq3",#N/A,FALSE,"Data";"smq4",#N/A,FALSE,"Data";"smq5",#N/A,FALSE,"Data";"smq6",#N/A,FALSE,"Data";"smq7",#N/A,FALSE,"Data";"smq8",#N/A,FALSE,"Data";"smq9",#N/A,FALSE,"Data"}</definedName>
    <definedName name="wrn.sumq." localSheetId="4" hidden="1">{"macro",#N/A,FALSE,"Macro";"smq2",#N/A,FALSE,"Data";"smq3",#N/A,FALSE,"Data";"smq4",#N/A,FALSE,"Data";"smq5",#N/A,FALSE,"Data";"smq6",#N/A,FALSE,"Data";"smq7",#N/A,FALSE,"Data";"smq8",#N/A,FALSE,"Data";"smq9",#N/A,FALSE,"Data"}</definedName>
    <definedName name="wrn.sumq." localSheetId="5" hidden="1">{"macro",#N/A,FALSE,"Macro";"smq2",#N/A,FALSE,"Data";"smq3",#N/A,FALSE,"Data";"smq4",#N/A,FALSE,"Data";"smq5",#N/A,FALSE,"Data";"smq6",#N/A,FALSE,"Data";"smq7",#N/A,FALSE,"Data";"smq8",#N/A,FALSE,"Data";"smq9",#N/A,FALSE,"Data"}</definedName>
    <definedName name="wrn.sumq." localSheetId="6" hidden="1">{"macro",#N/A,FALSE,"Macro";"smq2",#N/A,FALSE,"Data";"smq3",#N/A,FALSE,"Data";"smq4",#N/A,FALSE,"Data";"smq5",#N/A,FALSE,"Data";"smq6",#N/A,FALSE,"Data";"smq7",#N/A,FALSE,"Data";"smq8",#N/A,FALSE,"Data";"smq9",#N/A,FALSE,"Data"}</definedName>
    <definedName name="wrn.sumq." localSheetId="7" hidden="1">{"macro",#N/A,FALSE,"Macro";"smq2",#N/A,FALSE,"Data";"smq3",#N/A,FALSE,"Data";"smq4",#N/A,FALSE,"Data";"smq5",#N/A,FALSE,"Data";"smq6",#N/A,FALSE,"Data";"smq7",#N/A,FALSE,"Data";"smq8",#N/A,FALSE,"Data";"smq9",#N/A,FALSE,"Data"}</definedName>
    <definedName name="wrn.sumq." localSheetId="9" hidden="1">{"macro",#N/A,FALSE,"Macro";"smq2",#N/A,FALSE,"Data";"smq3",#N/A,FALSE,"Data";"smq4",#N/A,FALSE,"Data";"smq5",#N/A,FALSE,"Data";"smq6",#N/A,FALSE,"Data";"smq7",#N/A,FALSE,"Data";"smq8",#N/A,FALSE,"Data";"smq9",#N/A,FALSE,"Data"}</definedName>
    <definedName name="wrn.sumq." hidden="1">{"macro",#N/A,FALSE,"Macro";"smq2",#N/A,FALSE,"Data";"smq3",#N/A,FALSE,"Data";"smq4",#N/A,FALSE,"Data";"smq5",#N/A,FALSE,"Data";"smq6",#N/A,FALSE,"Data";"smq7",#N/A,FALSE,"Data";"smq8",#N/A,FALSE,"Data";"smq9",#N/A,FALSE,"Data"}</definedName>
    <definedName name="wrn.TBILLSALL." localSheetId="1" hidden="1">{"TBILLS_ALL",#N/A,FALSE,"FITB_all"}</definedName>
    <definedName name="wrn.TBILLSALL." localSheetId="2" hidden="1">{"TBILLS_ALL",#N/A,FALSE,"FITB_all"}</definedName>
    <definedName name="wrn.TBILLSALL." localSheetId="3" hidden="1">{"TBILLS_ALL",#N/A,FALSE,"FITB_all"}</definedName>
    <definedName name="wrn.TBILLSALL." localSheetId="4" hidden="1">{"TBILLS_ALL",#N/A,FALSE,"FITB_all"}</definedName>
    <definedName name="wrn.TBILLSALL." localSheetId="5" hidden="1">{"TBILLS_ALL",#N/A,FALSE,"FITB_all"}</definedName>
    <definedName name="wrn.TBILLSALL." localSheetId="6" hidden="1">{"TBILLS_ALL",#N/A,FALSE,"FITB_all"}</definedName>
    <definedName name="wrn.TBILLSALL." localSheetId="7" hidden="1">{"TBILLS_ALL",#N/A,FALSE,"FITB_all"}</definedName>
    <definedName name="wrn.TBILLSALL." localSheetId="9" hidden="1">{"TBILLS_ALL",#N/A,FALSE,"FITB_all"}</definedName>
    <definedName name="wrn.TBILLSALL." hidden="1">{"TBILLS_ALL",#N/A,FALSE,"FITB_all"}</definedName>
    <definedName name="wrn.WEO." localSheetId="1" hidden="1">{"WEO",#N/A,FALSE,"T"}</definedName>
    <definedName name="wrn.WEO." localSheetId="2" hidden="1">{"WEO",#N/A,FALSE,"T"}</definedName>
    <definedName name="wrn.WEO." localSheetId="3" hidden="1">{"WEO",#N/A,FALSE,"T"}</definedName>
    <definedName name="wrn.WEO." localSheetId="4" hidden="1">{"WEO",#N/A,FALSE,"T"}</definedName>
    <definedName name="wrn.WEO." localSheetId="5" hidden="1">{"WEO",#N/A,FALSE,"T"}</definedName>
    <definedName name="wrn.WEO." localSheetId="6" hidden="1">{"WEO",#N/A,FALSE,"T"}</definedName>
    <definedName name="wrn.WEO." localSheetId="7" hidden="1">{"WEO",#N/A,FALSE,"T"}</definedName>
    <definedName name="wrn.WEO." localSheetId="9" hidden="1">{"WEO",#N/A,FALSE,"T"}</definedName>
    <definedName name="wrn.WEO." hidden="1">{"WEO",#N/A,FALSE,"T"}</definedName>
    <definedName name="wvu.Print." localSheetId="1" hidden="1">{TRUE,TRUE,-0.5,-14.75,603,387,FALSE,TRUE,TRUE,TRUE,0,1,2,1,2,1,1,4,TRUE,TRUE,3,TRUE,1,TRUE,75,"Swvu.Print.","ACwvu.Print.",#N/A,FALSE,FALSE,1,0.75,0.6,0.5,1,"","",TRUE,FALSE,TRUE,FALSE,1,#N/A,1,1,#DIV/0!,FALSE,"Rwvu.Print.",#N/A,FALSE,FALSE,FALSE,1,65532,300,FALSE,FALSE,TRUE,TRUE,TRUE}</definedName>
    <definedName name="wvu.Print." localSheetId="2" hidden="1">{TRUE,TRUE,-0.5,-14.75,603,387,FALSE,TRUE,TRUE,TRUE,0,1,2,1,2,1,1,4,TRUE,TRUE,3,TRUE,1,TRUE,75,"Swvu.Print.","ACwvu.Print.",#N/A,FALSE,FALSE,1,0.75,0.6,0.5,1,"","",TRUE,FALSE,TRUE,FALSE,1,#N/A,1,1,#DIV/0!,FALSE,"Rwvu.Print.",#N/A,FALSE,FALSE,FALSE,1,65532,300,FALSE,FALSE,TRUE,TRUE,TRUE}</definedName>
    <definedName name="wvu.Print." localSheetId="3" hidden="1">{TRUE,TRUE,-0.5,-14.75,603,387,FALSE,TRUE,TRUE,TRUE,0,1,2,1,2,1,1,4,TRUE,TRUE,3,TRUE,1,TRUE,75,"Swvu.Print.","ACwvu.Print.",#N/A,FALSE,FALSE,1,0.75,0.6,0.5,1,"","",TRUE,FALSE,TRUE,FALSE,1,#N/A,1,1,#DIV/0!,FALSE,"Rwvu.Print.",#N/A,FALSE,FALSE,FALSE,1,65532,300,FALSE,FALSE,TRUE,TRUE,TRUE}</definedName>
    <definedName name="wvu.Print." localSheetId="4" hidden="1">{TRUE,TRUE,-0.5,-14.75,603,387,FALSE,TRUE,TRUE,TRUE,0,1,2,1,2,1,1,4,TRUE,TRUE,3,TRUE,1,TRUE,75,"Swvu.Print.","ACwvu.Print.",#N/A,FALSE,FALSE,1,0.75,0.6,0.5,1,"","",TRUE,FALSE,TRUE,FALSE,1,#N/A,1,1,#DIV/0!,FALSE,"Rwvu.Print.",#N/A,FALSE,FALSE,FALSE,1,65532,300,FALSE,FALSE,TRUE,TRUE,TRUE}</definedName>
    <definedName name="wvu.Print." localSheetId="5" hidden="1">{TRUE,TRUE,-0.5,-14.75,603,387,FALSE,TRUE,TRUE,TRUE,0,1,2,1,2,1,1,4,TRUE,TRUE,3,TRUE,1,TRUE,75,"Swvu.Print.","ACwvu.Print.",#N/A,FALSE,FALSE,1,0.75,0.6,0.5,1,"","",TRUE,FALSE,TRUE,FALSE,1,#N/A,1,1,#DIV/0!,FALSE,"Rwvu.Print.",#N/A,FALSE,FALSE,FALSE,1,65532,300,FALSE,FALSE,TRUE,TRUE,TRUE}</definedName>
    <definedName name="wvu.Print." localSheetId="6" hidden="1">{TRUE,TRUE,-0.5,-14.75,603,387,FALSE,TRUE,TRUE,TRUE,0,1,2,1,2,1,1,4,TRUE,TRUE,3,TRUE,1,TRUE,75,"Swvu.Print.","ACwvu.Print.",#N/A,FALSE,FALSE,1,0.75,0.6,0.5,1,"","",TRUE,FALSE,TRUE,FALSE,1,#N/A,1,1,#DIV/0!,FALSE,"Rwvu.Print.",#N/A,FALSE,FALSE,FALSE,1,65532,300,FALSE,FALSE,TRUE,TRUE,TRUE}</definedName>
    <definedName name="wvu.Print." localSheetId="7" hidden="1">{TRUE,TRUE,-0.5,-14.75,603,387,FALSE,TRUE,TRUE,TRUE,0,1,2,1,2,1,1,4,TRUE,TRUE,3,TRUE,1,TRUE,75,"Swvu.Print.","ACwvu.Print.",#N/A,FALSE,FALSE,1,0.75,0.6,0.5,1,"","",TRUE,FALSE,TRUE,FALSE,1,#N/A,1,1,#DIV/0!,FALSE,"Rwvu.Print.",#N/A,FALSE,FALSE,FALSE,1,65532,300,FALSE,FALSE,TRUE,TRUE,TRUE}</definedName>
    <definedName name="wvu.Print." localSheetId="9" hidden="1">{TRUE,TRUE,-0.5,-14.75,603,387,FALSE,TRUE,TRUE,TRUE,0,1,2,1,2,1,1,4,TRUE,TRUE,3,TRUE,1,TRUE,75,"Swvu.Print.","ACwvu.Print.",#N/A,FALSE,FALSE,1,0.75,0.6,0.5,1,"","",TRUE,FALSE,TRUE,FALSE,1,#N/A,1,1,#DIV/0!,FALSE,"Rwvu.Print.",#N/A,FALSE,FALSE,FALSE,1,65532,300,FALSE,FALSE,TRUE,TRUE,TRUE}</definedName>
    <definedName name="wvu.Print." hidden="1">{TRUE,TRUE,-0.5,-14.75,603,387,FALSE,TRUE,TRUE,TRUE,0,1,2,1,2,1,1,4,TRUE,TRUE,3,TRUE,1,TRUE,75,"Swvu.Print.","ACwvu.Print.",#N/A,FALSE,FALSE,1,0.75,0.6,0.5,1,"","",TRUE,FALSE,TRUE,FALSE,1,#N/A,1,1,#DIV/0!,FALSE,"Rwvu.Print.",#N/A,FALSE,FALSE,FALSE,1,65532,300,FALSE,FALSE,TRUE,TRUE,TRUE}</definedName>
    <definedName name="ww" localSheetId="2" hidden="1">#REF!</definedName>
    <definedName name="ww" localSheetId="21" hidden="1">#REF!</definedName>
    <definedName name="ww" localSheetId="13" hidden="1">#REF!</definedName>
    <definedName name="ww" localSheetId="14" hidden="1">#REF!</definedName>
    <definedName name="ww" localSheetId="15" hidden="1">#REF!</definedName>
    <definedName name="ww" localSheetId="16" hidden="1">#REF!</definedName>
    <definedName name="ww" localSheetId="18" hidden="1">#REF!</definedName>
    <definedName name="ww" hidden="1">#REF!</definedName>
    <definedName name="www" localSheetId="1" hidden="1">{"Riqfin97",#N/A,FALSE,"Tran";"Riqfinpro",#N/A,FALSE,"Tran"}</definedName>
    <definedName name="www" localSheetId="2" hidden="1">{"Riqfin97",#N/A,FALSE,"Tran";"Riqfinpro",#N/A,FALSE,"Tran"}</definedName>
    <definedName name="www" localSheetId="3" hidden="1">{"Riqfin97",#N/A,FALSE,"Tran";"Riqfinpro",#N/A,FALSE,"Tran"}</definedName>
    <definedName name="www" localSheetId="4" hidden="1">{"Riqfin97",#N/A,FALSE,"Tran";"Riqfinpro",#N/A,FALSE,"Tran"}</definedName>
    <definedName name="www" localSheetId="5" hidden="1">{"Riqfin97",#N/A,FALSE,"Tran";"Riqfinpro",#N/A,FALSE,"Tran"}</definedName>
    <definedName name="www" localSheetId="6" hidden="1">{"Riqfin97",#N/A,FALSE,"Tran";"Riqfinpro",#N/A,FALSE,"Tran"}</definedName>
    <definedName name="www" localSheetId="7" hidden="1">{"Riqfin97",#N/A,FALSE,"Tran";"Riqfinpro",#N/A,FALSE,"Tran"}</definedName>
    <definedName name="www" localSheetId="9" hidden="1">{"Riqfin97",#N/A,FALSE,"Tran";"Riqfinpro",#N/A,FALSE,"Tran"}</definedName>
    <definedName name="www" hidden="1">{"Riqfin97",#N/A,FALSE,"Tran";"Riqfinpro",#N/A,FALSE,"Tran"}</definedName>
    <definedName name="x" localSheetId="1" hidden="1">{"Riqfin97",#N/A,FALSE,"Tran";"Riqfinpro",#N/A,FALSE,"Tran"}</definedName>
    <definedName name="x" localSheetId="2" hidden="1">{"Riqfin97",#N/A,FALSE,"Tran";"Riqfinpro",#N/A,FALSE,"Tran"}</definedName>
    <definedName name="x" localSheetId="3" hidden="1">{"Riqfin97",#N/A,FALSE,"Tran";"Riqfinpro",#N/A,FALSE,"Tran"}</definedName>
    <definedName name="x" localSheetId="4" hidden="1">{"Riqfin97",#N/A,FALSE,"Tran";"Riqfinpro",#N/A,FALSE,"Tran"}</definedName>
    <definedName name="x" localSheetId="5" hidden="1">{"Riqfin97",#N/A,FALSE,"Tran";"Riqfinpro",#N/A,FALSE,"Tran"}</definedName>
    <definedName name="x" localSheetId="6" hidden="1">{"Riqfin97",#N/A,FALSE,"Tran";"Riqfinpro",#N/A,FALSE,"Tran"}</definedName>
    <definedName name="x" localSheetId="7" hidden="1">{"Riqfin97",#N/A,FALSE,"Tran";"Riqfinpro",#N/A,FALSE,"Tran"}</definedName>
    <definedName name="x" localSheetId="9" hidden="1">{"Riqfin97",#N/A,FALSE,"Tran";"Riqfinpro",#N/A,FALSE,"Tran"}</definedName>
    <definedName name="x" hidden="1">{"Riqfin97",#N/A,FALSE,"Tran";"Riqfinpro",#N/A,FALSE,"Tran"}</definedName>
    <definedName name="xx" localSheetId="1" hidden="1">{"Riqfin97",#N/A,FALSE,"Tran";"Riqfinpro",#N/A,FALSE,"Tran"}</definedName>
    <definedName name="xx" localSheetId="2" hidden="1">{"Riqfin97",#N/A,FALSE,"Tran";"Riqfinpro",#N/A,FALSE,"Tran"}</definedName>
    <definedName name="xx" localSheetId="3" hidden="1">{"Riqfin97",#N/A,FALSE,"Tran";"Riqfinpro",#N/A,FALSE,"Tran"}</definedName>
    <definedName name="xx" localSheetId="4" hidden="1">{"Riqfin97",#N/A,FALSE,"Tran";"Riqfinpro",#N/A,FALSE,"Tran"}</definedName>
    <definedName name="xx" localSheetId="5" hidden="1">{"Riqfin97",#N/A,FALSE,"Tran";"Riqfinpro",#N/A,FALSE,"Tran"}</definedName>
    <definedName name="xx" localSheetId="6" hidden="1">{"Riqfin97",#N/A,FALSE,"Tran";"Riqfinpro",#N/A,FALSE,"Tran"}</definedName>
    <definedName name="xx" localSheetId="7" hidden="1">{"Riqfin97",#N/A,FALSE,"Tran";"Riqfinpro",#N/A,FALSE,"Tran"}</definedName>
    <definedName name="xx" localSheetId="9" hidden="1">{"Riqfin97",#N/A,FALSE,"Tran";"Riqfinpro",#N/A,FALSE,"Tran"}</definedName>
    <definedName name="xx" hidden="1">{"Riqfin97",#N/A,FALSE,"Tran";"Riqfinpro",#N/A,FALSE,"Tran"}</definedName>
    <definedName name="xxx" localSheetId="1" hidden="1">{"Riqfin97",#N/A,FALSE,"Tran";"Riqfinpro",#N/A,FALSE,"Tran"}</definedName>
    <definedName name="xxx" localSheetId="2" hidden="1">{"Riqfin97",#N/A,FALSE,"Tran";"Riqfinpro",#N/A,FALSE,"Tran"}</definedName>
    <definedName name="xxx" localSheetId="3" hidden="1">{"Riqfin97",#N/A,FALSE,"Tran";"Riqfinpro",#N/A,FALSE,"Tran"}</definedName>
    <definedName name="xxx" localSheetId="4" hidden="1">{"Riqfin97",#N/A,FALSE,"Tran";"Riqfinpro",#N/A,FALSE,"Tran"}</definedName>
    <definedName name="xxx" localSheetId="5" hidden="1">{"Riqfin97",#N/A,FALSE,"Tran";"Riqfinpro",#N/A,FALSE,"Tran"}</definedName>
    <definedName name="xxx" localSheetId="6" hidden="1">{"Riqfin97",#N/A,FALSE,"Tran";"Riqfinpro",#N/A,FALSE,"Tran"}</definedName>
    <definedName name="xxx" localSheetId="7" hidden="1">{"Riqfin97",#N/A,FALSE,"Tran";"Riqfinpro",#N/A,FALSE,"Tran"}</definedName>
    <definedName name="xxx" localSheetId="9" hidden="1">{"Riqfin97",#N/A,FALSE,"Tran";"Riqfinpro",#N/A,FALSE,"Tran"}</definedName>
    <definedName name="xxx" hidden="1">{"Riqfin97",#N/A,FALSE,"Tran";"Riqfinpro",#N/A,FALSE,"Tran"}</definedName>
    <definedName name="xxxx" localSheetId="1" hidden="1">{"Riqfin97",#N/A,FALSE,"Tran";"Riqfinpro",#N/A,FALSE,"Tran"}</definedName>
    <definedName name="xxxx" localSheetId="2" hidden="1">{"Riqfin97",#N/A,FALSE,"Tran";"Riqfinpro",#N/A,FALSE,"Tran"}</definedName>
    <definedName name="xxxx" localSheetId="3" hidden="1">{"Riqfin97",#N/A,FALSE,"Tran";"Riqfinpro",#N/A,FALSE,"Tran"}</definedName>
    <definedName name="xxxx" localSheetId="4" hidden="1">{"Riqfin97",#N/A,FALSE,"Tran";"Riqfinpro",#N/A,FALSE,"Tran"}</definedName>
    <definedName name="xxxx" localSheetId="5" hidden="1">{"Riqfin97",#N/A,FALSE,"Tran";"Riqfinpro",#N/A,FALSE,"Tran"}</definedName>
    <definedName name="xxxx" localSheetId="6" hidden="1">{"Riqfin97",#N/A,FALSE,"Tran";"Riqfinpro",#N/A,FALSE,"Tran"}</definedName>
    <definedName name="xxxx" localSheetId="7" hidden="1">{"Riqfin97",#N/A,FALSE,"Tran";"Riqfinpro",#N/A,FALSE,"Tran"}</definedName>
    <definedName name="xxxx" localSheetId="9" hidden="1">{"Riqfin97",#N/A,FALSE,"Tran";"Riqfinpro",#N/A,FALSE,"Tran"}</definedName>
    <definedName name="xxxx" hidden="1">{"Riqfin97",#N/A,FALSE,"Tran";"Riqfinpro",#N/A,FALSE,"Tran"}</definedName>
    <definedName name="xxxx1" localSheetId="1" hidden="1">{"partial screen",#N/A,FALSE,"State_Gov't"}</definedName>
    <definedName name="xxxx1" localSheetId="2" hidden="1">{"partial screen",#N/A,FALSE,"State_Gov't"}</definedName>
    <definedName name="xxxx1" localSheetId="3" hidden="1">{"partial screen",#N/A,FALSE,"State_Gov't"}</definedName>
    <definedName name="xxxx1" localSheetId="4" hidden="1">{"partial screen",#N/A,FALSE,"State_Gov't"}</definedName>
    <definedName name="xxxx1" localSheetId="5" hidden="1">{"partial screen",#N/A,FALSE,"State_Gov't"}</definedName>
    <definedName name="xxxx1" localSheetId="6" hidden="1">{"partial screen",#N/A,FALSE,"State_Gov't"}</definedName>
    <definedName name="xxxx1" localSheetId="7" hidden="1">{"partial screen",#N/A,FALSE,"State_Gov't"}</definedName>
    <definedName name="xxxx1" localSheetId="9" hidden="1">{"partial screen",#N/A,FALSE,"State_Gov't"}</definedName>
    <definedName name="xxxx1" hidden="1">{"partial screen",#N/A,FALSE,"State_Gov't"}</definedName>
    <definedName name="yoo" localSheetId="1" hidden="1">{"Main Economic Indicators",#N/A,FALSE,"C"}</definedName>
    <definedName name="yoo" localSheetId="2" hidden="1">{"Main Economic Indicators",#N/A,FALSE,"C"}</definedName>
    <definedName name="yoo" localSheetId="3" hidden="1">{"Main Economic Indicators",#N/A,FALSE,"C"}</definedName>
    <definedName name="yoo" localSheetId="4" hidden="1">{"Main Economic Indicators",#N/A,FALSE,"C"}</definedName>
    <definedName name="yoo" localSheetId="5" hidden="1">{"Main Economic Indicators",#N/A,FALSE,"C"}</definedName>
    <definedName name="yoo" localSheetId="6" hidden="1">{"Main Economic Indicators",#N/A,FALSE,"C"}</definedName>
    <definedName name="yoo" localSheetId="7" hidden="1">{"Main Economic Indicators",#N/A,FALSE,"C"}</definedName>
    <definedName name="yoo" localSheetId="9" hidden="1">{"Main Economic Indicators",#N/A,FALSE,"C"}</definedName>
    <definedName name="yoo" hidden="1">{"Main Economic Indicators",#N/A,FALSE,"C"}</definedName>
    <definedName name="ytd" localSheetId="1" hidden="1">{"ca",#N/A,FALSE,"Detailed BOP";"ka",#N/A,FALSE,"Detailed BOP";"btl",#N/A,FALSE,"Detailed BOP";#N/A,#N/A,FALSE,"Debt  Stock TBL";"imfprint",#N/A,FALSE,"IMF";"imfdebtservice",#N/A,FALSE,"IMF";"tradeprint",#N/A,FALSE,"Trade"}</definedName>
    <definedName name="ytd" localSheetId="2" hidden="1">{"ca",#N/A,FALSE,"Detailed BOP";"ka",#N/A,FALSE,"Detailed BOP";"btl",#N/A,FALSE,"Detailed BOP";#N/A,#N/A,FALSE,"Debt  Stock TBL";"imfprint",#N/A,FALSE,"IMF";"imfdebtservice",#N/A,FALSE,"IMF";"tradeprint",#N/A,FALSE,"Trade"}</definedName>
    <definedName name="ytd" localSheetId="3" hidden="1">{"ca",#N/A,FALSE,"Detailed BOP";"ka",#N/A,FALSE,"Detailed BOP";"btl",#N/A,FALSE,"Detailed BOP";#N/A,#N/A,FALSE,"Debt  Stock TBL";"imfprint",#N/A,FALSE,"IMF";"imfdebtservice",#N/A,FALSE,"IMF";"tradeprint",#N/A,FALSE,"Trade"}</definedName>
    <definedName name="ytd" localSheetId="4" hidden="1">{"ca",#N/A,FALSE,"Detailed BOP";"ka",#N/A,FALSE,"Detailed BOP";"btl",#N/A,FALSE,"Detailed BOP";#N/A,#N/A,FALSE,"Debt  Stock TBL";"imfprint",#N/A,FALSE,"IMF";"imfdebtservice",#N/A,FALSE,"IMF";"tradeprint",#N/A,FALSE,"Trade"}</definedName>
    <definedName name="ytd" localSheetId="5" hidden="1">{"ca",#N/A,FALSE,"Detailed BOP";"ka",#N/A,FALSE,"Detailed BOP";"btl",#N/A,FALSE,"Detailed BOP";#N/A,#N/A,FALSE,"Debt  Stock TBL";"imfprint",#N/A,FALSE,"IMF";"imfdebtservice",#N/A,FALSE,"IMF";"tradeprint",#N/A,FALSE,"Trade"}</definedName>
    <definedName name="ytd" localSheetId="6" hidden="1">{"ca",#N/A,FALSE,"Detailed BOP";"ka",#N/A,FALSE,"Detailed BOP";"btl",#N/A,FALSE,"Detailed BOP";#N/A,#N/A,FALSE,"Debt  Stock TBL";"imfprint",#N/A,FALSE,"IMF";"imfdebtservice",#N/A,FALSE,"IMF";"tradeprint",#N/A,FALSE,"Trade"}</definedName>
    <definedName name="ytd" localSheetId="7" hidden="1">{"ca",#N/A,FALSE,"Detailed BOP";"ka",#N/A,FALSE,"Detailed BOP";"btl",#N/A,FALSE,"Detailed BOP";#N/A,#N/A,FALSE,"Debt  Stock TBL";"imfprint",#N/A,FALSE,"IMF";"imfdebtservice",#N/A,FALSE,"IMF";"tradeprint",#N/A,FALSE,"Trade"}</definedName>
    <definedName name="ytd" localSheetId="9" hidden="1">{"ca",#N/A,FALSE,"Detailed BOP";"ka",#N/A,FALSE,"Detailed BOP";"btl",#N/A,FALSE,"Detailed BOP";#N/A,#N/A,FALSE,"Debt  Stock TBL";"imfprint",#N/A,FALSE,"IMF";"imfdebtservice",#N/A,FALSE,"IMF";"tradeprint",#N/A,FALSE,"Trade"}</definedName>
    <definedName name="ytd" hidden="1">{"ca",#N/A,FALSE,"Detailed BOP";"ka",#N/A,FALSE,"Detailed BOP";"btl",#N/A,FALSE,"Detailed BOP";#N/A,#N/A,FALSE,"Debt  Stock TBL";"imfprint",#N/A,FALSE,"IMF";"imfdebtservice",#N/A,FALSE,"IMF";"tradeprint",#N/A,FALSE,"Trade"}</definedName>
    <definedName name="yui" localSheetId="1" hidden="1">{"mt1",#N/A,FALSE,"Debt";"mt2",#N/A,FALSE,"Debt";"mt3",#N/A,FALSE,"Debt";"mt4",#N/A,FALSE,"Debt";"mt5",#N/A,FALSE,"Debt";"mt6",#N/A,FALSE,"Debt";"mt7",#N/A,FALSE,"Debt"}</definedName>
    <definedName name="yui" localSheetId="2" hidden="1">{"mt1",#N/A,FALSE,"Debt";"mt2",#N/A,FALSE,"Debt";"mt3",#N/A,FALSE,"Debt";"mt4",#N/A,FALSE,"Debt";"mt5",#N/A,FALSE,"Debt";"mt6",#N/A,FALSE,"Debt";"mt7",#N/A,FALSE,"Debt"}</definedName>
    <definedName name="yui" localSheetId="3" hidden="1">{"mt1",#N/A,FALSE,"Debt";"mt2",#N/A,FALSE,"Debt";"mt3",#N/A,FALSE,"Debt";"mt4",#N/A,FALSE,"Debt";"mt5",#N/A,FALSE,"Debt";"mt6",#N/A,FALSE,"Debt";"mt7",#N/A,FALSE,"Debt"}</definedName>
    <definedName name="yui" localSheetId="4" hidden="1">{"mt1",#N/A,FALSE,"Debt";"mt2",#N/A,FALSE,"Debt";"mt3",#N/A,FALSE,"Debt";"mt4",#N/A,FALSE,"Debt";"mt5",#N/A,FALSE,"Debt";"mt6",#N/A,FALSE,"Debt";"mt7",#N/A,FALSE,"Debt"}</definedName>
    <definedName name="yui" localSheetId="5" hidden="1">{"mt1",#N/A,FALSE,"Debt";"mt2",#N/A,FALSE,"Debt";"mt3",#N/A,FALSE,"Debt";"mt4",#N/A,FALSE,"Debt";"mt5",#N/A,FALSE,"Debt";"mt6",#N/A,FALSE,"Debt";"mt7",#N/A,FALSE,"Debt"}</definedName>
    <definedName name="yui" localSheetId="6" hidden="1">{"mt1",#N/A,FALSE,"Debt";"mt2",#N/A,FALSE,"Debt";"mt3",#N/A,FALSE,"Debt";"mt4",#N/A,FALSE,"Debt";"mt5",#N/A,FALSE,"Debt";"mt6",#N/A,FALSE,"Debt";"mt7",#N/A,FALSE,"Debt"}</definedName>
    <definedName name="yui" localSheetId="7" hidden="1">{"mt1",#N/A,FALSE,"Debt";"mt2",#N/A,FALSE,"Debt";"mt3",#N/A,FALSE,"Debt";"mt4",#N/A,FALSE,"Debt";"mt5",#N/A,FALSE,"Debt";"mt6",#N/A,FALSE,"Debt";"mt7",#N/A,FALSE,"Debt"}</definedName>
    <definedName name="yui" localSheetId="9" hidden="1">{"mt1",#N/A,FALSE,"Debt";"mt2",#N/A,FALSE,"Debt";"mt3",#N/A,FALSE,"Debt";"mt4",#N/A,FALSE,"Debt";"mt5",#N/A,FALSE,"Debt";"mt6",#N/A,FALSE,"Debt";"mt7",#N/A,FALSE,"Debt"}</definedName>
    <definedName name="yui" hidden="1">{"mt1",#N/A,FALSE,"Debt";"mt2",#N/A,FALSE,"Debt";"mt3",#N/A,FALSE,"Debt";"mt4",#N/A,FALSE,"Debt";"mt5",#N/A,FALSE,"Debt";"mt6",#N/A,FALSE,"Debt";"mt7",#N/A,FALSE,"Debt"}</definedName>
    <definedName name="yy" localSheetId="1" hidden="1">{"Tab1",#N/A,FALSE,"P";"Tab2",#N/A,FALSE,"P"}</definedName>
    <definedName name="yy" localSheetId="2" hidden="1">{"Tab1",#N/A,FALSE,"P";"Tab2",#N/A,FALSE,"P"}</definedName>
    <definedName name="yy" localSheetId="3" hidden="1">{"Tab1",#N/A,FALSE,"P";"Tab2",#N/A,FALSE,"P"}</definedName>
    <definedName name="yy" localSheetId="4" hidden="1">{"Tab1",#N/A,FALSE,"P";"Tab2",#N/A,FALSE,"P"}</definedName>
    <definedName name="yy" localSheetId="5" hidden="1">{"Tab1",#N/A,FALSE,"P";"Tab2",#N/A,FALSE,"P"}</definedName>
    <definedName name="yy" localSheetId="6" hidden="1">{"Tab1",#N/A,FALSE,"P";"Tab2",#N/A,FALSE,"P"}</definedName>
    <definedName name="yy" localSheetId="7" hidden="1">{"Tab1",#N/A,FALSE,"P";"Tab2",#N/A,FALSE,"P"}</definedName>
    <definedName name="yy" localSheetId="9" hidden="1">{"Tab1",#N/A,FALSE,"P";"Tab2",#N/A,FALSE,"P"}</definedName>
    <definedName name="yy" hidden="1">{"Tab1",#N/A,FALSE,"P";"Tab2",#N/A,FALSE,"P"}</definedName>
    <definedName name="yyy" localSheetId="1" hidden="1">{"Tab1",#N/A,FALSE,"P";"Tab2",#N/A,FALSE,"P"}</definedName>
    <definedName name="yyy" localSheetId="2" hidden="1">{"Tab1",#N/A,FALSE,"P";"Tab2",#N/A,FALSE,"P"}</definedName>
    <definedName name="yyy" localSheetId="3" hidden="1">{"Tab1",#N/A,FALSE,"P";"Tab2",#N/A,FALSE,"P"}</definedName>
    <definedName name="yyy" localSheetId="4" hidden="1">{"Tab1",#N/A,FALSE,"P";"Tab2",#N/A,FALSE,"P"}</definedName>
    <definedName name="yyy" localSheetId="5" hidden="1">{"Tab1",#N/A,FALSE,"P";"Tab2",#N/A,FALSE,"P"}</definedName>
    <definedName name="yyy" localSheetId="6" hidden="1">{"Tab1",#N/A,FALSE,"P";"Tab2",#N/A,FALSE,"P"}</definedName>
    <definedName name="yyy" localSheetId="7" hidden="1">{"Tab1",#N/A,FALSE,"P";"Tab2",#N/A,FALSE,"P"}</definedName>
    <definedName name="yyy" localSheetId="9" hidden="1">{"Tab1",#N/A,FALSE,"P";"Tab2",#N/A,FALSE,"P"}</definedName>
    <definedName name="yyy" hidden="1">{"Tab1",#N/A,FALSE,"P";"Tab2",#N/A,FALSE,"P"}</definedName>
    <definedName name="yyy1" localSheetId="1" hidden="1">{"DEPOSITS",#N/A,FALSE,"COMML_MON";"LOANS",#N/A,FALSE,"COMML_MON"}</definedName>
    <definedName name="yyy1" localSheetId="2" hidden="1">{"DEPOSITS",#N/A,FALSE,"COMML_MON";"LOANS",#N/A,FALSE,"COMML_MON"}</definedName>
    <definedName name="yyy1" localSheetId="3" hidden="1">{"DEPOSITS",#N/A,FALSE,"COMML_MON";"LOANS",#N/A,FALSE,"COMML_MON"}</definedName>
    <definedName name="yyy1" localSheetId="4" hidden="1">{"DEPOSITS",#N/A,FALSE,"COMML_MON";"LOANS",#N/A,FALSE,"COMML_MON"}</definedName>
    <definedName name="yyy1" localSheetId="5" hidden="1">{"DEPOSITS",#N/A,FALSE,"COMML_MON";"LOANS",#N/A,FALSE,"COMML_MON"}</definedName>
    <definedName name="yyy1" localSheetId="6" hidden="1">{"DEPOSITS",#N/A,FALSE,"COMML_MON";"LOANS",#N/A,FALSE,"COMML_MON"}</definedName>
    <definedName name="yyy1" localSheetId="7" hidden="1">{"DEPOSITS",#N/A,FALSE,"COMML_MON";"LOANS",#N/A,FALSE,"COMML_MON"}</definedName>
    <definedName name="yyy1" localSheetId="9" hidden="1">{"DEPOSITS",#N/A,FALSE,"COMML_MON";"LOANS",#N/A,FALSE,"COMML_MON"}</definedName>
    <definedName name="yyy1" hidden="1">{"DEPOSITS",#N/A,FALSE,"COMML_MON";"LOANS",#N/A,FALSE,"COMML_MON"}</definedName>
    <definedName name="yyyy" localSheetId="1" hidden="1">{"Riqfin97",#N/A,FALSE,"Tran";"Riqfinpro",#N/A,FALSE,"Tran"}</definedName>
    <definedName name="yyyy" localSheetId="2" hidden="1">{"Riqfin97",#N/A,FALSE,"Tran";"Riqfinpro",#N/A,FALSE,"Tran"}</definedName>
    <definedName name="yyyy" localSheetId="3" hidden="1">{"Riqfin97",#N/A,FALSE,"Tran";"Riqfinpro",#N/A,FALSE,"Tran"}</definedName>
    <definedName name="yyyy" localSheetId="4" hidden="1">{"Riqfin97",#N/A,FALSE,"Tran";"Riqfinpro",#N/A,FALSE,"Tran"}</definedName>
    <definedName name="yyyy" localSheetId="5" hidden="1">{"Riqfin97",#N/A,FALSE,"Tran";"Riqfinpro",#N/A,FALSE,"Tran"}</definedName>
    <definedName name="yyyy" localSheetId="6" hidden="1">{"Riqfin97",#N/A,FALSE,"Tran";"Riqfinpro",#N/A,FALSE,"Tran"}</definedName>
    <definedName name="yyyy" localSheetId="7" hidden="1">{"Riqfin97",#N/A,FALSE,"Tran";"Riqfinpro",#N/A,FALSE,"Tran"}</definedName>
    <definedName name="yyyy" localSheetId="9" hidden="1">{"Riqfin97",#N/A,FALSE,"Tran";"Riqfinpro",#N/A,FALSE,"Tran"}</definedName>
    <definedName name="yyyy" hidden="1">{"Riqfin97",#N/A,FALSE,"Tran";"Riqfinpro",#N/A,FALSE,"Tran"}</definedName>
    <definedName name="Z_1A8C061B_2301_11D3_BFD1_000039E37209_.wvu.Cols" localSheetId="2" hidden="1">#REF!,#REF!,#REF!</definedName>
    <definedName name="Z_1A8C061B_2301_11D3_BFD1_000039E37209_.wvu.Cols" localSheetId="3" hidden="1">#REF!,#REF!,#REF!</definedName>
    <definedName name="Z_1A8C061B_2301_11D3_BFD1_000039E37209_.wvu.Cols" localSheetId="4" hidden="1">#REF!,#REF!,#REF!</definedName>
    <definedName name="Z_1A8C061B_2301_11D3_BFD1_000039E37209_.wvu.Cols" localSheetId="5" hidden="1">#REF!,#REF!,#REF!</definedName>
    <definedName name="Z_1A8C061B_2301_11D3_BFD1_000039E37209_.wvu.Cols" localSheetId="6" hidden="1">#REF!,#REF!,#REF!</definedName>
    <definedName name="Z_1A8C061B_2301_11D3_BFD1_000039E37209_.wvu.Cols" localSheetId="21" hidden="1">#REF!,#REF!,#REF!</definedName>
    <definedName name="Z_1A8C061B_2301_11D3_BFD1_000039E37209_.wvu.Cols" localSheetId="13" hidden="1">#REF!,#REF!,#REF!</definedName>
    <definedName name="Z_1A8C061B_2301_11D3_BFD1_000039E37209_.wvu.Cols" localSheetId="14" hidden="1">#REF!,#REF!,#REF!</definedName>
    <definedName name="Z_1A8C061B_2301_11D3_BFD1_000039E37209_.wvu.Cols" localSheetId="15" hidden="1">#REF!,#REF!,#REF!</definedName>
    <definedName name="Z_1A8C061B_2301_11D3_BFD1_000039E37209_.wvu.Cols" localSheetId="16" hidden="1">#REF!,#REF!,#REF!</definedName>
    <definedName name="Z_1A8C061B_2301_11D3_BFD1_000039E37209_.wvu.Cols" localSheetId="18" hidden="1">#REF!,#REF!,#REF!</definedName>
    <definedName name="Z_1A8C061B_2301_11D3_BFD1_000039E37209_.wvu.Cols" hidden="1">#REF!,#REF!,#REF!</definedName>
    <definedName name="Z_1A8C061B_2301_11D3_BFD1_000039E37209_.wvu.Rows" localSheetId="2" hidden="1">#REF!,#REF!,#REF!</definedName>
    <definedName name="Z_1A8C061B_2301_11D3_BFD1_000039E37209_.wvu.Rows" localSheetId="3" hidden="1">#REF!,#REF!,#REF!</definedName>
    <definedName name="Z_1A8C061B_2301_11D3_BFD1_000039E37209_.wvu.Rows" localSheetId="4" hidden="1">#REF!,#REF!,#REF!</definedName>
    <definedName name="Z_1A8C061B_2301_11D3_BFD1_000039E37209_.wvu.Rows" localSheetId="5" hidden="1">#REF!,#REF!,#REF!</definedName>
    <definedName name="Z_1A8C061B_2301_11D3_BFD1_000039E37209_.wvu.Rows" localSheetId="6" hidden="1">#REF!,#REF!,#REF!</definedName>
    <definedName name="Z_1A8C061B_2301_11D3_BFD1_000039E37209_.wvu.Rows" localSheetId="21" hidden="1">#REF!,#REF!,#REF!</definedName>
    <definedName name="Z_1A8C061B_2301_11D3_BFD1_000039E37209_.wvu.Rows" localSheetId="13" hidden="1">#REF!,#REF!,#REF!</definedName>
    <definedName name="Z_1A8C061B_2301_11D3_BFD1_000039E37209_.wvu.Rows" localSheetId="14" hidden="1">#REF!,#REF!,#REF!</definedName>
    <definedName name="Z_1A8C061B_2301_11D3_BFD1_000039E37209_.wvu.Rows" localSheetId="15" hidden="1">#REF!,#REF!,#REF!</definedName>
    <definedName name="Z_1A8C061B_2301_11D3_BFD1_000039E37209_.wvu.Rows" localSheetId="16" hidden="1">#REF!,#REF!,#REF!</definedName>
    <definedName name="Z_1A8C061B_2301_11D3_BFD1_000039E37209_.wvu.Rows" localSheetId="18" hidden="1">#REF!,#REF!,#REF!</definedName>
    <definedName name="Z_1A8C061B_2301_11D3_BFD1_000039E37209_.wvu.Rows" hidden="1">#REF!,#REF!,#REF!</definedName>
    <definedName name="Z_1A8C061C_2301_11D3_BFD1_000039E37209_.wvu.Cols" localSheetId="2" hidden="1">#REF!,#REF!,#REF!</definedName>
    <definedName name="Z_1A8C061C_2301_11D3_BFD1_000039E37209_.wvu.Cols" localSheetId="3" hidden="1">#REF!,#REF!,#REF!</definedName>
    <definedName name="Z_1A8C061C_2301_11D3_BFD1_000039E37209_.wvu.Cols" localSheetId="4" hidden="1">#REF!,#REF!,#REF!</definedName>
    <definedName name="Z_1A8C061C_2301_11D3_BFD1_000039E37209_.wvu.Cols" localSheetId="5" hidden="1">#REF!,#REF!,#REF!</definedName>
    <definedName name="Z_1A8C061C_2301_11D3_BFD1_000039E37209_.wvu.Cols" localSheetId="6" hidden="1">#REF!,#REF!,#REF!</definedName>
    <definedName name="Z_1A8C061C_2301_11D3_BFD1_000039E37209_.wvu.Cols" localSheetId="21" hidden="1">#REF!,#REF!,#REF!</definedName>
    <definedName name="Z_1A8C061C_2301_11D3_BFD1_000039E37209_.wvu.Cols" localSheetId="13" hidden="1">#REF!,#REF!,#REF!</definedName>
    <definedName name="Z_1A8C061C_2301_11D3_BFD1_000039E37209_.wvu.Cols" localSheetId="14" hidden="1">#REF!,#REF!,#REF!</definedName>
    <definedName name="Z_1A8C061C_2301_11D3_BFD1_000039E37209_.wvu.Cols" localSheetId="15" hidden="1">#REF!,#REF!,#REF!</definedName>
    <definedName name="Z_1A8C061C_2301_11D3_BFD1_000039E37209_.wvu.Cols" localSheetId="16" hidden="1">#REF!,#REF!,#REF!</definedName>
    <definedName name="Z_1A8C061C_2301_11D3_BFD1_000039E37209_.wvu.Cols" localSheetId="18" hidden="1">#REF!,#REF!,#REF!</definedName>
    <definedName name="Z_1A8C061C_2301_11D3_BFD1_000039E37209_.wvu.Cols" hidden="1">#REF!,#REF!,#REF!</definedName>
    <definedName name="Z_1A8C061C_2301_11D3_BFD1_000039E37209_.wvu.Rows" localSheetId="2" hidden="1">#REF!,#REF!,#REF!</definedName>
    <definedName name="Z_1A8C061C_2301_11D3_BFD1_000039E37209_.wvu.Rows" localSheetId="3" hidden="1">#REF!,#REF!,#REF!</definedName>
    <definedName name="Z_1A8C061C_2301_11D3_BFD1_000039E37209_.wvu.Rows" localSheetId="4" hidden="1">#REF!,#REF!,#REF!</definedName>
    <definedName name="Z_1A8C061C_2301_11D3_BFD1_000039E37209_.wvu.Rows" localSheetId="21" hidden="1">#REF!,#REF!,#REF!</definedName>
    <definedName name="Z_1A8C061C_2301_11D3_BFD1_000039E37209_.wvu.Rows" localSheetId="13" hidden="1">#REF!,#REF!,#REF!</definedName>
    <definedName name="Z_1A8C061C_2301_11D3_BFD1_000039E37209_.wvu.Rows" localSheetId="14" hidden="1">#REF!,#REF!,#REF!</definedName>
    <definedName name="Z_1A8C061C_2301_11D3_BFD1_000039E37209_.wvu.Rows" localSheetId="15" hidden="1">#REF!,#REF!,#REF!</definedName>
    <definedName name="Z_1A8C061C_2301_11D3_BFD1_000039E37209_.wvu.Rows" localSheetId="16" hidden="1">#REF!,#REF!,#REF!</definedName>
    <definedName name="Z_1A8C061C_2301_11D3_BFD1_000039E37209_.wvu.Rows" localSheetId="18" hidden="1">#REF!,#REF!,#REF!</definedName>
    <definedName name="Z_1A8C061C_2301_11D3_BFD1_000039E37209_.wvu.Rows" hidden="1">#REF!,#REF!,#REF!</definedName>
    <definedName name="Z_1A8C061E_2301_11D3_BFD1_000039E37209_.wvu.Cols" localSheetId="2" hidden="1">#REF!,#REF!,#REF!</definedName>
    <definedName name="Z_1A8C061E_2301_11D3_BFD1_000039E37209_.wvu.Cols" localSheetId="3" hidden="1">#REF!,#REF!,#REF!</definedName>
    <definedName name="Z_1A8C061E_2301_11D3_BFD1_000039E37209_.wvu.Cols" localSheetId="4" hidden="1">#REF!,#REF!,#REF!</definedName>
    <definedName name="Z_1A8C061E_2301_11D3_BFD1_000039E37209_.wvu.Cols" localSheetId="21" hidden="1">#REF!,#REF!,#REF!</definedName>
    <definedName name="Z_1A8C061E_2301_11D3_BFD1_000039E37209_.wvu.Cols" localSheetId="13" hidden="1">#REF!,#REF!,#REF!</definedName>
    <definedName name="Z_1A8C061E_2301_11D3_BFD1_000039E37209_.wvu.Cols" localSheetId="14" hidden="1">#REF!,#REF!,#REF!</definedName>
    <definedName name="Z_1A8C061E_2301_11D3_BFD1_000039E37209_.wvu.Cols" localSheetId="15" hidden="1">#REF!,#REF!,#REF!</definedName>
    <definedName name="Z_1A8C061E_2301_11D3_BFD1_000039E37209_.wvu.Cols" localSheetId="16" hidden="1">#REF!,#REF!,#REF!</definedName>
    <definedName name="Z_1A8C061E_2301_11D3_BFD1_000039E37209_.wvu.Cols" localSheetId="18" hidden="1">#REF!,#REF!,#REF!</definedName>
    <definedName name="Z_1A8C061E_2301_11D3_BFD1_000039E37209_.wvu.Cols" hidden="1">#REF!,#REF!,#REF!</definedName>
    <definedName name="Z_1A8C061E_2301_11D3_BFD1_000039E37209_.wvu.Rows" localSheetId="2" hidden="1">#REF!,#REF!,#REF!</definedName>
    <definedName name="Z_1A8C061E_2301_11D3_BFD1_000039E37209_.wvu.Rows" localSheetId="3" hidden="1">#REF!,#REF!,#REF!</definedName>
    <definedName name="Z_1A8C061E_2301_11D3_BFD1_000039E37209_.wvu.Rows" localSheetId="4" hidden="1">#REF!,#REF!,#REF!</definedName>
    <definedName name="Z_1A8C061E_2301_11D3_BFD1_000039E37209_.wvu.Rows" localSheetId="21" hidden="1">#REF!,#REF!,#REF!</definedName>
    <definedName name="Z_1A8C061E_2301_11D3_BFD1_000039E37209_.wvu.Rows" localSheetId="13" hidden="1">#REF!,#REF!,#REF!</definedName>
    <definedName name="Z_1A8C061E_2301_11D3_BFD1_000039E37209_.wvu.Rows" localSheetId="14" hidden="1">#REF!,#REF!,#REF!</definedName>
    <definedName name="Z_1A8C061E_2301_11D3_BFD1_000039E37209_.wvu.Rows" localSheetId="15" hidden="1">#REF!,#REF!,#REF!</definedName>
    <definedName name="Z_1A8C061E_2301_11D3_BFD1_000039E37209_.wvu.Rows" localSheetId="16" hidden="1">#REF!,#REF!,#REF!</definedName>
    <definedName name="Z_1A8C061E_2301_11D3_BFD1_000039E37209_.wvu.Rows" localSheetId="18" hidden="1">#REF!,#REF!,#REF!</definedName>
    <definedName name="Z_1A8C061E_2301_11D3_BFD1_000039E37209_.wvu.Rows" hidden="1">#REF!,#REF!,#REF!</definedName>
    <definedName name="Z_1A8C061F_2301_11D3_BFD1_000039E37209_.wvu.Cols" localSheetId="2" hidden="1">#REF!,#REF!,#REF!</definedName>
    <definedName name="Z_1A8C061F_2301_11D3_BFD1_000039E37209_.wvu.Cols" localSheetId="3" hidden="1">#REF!,#REF!,#REF!</definedName>
    <definedName name="Z_1A8C061F_2301_11D3_BFD1_000039E37209_.wvu.Cols" localSheetId="4" hidden="1">#REF!,#REF!,#REF!</definedName>
    <definedName name="Z_1A8C061F_2301_11D3_BFD1_000039E37209_.wvu.Cols" localSheetId="21" hidden="1">#REF!,#REF!,#REF!</definedName>
    <definedName name="Z_1A8C061F_2301_11D3_BFD1_000039E37209_.wvu.Cols" localSheetId="13" hidden="1">#REF!,#REF!,#REF!</definedName>
    <definedName name="Z_1A8C061F_2301_11D3_BFD1_000039E37209_.wvu.Cols" localSheetId="14" hidden="1">#REF!,#REF!,#REF!</definedName>
    <definedName name="Z_1A8C061F_2301_11D3_BFD1_000039E37209_.wvu.Cols" localSheetId="15" hidden="1">#REF!,#REF!,#REF!</definedName>
    <definedName name="Z_1A8C061F_2301_11D3_BFD1_000039E37209_.wvu.Cols" localSheetId="16" hidden="1">#REF!,#REF!,#REF!</definedName>
    <definedName name="Z_1A8C061F_2301_11D3_BFD1_000039E37209_.wvu.Cols" localSheetId="18" hidden="1">#REF!,#REF!,#REF!</definedName>
    <definedName name="Z_1A8C061F_2301_11D3_BFD1_000039E37209_.wvu.Cols" hidden="1">#REF!,#REF!,#REF!</definedName>
    <definedName name="Z_1A8C061F_2301_11D3_BFD1_000039E37209_.wvu.Rows" localSheetId="2" hidden="1">#REF!,#REF!,#REF!</definedName>
    <definedName name="Z_1A8C061F_2301_11D3_BFD1_000039E37209_.wvu.Rows" localSheetId="3" hidden="1">#REF!,#REF!,#REF!</definedName>
    <definedName name="Z_1A8C061F_2301_11D3_BFD1_000039E37209_.wvu.Rows" localSheetId="4" hidden="1">#REF!,#REF!,#REF!</definedName>
    <definedName name="Z_1A8C061F_2301_11D3_BFD1_000039E37209_.wvu.Rows" localSheetId="21" hidden="1">#REF!,#REF!,#REF!</definedName>
    <definedName name="Z_1A8C061F_2301_11D3_BFD1_000039E37209_.wvu.Rows" localSheetId="13" hidden="1">#REF!,#REF!,#REF!</definedName>
    <definedName name="Z_1A8C061F_2301_11D3_BFD1_000039E37209_.wvu.Rows" localSheetId="14" hidden="1">#REF!,#REF!,#REF!</definedName>
    <definedName name="Z_1A8C061F_2301_11D3_BFD1_000039E37209_.wvu.Rows" localSheetId="15" hidden="1">#REF!,#REF!,#REF!</definedName>
    <definedName name="Z_1A8C061F_2301_11D3_BFD1_000039E37209_.wvu.Rows" localSheetId="16" hidden="1">#REF!,#REF!,#REF!</definedName>
    <definedName name="Z_1A8C061F_2301_11D3_BFD1_000039E37209_.wvu.Rows" localSheetId="18" hidden="1">#REF!,#REF!,#REF!</definedName>
    <definedName name="Z_1A8C061F_2301_11D3_BFD1_000039E37209_.wvu.Rows" hidden="1">#REF!,#REF!,#REF!</definedName>
    <definedName name="Z_248BE2BA_E445_11D3_BFE0_00003960F508_.wvu.Cols" localSheetId="1" hidden="1">#REF!,#REF!</definedName>
    <definedName name="Z_248BE2BA_E445_11D3_BFE0_00003960F508_.wvu.Cols" localSheetId="2" hidden="1">#REF!,#REF!</definedName>
    <definedName name="Z_248BE2BA_E445_11D3_BFE0_00003960F508_.wvu.Cols" localSheetId="3" hidden="1">#REF!,#REF!</definedName>
    <definedName name="Z_248BE2BA_E445_11D3_BFE0_00003960F508_.wvu.Cols" localSheetId="4" hidden="1">#REF!,#REF!</definedName>
    <definedName name="Z_248BE2BA_E445_11D3_BFE0_00003960F508_.wvu.Cols" localSheetId="5" hidden="1">#REF!,#REF!</definedName>
    <definedName name="Z_248BE2BA_E445_11D3_BFE0_00003960F508_.wvu.Cols" localSheetId="6" hidden="1">#REF!,#REF!</definedName>
    <definedName name="Z_248BE2BA_E445_11D3_BFE0_00003960F508_.wvu.Cols" localSheetId="21" hidden="1">#REF!,#REF!</definedName>
    <definedName name="Z_248BE2BA_E445_11D3_BFE0_00003960F508_.wvu.Cols" localSheetId="13" hidden="1">#REF!,#REF!</definedName>
    <definedName name="Z_248BE2BA_E445_11D3_BFE0_00003960F508_.wvu.Cols" localSheetId="14" hidden="1">#REF!,#REF!</definedName>
    <definedName name="Z_248BE2BA_E445_11D3_BFE0_00003960F508_.wvu.Cols" localSheetId="15" hidden="1">#REF!,#REF!</definedName>
    <definedName name="Z_248BE2BA_E445_11D3_BFE0_00003960F508_.wvu.Cols" localSheetId="16" hidden="1">#REF!,#REF!</definedName>
    <definedName name="Z_248BE2BA_E445_11D3_BFE0_00003960F508_.wvu.Cols" localSheetId="18" hidden="1">#REF!,#REF!</definedName>
    <definedName name="Z_248BE2BA_E445_11D3_BFE0_00003960F508_.wvu.Cols" hidden="1">#REF!,#REF!</definedName>
    <definedName name="Z_695446A2_A8C9_11D3_8A18_0004AC53A12A_.wvu.Rows" localSheetId="5" hidden="1">#REF!,#REF!</definedName>
    <definedName name="Z_695446A2_A8C9_11D3_8A18_0004AC53A12A_.wvu.Rows" hidden="1">#REF!,#REF!</definedName>
    <definedName name="Z_95224721_0485_11D4_BFD1_00508B5F4DA4_.wvu.Cols" localSheetId="2" hidden="1">#REF!</definedName>
    <definedName name="Z_95224721_0485_11D4_BFD1_00508B5F4DA4_.wvu.Cols" localSheetId="3" hidden="1">#REF!</definedName>
    <definedName name="Z_95224721_0485_11D4_BFD1_00508B5F4DA4_.wvu.Cols" localSheetId="4" hidden="1">#REF!</definedName>
    <definedName name="Z_95224721_0485_11D4_BFD1_00508B5F4DA4_.wvu.Cols" localSheetId="5" hidden="1">#REF!</definedName>
    <definedName name="Z_95224721_0485_11D4_BFD1_00508B5F4DA4_.wvu.Cols" localSheetId="6" hidden="1">#REF!</definedName>
    <definedName name="Z_95224721_0485_11D4_BFD1_00508B5F4DA4_.wvu.Cols" localSheetId="21" hidden="1">#REF!</definedName>
    <definedName name="Z_95224721_0485_11D4_BFD1_00508B5F4DA4_.wvu.Cols" localSheetId="13" hidden="1">#REF!</definedName>
    <definedName name="Z_95224721_0485_11D4_BFD1_00508B5F4DA4_.wvu.Cols" localSheetId="14" hidden="1">#REF!</definedName>
    <definedName name="Z_95224721_0485_11D4_BFD1_00508B5F4DA4_.wvu.Cols" localSheetId="15" hidden="1">#REF!</definedName>
    <definedName name="Z_95224721_0485_11D4_BFD1_00508B5F4DA4_.wvu.Cols" localSheetId="16" hidden="1">#REF!</definedName>
    <definedName name="Z_95224721_0485_11D4_BFD1_00508B5F4DA4_.wvu.Cols" localSheetId="18" hidden="1">#REF!</definedName>
    <definedName name="Z_95224721_0485_11D4_BFD1_00508B5F4DA4_.wvu.Cols" hidden="1">#REF!</definedName>
    <definedName name="zkouska" localSheetId="2" hidden="1">#REF!</definedName>
    <definedName name="zkouska" localSheetId="3" hidden="1">#REF!</definedName>
    <definedName name="zkouska" localSheetId="4" hidden="1">#REF!</definedName>
    <definedName name="zkouska" localSheetId="5" hidden="1">#REF!</definedName>
    <definedName name="zkouska" localSheetId="6" hidden="1">#REF!</definedName>
    <definedName name="zkouska" localSheetId="21" hidden="1">#REF!</definedName>
    <definedName name="zkouska" localSheetId="13" hidden="1">#REF!</definedName>
    <definedName name="zkouska" localSheetId="14" hidden="1">#REF!</definedName>
    <definedName name="zkouska" localSheetId="15" hidden="1">#REF!</definedName>
    <definedName name="zkouska" localSheetId="16" hidden="1">#REF!</definedName>
    <definedName name="zkouska" localSheetId="18" hidden="1">#REF!</definedName>
    <definedName name="zkouska" hidden="1">#REF!</definedName>
    <definedName name="zxdf" localSheetId="1" hidden="1">{#N/A,#N/A,FALSE,"DOC";"TB_28",#N/A,FALSE,"FITB_28";"TB_91",#N/A,FALSE,"FITB_91";"TB_182",#N/A,FALSE,"FITB_182";"TB_273",#N/A,FALSE,"FITB_273";"TB_364",#N/A,FALSE,"FITB_364 ";"SUMMARY",#N/A,FALSE,"Summary"}</definedName>
    <definedName name="zxdf" localSheetId="2" hidden="1">{#N/A,#N/A,FALSE,"DOC";"TB_28",#N/A,FALSE,"FITB_28";"TB_91",#N/A,FALSE,"FITB_91";"TB_182",#N/A,FALSE,"FITB_182";"TB_273",#N/A,FALSE,"FITB_273";"TB_364",#N/A,FALSE,"FITB_364 ";"SUMMARY",#N/A,FALSE,"Summary"}</definedName>
    <definedName name="zxdf" localSheetId="3" hidden="1">{#N/A,#N/A,FALSE,"DOC";"TB_28",#N/A,FALSE,"FITB_28";"TB_91",#N/A,FALSE,"FITB_91";"TB_182",#N/A,FALSE,"FITB_182";"TB_273",#N/A,FALSE,"FITB_273";"TB_364",#N/A,FALSE,"FITB_364 ";"SUMMARY",#N/A,FALSE,"Summary"}</definedName>
    <definedName name="zxdf" localSheetId="4" hidden="1">{#N/A,#N/A,FALSE,"DOC";"TB_28",#N/A,FALSE,"FITB_28";"TB_91",#N/A,FALSE,"FITB_91";"TB_182",#N/A,FALSE,"FITB_182";"TB_273",#N/A,FALSE,"FITB_273";"TB_364",#N/A,FALSE,"FITB_364 ";"SUMMARY",#N/A,FALSE,"Summary"}</definedName>
    <definedName name="zxdf" localSheetId="5" hidden="1">{#N/A,#N/A,FALSE,"DOC";"TB_28",#N/A,FALSE,"FITB_28";"TB_91",#N/A,FALSE,"FITB_91";"TB_182",#N/A,FALSE,"FITB_182";"TB_273",#N/A,FALSE,"FITB_273";"TB_364",#N/A,FALSE,"FITB_364 ";"SUMMARY",#N/A,FALSE,"Summary"}</definedName>
    <definedName name="zxdf" localSheetId="6" hidden="1">{#N/A,#N/A,FALSE,"DOC";"TB_28",#N/A,FALSE,"FITB_28";"TB_91",#N/A,FALSE,"FITB_91";"TB_182",#N/A,FALSE,"FITB_182";"TB_273",#N/A,FALSE,"FITB_273";"TB_364",#N/A,FALSE,"FITB_364 ";"SUMMARY",#N/A,FALSE,"Summary"}</definedName>
    <definedName name="zxdf" localSheetId="7" hidden="1">{#N/A,#N/A,FALSE,"DOC";"TB_28",#N/A,FALSE,"FITB_28";"TB_91",#N/A,FALSE,"FITB_91";"TB_182",#N/A,FALSE,"FITB_182";"TB_273",#N/A,FALSE,"FITB_273";"TB_364",#N/A,FALSE,"FITB_364 ";"SUMMARY",#N/A,FALSE,"Summary"}</definedName>
    <definedName name="zxdf" localSheetId="9" hidden="1">{#N/A,#N/A,FALSE,"DOC";"TB_28",#N/A,FALSE,"FITB_28";"TB_91",#N/A,FALSE,"FITB_91";"TB_182",#N/A,FALSE,"FITB_182";"TB_273",#N/A,FALSE,"FITB_273";"TB_364",#N/A,FALSE,"FITB_364 ";"SUMMARY",#N/A,FALSE,"Summary"}</definedName>
    <definedName name="zxdf" hidden="1">{#N/A,#N/A,FALSE,"DOC";"TB_28",#N/A,FALSE,"FITB_28";"TB_91",#N/A,FALSE,"FITB_91";"TB_182",#N/A,FALSE,"FITB_182";"TB_273",#N/A,FALSE,"FITB_273";"TB_364",#N/A,FALSE,"FITB_364 ";"SUMMARY",#N/A,FALSE,"Summary"}</definedName>
    <definedName name="zz" localSheetId="1" hidden="1">{"Tab1",#N/A,FALSE,"P";"Tab2",#N/A,FALSE,"P"}</definedName>
    <definedName name="zz" localSheetId="2" hidden="1">{"Tab1",#N/A,FALSE,"P";"Tab2",#N/A,FALSE,"P"}</definedName>
    <definedName name="zz" localSheetId="3" hidden="1">{"Tab1",#N/A,FALSE,"P";"Tab2",#N/A,FALSE,"P"}</definedName>
    <definedName name="zz" localSheetId="4" hidden="1">{"Tab1",#N/A,FALSE,"P";"Tab2",#N/A,FALSE,"P"}</definedName>
    <definedName name="zz" localSheetId="5" hidden="1">{"Tab1",#N/A,FALSE,"P";"Tab2",#N/A,FALSE,"P"}</definedName>
    <definedName name="zz" localSheetId="6" hidden="1">{"Tab1",#N/A,FALSE,"P";"Tab2",#N/A,FALSE,"P"}</definedName>
    <definedName name="zz" localSheetId="7" hidden="1">{"Tab1",#N/A,FALSE,"P";"Tab2",#N/A,FALSE,"P"}</definedName>
    <definedName name="zz" localSheetId="9" hidden="1">{"Tab1",#N/A,FALSE,"P";"Tab2",#N/A,FALSE,"P"}</definedName>
    <definedName name="zz" hidden="1">{"Tab1",#N/A,FALSE,"P";"Tab2",#N/A,FALSE,"P"}</definedName>
    <definedName name="zzz" localSheetId="1" hidden="1">{"TBILLS_ALL",#N/A,FALSE,"FITB_all"}</definedName>
    <definedName name="zzz" localSheetId="2" hidden="1">{"TBILLS_ALL",#N/A,FALSE,"FITB_all"}</definedName>
    <definedName name="zzz" localSheetId="3" hidden="1">{"TBILLS_ALL",#N/A,FALSE,"FITB_all"}</definedName>
    <definedName name="zzz" localSheetId="4" hidden="1">{"TBILLS_ALL",#N/A,FALSE,"FITB_all"}</definedName>
    <definedName name="zzz" localSheetId="5" hidden="1">{"TBILLS_ALL",#N/A,FALSE,"FITB_all"}</definedName>
    <definedName name="zzz" localSheetId="6" hidden="1">{"TBILLS_ALL",#N/A,FALSE,"FITB_all"}</definedName>
    <definedName name="zzz" localSheetId="7" hidden="1">{"TBILLS_ALL",#N/A,FALSE,"FITB_all"}</definedName>
    <definedName name="zzz" localSheetId="9" hidden="1">{"TBILLS_ALL",#N/A,FALSE,"FITB_all"}</definedName>
    <definedName name="zzz" hidden="1">{"TBILLS_ALL",#N/A,FALSE,"FITB_all"}</definedName>
    <definedName name="zzz1" localSheetId="1" hidden="1">{"TBILLS_ALL",#N/A,FALSE,"FITB_all"}</definedName>
    <definedName name="zzz1" localSheetId="2" hidden="1">{"TBILLS_ALL",#N/A,FALSE,"FITB_all"}</definedName>
    <definedName name="zzz1" localSheetId="3" hidden="1">{"TBILLS_ALL",#N/A,FALSE,"FITB_all"}</definedName>
    <definedName name="zzz1" localSheetId="4" hidden="1">{"TBILLS_ALL",#N/A,FALSE,"FITB_all"}</definedName>
    <definedName name="zzz1" localSheetId="5" hidden="1">{"TBILLS_ALL",#N/A,FALSE,"FITB_all"}</definedName>
    <definedName name="zzz1" localSheetId="6" hidden="1">{"TBILLS_ALL",#N/A,FALSE,"FITB_all"}</definedName>
    <definedName name="zzz1" localSheetId="7" hidden="1">{"TBILLS_ALL",#N/A,FALSE,"FITB_all"}</definedName>
    <definedName name="zzz1" localSheetId="9" hidden="1">{"TBILLS_ALL",#N/A,FALSE,"FITB_all"}</definedName>
    <definedName name="zzz1" hidden="1">{"TBILLS_ALL",#N/A,FALSE,"FITB_all"}</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7" i="39" l="1"/>
  <c r="M8" i="39"/>
  <c r="M9" i="39"/>
  <c r="M10" i="39"/>
  <c r="M11" i="39"/>
  <c r="M12" i="39"/>
  <c r="M13" i="39"/>
  <c r="M14" i="39"/>
  <c r="M16" i="39"/>
  <c r="M22" i="39"/>
  <c r="M20" i="39"/>
  <c r="M17" i="39"/>
  <c r="M15" i="39"/>
  <c r="M25" i="39"/>
  <c r="M19" i="39"/>
  <c r="M18" i="39"/>
  <c r="M21" i="39"/>
  <c r="M24" i="39"/>
  <c r="M23" i="39"/>
  <c r="M26" i="39"/>
  <c r="M27" i="39"/>
  <c r="M32" i="39"/>
  <c r="M33" i="39"/>
  <c r="M34" i="39"/>
  <c r="M28" i="39"/>
  <c r="M31" i="39"/>
  <c r="M37" i="39"/>
  <c r="M38" i="39"/>
  <c r="M39" i="39"/>
  <c r="M40" i="39"/>
  <c r="M41" i="39"/>
  <c r="M42" i="39"/>
  <c r="M43" i="39"/>
  <c r="M44" i="39"/>
  <c r="M45" i="39"/>
  <c r="M47" i="39"/>
  <c r="M48" i="39"/>
  <c r="M50" i="39"/>
  <c r="M51" i="39"/>
  <c r="M52" i="39"/>
  <c r="M53" i="39"/>
  <c r="C54" i="39"/>
  <c r="D54" i="39"/>
  <c r="E54" i="39"/>
  <c r="F54" i="39"/>
  <c r="G54" i="39"/>
  <c r="C55" i="39"/>
  <c r="H7" i="39"/>
  <c r="D55" i="39"/>
  <c r="I8" i="39"/>
  <c r="E55" i="39"/>
  <c r="J9" i="39"/>
  <c r="F55" i="39"/>
  <c r="N9" i="39"/>
  <c r="G55" i="39"/>
  <c r="L7" i="39"/>
  <c r="I55" i="39"/>
  <c r="H7" i="36"/>
  <c r="I7" i="36"/>
  <c r="J7" i="36"/>
  <c r="K7" i="36"/>
  <c r="L7" i="36"/>
  <c r="M7" i="36"/>
  <c r="N7" i="36"/>
  <c r="H8" i="36"/>
  <c r="I8" i="36"/>
  <c r="J8" i="36"/>
  <c r="K8" i="36"/>
  <c r="L8" i="36"/>
  <c r="M8" i="36"/>
  <c r="N8" i="36"/>
  <c r="H9" i="36"/>
  <c r="I9" i="36"/>
  <c r="J9" i="36"/>
  <c r="K9" i="36"/>
  <c r="L9" i="36"/>
  <c r="M9" i="36"/>
  <c r="N9" i="36"/>
  <c r="H10" i="36"/>
  <c r="I10" i="36"/>
  <c r="J10" i="36"/>
  <c r="K10" i="36"/>
  <c r="L10" i="36"/>
  <c r="N10" i="36"/>
  <c r="H11" i="36"/>
  <c r="I11" i="36"/>
  <c r="J11" i="36"/>
  <c r="K11" i="36"/>
  <c r="L11" i="36"/>
  <c r="M11" i="36"/>
  <c r="N11" i="36"/>
  <c r="H12" i="36"/>
  <c r="I12" i="36"/>
  <c r="J12" i="36"/>
  <c r="K12" i="36"/>
  <c r="L12" i="36"/>
  <c r="M12" i="36"/>
  <c r="N12" i="36"/>
  <c r="H13" i="36"/>
  <c r="I13" i="36"/>
  <c r="J13" i="36"/>
  <c r="K13" i="36"/>
  <c r="L13" i="36"/>
  <c r="M13" i="36"/>
  <c r="N13" i="36"/>
  <c r="H14" i="36"/>
  <c r="I14" i="36"/>
  <c r="J14" i="36"/>
  <c r="K14" i="36"/>
  <c r="L14" i="36"/>
  <c r="M14" i="36"/>
  <c r="N14" i="36"/>
  <c r="H15" i="36"/>
  <c r="I15" i="36"/>
  <c r="J15" i="36"/>
  <c r="K15" i="36"/>
  <c r="L15" i="36"/>
  <c r="M15" i="36"/>
  <c r="N15" i="36"/>
  <c r="H16" i="36"/>
  <c r="I16" i="36"/>
  <c r="J16" i="36"/>
  <c r="K16" i="36"/>
  <c r="L16" i="36"/>
  <c r="M16" i="36"/>
  <c r="N16" i="36"/>
  <c r="H17" i="36"/>
  <c r="I17" i="36"/>
  <c r="J17" i="36"/>
  <c r="K17" i="36"/>
  <c r="L17" i="36"/>
  <c r="M17" i="36"/>
  <c r="N17" i="36"/>
  <c r="H18" i="36"/>
  <c r="I18" i="36"/>
  <c r="J18" i="36"/>
  <c r="K18" i="36"/>
  <c r="L18" i="36"/>
  <c r="M18" i="36"/>
  <c r="N18" i="36"/>
  <c r="H19" i="36"/>
  <c r="I19" i="36"/>
  <c r="J19" i="36"/>
  <c r="K19" i="36"/>
  <c r="L19" i="36"/>
  <c r="M19" i="36"/>
  <c r="N19" i="36"/>
  <c r="H20" i="36"/>
  <c r="I20" i="36"/>
  <c r="J20" i="36"/>
  <c r="K20" i="36"/>
  <c r="L20" i="36"/>
  <c r="M20" i="36"/>
  <c r="N20" i="36"/>
  <c r="H21" i="36"/>
  <c r="I21" i="36"/>
  <c r="J21" i="36"/>
  <c r="K21" i="36"/>
  <c r="L21" i="36"/>
  <c r="M21" i="36"/>
  <c r="N21" i="36"/>
  <c r="H22" i="36"/>
  <c r="I22" i="36"/>
  <c r="J22" i="36"/>
  <c r="K22" i="36"/>
  <c r="L22" i="36"/>
  <c r="M22" i="36"/>
  <c r="N22" i="36"/>
  <c r="H23" i="36"/>
  <c r="I23" i="36"/>
  <c r="J23" i="36"/>
  <c r="K23" i="36"/>
  <c r="L23" i="36"/>
  <c r="M23" i="36"/>
  <c r="N23" i="36"/>
  <c r="H24" i="36"/>
  <c r="I24" i="36"/>
  <c r="J24" i="36"/>
  <c r="K24" i="36"/>
  <c r="L24" i="36"/>
  <c r="M24" i="36"/>
  <c r="N24" i="36"/>
  <c r="H25" i="36"/>
  <c r="I25" i="36"/>
  <c r="J25" i="36"/>
  <c r="K25" i="36"/>
  <c r="L25" i="36"/>
  <c r="M25" i="36"/>
  <c r="N25" i="36"/>
  <c r="H26" i="36"/>
  <c r="I26" i="36"/>
  <c r="J26" i="36"/>
  <c r="K26" i="36"/>
  <c r="L26" i="36"/>
  <c r="M26" i="36"/>
  <c r="N26" i="36"/>
  <c r="H27" i="36"/>
  <c r="I27" i="36"/>
  <c r="J27" i="36"/>
  <c r="K27" i="36"/>
  <c r="L27" i="36"/>
  <c r="M27" i="36"/>
  <c r="N27" i="36"/>
  <c r="H28" i="36"/>
  <c r="I28" i="36"/>
  <c r="J28" i="36"/>
  <c r="K28" i="36"/>
  <c r="L28" i="36"/>
  <c r="N28" i="36"/>
  <c r="H29" i="36"/>
  <c r="I29" i="36"/>
  <c r="J29" i="36"/>
  <c r="K29" i="36"/>
  <c r="L29" i="36"/>
  <c r="N29" i="36"/>
  <c r="H30" i="36"/>
  <c r="I30" i="36"/>
  <c r="J30" i="36"/>
  <c r="K30" i="36"/>
  <c r="L30" i="36"/>
  <c r="N30" i="36"/>
  <c r="H31" i="36"/>
  <c r="I31" i="36"/>
  <c r="J31" i="36"/>
  <c r="K31" i="36"/>
  <c r="L31" i="36"/>
  <c r="M31" i="36"/>
  <c r="N31" i="36"/>
  <c r="H32" i="36"/>
  <c r="I32" i="36"/>
  <c r="J32" i="36"/>
  <c r="K32" i="36"/>
  <c r="L32" i="36"/>
  <c r="N32" i="36"/>
  <c r="C33" i="36"/>
  <c r="D33" i="36"/>
  <c r="E33" i="36"/>
  <c r="F33" i="36"/>
  <c r="G33" i="36"/>
  <c r="H33" i="36"/>
  <c r="I33" i="36"/>
  <c r="J33" i="36"/>
  <c r="K33" i="36"/>
  <c r="L33" i="36"/>
  <c r="M33" i="36"/>
  <c r="N33" i="36"/>
  <c r="H34" i="36"/>
  <c r="I34" i="36"/>
  <c r="J34" i="36"/>
  <c r="K34" i="36"/>
  <c r="L34" i="36"/>
  <c r="M34" i="36"/>
  <c r="N34" i="36"/>
  <c r="H35" i="36"/>
  <c r="I35" i="36"/>
  <c r="J35" i="36"/>
  <c r="K35" i="36"/>
  <c r="L35" i="36"/>
  <c r="M35" i="36"/>
  <c r="N35" i="36"/>
  <c r="H36" i="36"/>
  <c r="I36" i="36"/>
  <c r="J36" i="36"/>
  <c r="K36" i="36"/>
  <c r="L36" i="36"/>
  <c r="N36" i="36"/>
  <c r="H37" i="36"/>
  <c r="I37" i="36"/>
  <c r="J37" i="36"/>
  <c r="K37" i="36"/>
  <c r="L37" i="36"/>
  <c r="M37" i="36"/>
  <c r="N37" i="36"/>
  <c r="H38" i="36"/>
  <c r="I38" i="36"/>
  <c r="J38" i="36"/>
  <c r="K38" i="36"/>
  <c r="L38" i="36"/>
  <c r="M38" i="36"/>
  <c r="N38" i="36"/>
  <c r="H39" i="36"/>
  <c r="I39" i="36"/>
  <c r="J39" i="36"/>
  <c r="K39" i="36"/>
  <c r="L39" i="36"/>
  <c r="M39" i="36"/>
  <c r="N39" i="36"/>
  <c r="H40" i="36"/>
  <c r="I40" i="36"/>
  <c r="J40" i="36"/>
  <c r="K40" i="36"/>
  <c r="L40" i="36"/>
  <c r="M40" i="36"/>
  <c r="N40" i="36"/>
  <c r="H41" i="36"/>
  <c r="I41" i="36"/>
  <c r="J41" i="36"/>
  <c r="K41" i="36"/>
  <c r="L41" i="36"/>
  <c r="N41" i="36"/>
  <c r="H42" i="36"/>
  <c r="I42" i="36"/>
  <c r="J42" i="36"/>
  <c r="K42" i="36"/>
  <c r="L42" i="36"/>
  <c r="M42" i="36"/>
  <c r="N42" i="36"/>
  <c r="H43" i="36"/>
  <c r="I43" i="36"/>
  <c r="J43" i="36"/>
  <c r="K43" i="36"/>
  <c r="L43" i="36"/>
  <c r="N43" i="36"/>
  <c r="H44" i="36"/>
  <c r="I44" i="36"/>
  <c r="J44" i="36"/>
  <c r="K44" i="36"/>
  <c r="L44" i="36"/>
  <c r="M44" i="36"/>
  <c r="N44" i="36"/>
  <c r="H45" i="36"/>
  <c r="I45" i="36"/>
  <c r="J45" i="36"/>
  <c r="K45" i="36"/>
  <c r="L45" i="36"/>
  <c r="N45" i="36"/>
  <c r="H46" i="36"/>
  <c r="I46" i="36"/>
  <c r="J46" i="36"/>
  <c r="K46" i="36"/>
  <c r="L46" i="36"/>
  <c r="N46" i="36"/>
  <c r="H47" i="36"/>
  <c r="I47" i="36"/>
  <c r="J47" i="36"/>
  <c r="K47" i="36"/>
  <c r="L47" i="36"/>
  <c r="M47" i="36"/>
  <c r="N47" i="36"/>
  <c r="H48" i="36"/>
  <c r="I48" i="36"/>
  <c r="J48" i="36"/>
  <c r="K48" i="36"/>
  <c r="L48" i="36"/>
  <c r="M48" i="36"/>
  <c r="N48" i="36"/>
  <c r="H49" i="36"/>
  <c r="I49" i="36"/>
  <c r="J49" i="36"/>
  <c r="K49" i="36"/>
  <c r="L49" i="36"/>
  <c r="N49" i="36"/>
  <c r="H50" i="36"/>
  <c r="I50" i="36"/>
  <c r="J50" i="36"/>
  <c r="K50" i="36"/>
  <c r="L50" i="36"/>
  <c r="N50" i="36"/>
  <c r="H51" i="36"/>
  <c r="I51" i="36"/>
  <c r="J51" i="36"/>
  <c r="K51" i="36"/>
  <c r="L51" i="36"/>
  <c r="M51" i="36"/>
  <c r="N51" i="36"/>
  <c r="H52" i="36"/>
  <c r="I52" i="36"/>
  <c r="J52" i="36"/>
  <c r="K52" i="36"/>
  <c r="L52" i="36"/>
  <c r="M52" i="36"/>
  <c r="N52" i="36"/>
  <c r="H53" i="36"/>
  <c r="I53" i="36"/>
  <c r="J53" i="36"/>
  <c r="K53" i="36"/>
  <c r="L53" i="36"/>
  <c r="M53" i="36"/>
  <c r="N53" i="36"/>
  <c r="H54" i="36"/>
  <c r="I54" i="36"/>
  <c r="J54" i="36"/>
  <c r="K54" i="36"/>
  <c r="L54" i="36"/>
  <c r="N54" i="36"/>
  <c r="M55" i="36"/>
  <c r="N55" i="36"/>
  <c r="H7" i="27"/>
  <c r="I7" i="27"/>
  <c r="J7" i="27"/>
  <c r="K7" i="27"/>
  <c r="L7" i="27"/>
  <c r="M7" i="27"/>
  <c r="N7" i="27"/>
  <c r="H8" i="27"/>
  <c r="I8" i="27"/>
  <c r="J8" i="27"/>
  <c r="K8" i="27"/>
  <c r="L8" i="27"/>
  <c r="M8" i="27"/>
  <c r="N8" i="27"/>
  <c r="H9" i="27"/>
  <c r="I9" i="27"/>
  <c r="J9" i="27"/>
  <c r="K9" i="27"/>
  <c r="L9" i="27"/>
  <c r="M9" i="27"/>
  <c r="N9" i="27"/>
  <c r="H10" i="27"/>
  <c r="I10" i="27"/>
  <c r="J10" i="27"/>
  <c r="K10" i="27"/>
  <c r="L10" i="27"/>
  <c r="M10" i="27"/>
  <c r="N10" i="27"/>
  <c r="H11" i="27"/>
  <c r="I11" i="27"/>
  <c r="J11" i="27"/>
  <c r="K11" i="27"/>
  <c r="L11" i="27"/>
  <c r="M11" i="27"/>
  <c r="N11" i="27"/>
  <c r="H12" i="27"/>
  <c r="I12" i="27"/>
  <c r="J12" i="27"/>
  <c r="K12" i="27"/>
  <c r="L12" i="27"/>
  <c r="M12" i="27"/>
  <c r="N12" i="27"/>
  <c r="H13" i="27"/>
  <c r="I13" i="27"/>
  <c r="J13" i="27"/>
  <c r="K13" i="27"/>
  <c r="L13" i="27"/>
  <c r="M13" i="27"/>
  <c r="N13" i="27"/>
  <c r="H14" i="27"/>
  <c r="I14" i="27"/>
  <c r="J14" i="27"/>
  <c r="K14" i="27"/>
  <c r="L14" i="27"/>
  <c r="M14" i="27"/>
  <c r="N14" i="27"/>
  <c r="H15" i="27"/>
  <c r="I15" i="27"/>
  <c r="J15" i="27"/>
  <c r="K15" i="27"/>
  <c r="L15" i="27"/>
  <c r="M15" i="27"/>
  <c r="N15" i="27"/>
  <c r="H16" i="27"/>
  <c r="I16" i="27"/>
  <c r="J16" i="27"/>
  <c r="K16" i="27"/>
  <c r="L16" i="27"/>
  <c r="M16" i="27"/>
  <c r="N16" i="27"/>
  <c r="H17" i="27"/>
  <c r="I17" i="27"/>
  <c r="J17" i="27"/>
  <c r="K17" i="27"/>
  <c r="L17" i="27"/>
  <c r="M17" i="27"/>
  <c r="N17" i="27"/>
  <c r="H18" i="27"/>
  <c r="I18" i="27"/>
  <c r="J18" i="27"/>
  <c r="K18" i="27"/>
  <c r="L18" i="27"/>
  <c r="M18" i="27"/>
  <c r="N18" i="27"/>
  <c r="H19" i="27"/>
  <c r="I19" i="27"/>
  <c r="J19" i="27"/>
  <c r="K19" i="27"/>
  <c r="L19" i="27"/>
  <c r="M19" i="27"/>
  <c r="N19" i="27"/>
  <c r="H20" i="27"/>
  <c r="I20" i="27"/>
  <c r="J20" i="27"/>
  <c r="K20" i="27"/>
  <c r="L20" i="27"/>
  <c r="M20" i="27"/>
  <c r="N20" i="27"/>
  <c r="H21" i="27"/>
  <c r="I21" i="27"/>
  <c r="J21" i="27"/>
  <c r="K21" i="27"/>
  <c r="L21" i="27"/>
  <c r="M21" i="27"/>
  <c r="N21" i="27"/>
  <c r="H22" i="27"/>
  <c r="I22" i="27"/>
  <c r="J22" i="27"/>
  <c r="K22" i="27"/>
  <c r="L22" i="27"/>
  <c r="M22" i="27"/>
  <c r="N22" i="27"/>
  <c r="H23" i="27"/>
  <c r="I23" i="27"/>
  <c r="J23" i="27"/>
  <c r="K23" i="27"/>
  <c r="L23" i="27"/>
  <c r="M23" i="27"/>
  <c r="N23" i="27"/>
  <c r="H24" i="27"/>
  <c r="I24" i="27"/>
  <c r="J24" i="27"/>
  <c r="K24" i="27"/>
  <c r="L24" i="27"/>
  <c r="M24" i="27"/>
  <c r="N24" i="27"/>
  <c r="H25" i="27"/>
  <c r="H26" i="27"/>
  <c r="I25" i="27"/>
  <c r="I26" i="27"/>
  <c r="J25" i="27"/>
  <c r="J26" i="27"/>
  <c r="K25" i="27"/>
  <c r="M25" i="27"/>
  <c r="M26" i="27"/>
  <c r="N26" i="27"/>
  <c r="H7" i="26"/>
  <c r="I7" i="26"/>
  <c r="J7" i="26"/>
  <c r="K7" i="26"/>
  <c r="L7" i="26"/>
  <c r="M7" i="26"/>
  <c r="N7" i="26"/>
  <c r="H8" i="26"/>
  <c r="I8" i="26"/>
  <c r="J8" i="26"/>
  <c r="K8" i="26"/>
  <c r="L8" i="26"/>
  <c r="M8" i="26"/>
  <c r="N8" i="26"/>
  <c r="H9" i="26"/>
  <c r="I9" i="26"/>
  <c r="J9" i="26"/>
  <c r="K9" i="26"/>
  <c r="L9" i="26"/>
  <c r="M9" i="26"/>
  <c r="N9" i="26"/>
  <c r="H10" i="26"/>
  <c r="I10" i="26"/>
  <c r="J10" i="26"/>
  <c r="K10" i="26"/>
  <c r="L10" i="26"/>
  <c r="M10" i="26"/>
  <c r="N10" i="26"/>
  <c r="H11" i="26"/>
  <c r="I11" i="26"/>
  <c r="J11" i="26"/>
  <c r="K11" i="26"/>
  <c r="L11" i="26"/>
  <c r="M11" i="26"/>
  <c r="N11" i="26"/>
  <c r="H12" i="26"/>
  <c r="I12" i="26"/>
  <c r="J12" i="26"/>
  <c r="K12" i="26"/>
  <c r="L12" i="26"/>
  <c r="M12" i="26"/>
  <c r="N12" i="26"/>
  <c r="H13" i="26"/>
  <c r="I13" i="26"/>
  <c r="J13" i="26"/>
  <c r="K13" i="26"/>
  <c r="L13" i="26"/>
  <c r="M13" i="26"/>
  <c r="N13" i="26"/>
  <c r="H14" i="26"/>
  <c r="I14" i="26"/>
  <c r="J14" i="26"/>
  <c r="K14" i="26"/>
  <c r="L14" i="26"/>
  <c r="M14" i="26"/>
  <c r="N14" i="26"/>
  <c r="H15" i="26"/>
  <c r="I15" i="26"/>
  <c r="J15" i="26"/>
  <c r="K15" i="26"/>
  <c r="L15" i="26"/>
  <c r="M15" i="26"/>
  <c r="N15" i="26"/>
  <c r="H16" i="26"/>
  <c r="I16" i="26"/>
  <c r="J16" i="26"/>
  <c r="K16" i="26"/>
  <c r="L16" i="26"/>
  <c r="M16" i="26"/>
  <c r="N16" i="26"/>
  <c r="H17" i="26"/>
  <c r="I17" i="26"/>
  <c r="J17" i="26"/>
  <c r="K17" i="26"/>
  <c r="L17" i="26"/>
  <c r="M17" i="26"/>
  <c r="N17" i="26"/>
  <c r="H18" i="26"/>
  <c r="I18" i="26"/>
  <c r="J18" i="26"/>
  <c r="K18" i="26"/>
  <c r="L18" i="26"/>
  <c r="M18" i="26"/>
  <c r="N18" i="26"/>
  <c r="H19" i="26"/>
  <c r="I19" i="26"/>
  <c r="J19" i="26"/>
  <c r="K19" i="26"/>
  <c r="L19" i="26"/>
  <c r="M19" i="26"/>
  <c r="N19" i="26"/>
  <c r="H20" i="26"/>
  <c r="I20" i="26"/>
  <c r="J20" i="26"/>
  <c r="K20" i="26"/>
  <c r="L20" i="26"/>
  <c r="M20" i="26"/>
  <c r="N20" i="26"/>
  <c r="H21" i="26"/>
  <c r="I21" i="26"/>
  <c r="J21" i="26"/>
  <c r="K21" i="26"/>
  <c r="L21" i="26"/>
  <c r="M21" i="26"/>
  <c r="N21" i="26"/>
  <c r="H22" i="26"/>
  <c r="I22" i="26"/>
  <c r="J22" i="26"/>
  <c r="K22" i="26"/>
  <c r="L22" i="26"/>
  <c r="M22" i="26"/>
  <c r="N22" i="26"/>
  <c r="H23" i="26"/>
  <c r="I23" i="26"/>
  <c r="J23" i="26"/>
  <c r="K23" i="26"/>
  <c r="L23" i="26"/>
  <c r="M23" i="26"/>
  <c r="N23" i="26"/>
  <c r="H24" i="26"/>
  <c r="I24" i="26"/>
  <c r="J24" i="26"/>
  <c r="K24" i="26"/>
  <c r="L24" i="26"/>
  <c r="M24" i="26"/>
  <c r="N24" i="26"/>
  <c r="H25" i="26"/>
  <c r="I25" i="26"/>
  <c r="J25" i="26"/>
  <c r="K25" i="26"/>
  <c r="L25" i="26"/>
  <c r="M25" i="26"/>
  <c r="N25" i="26"/>
  <c r="M26" i="26"/>
  <c r="N26" i="26"/>
  <c r="H7" i="25"/>
  <c r="I7" i="25"/>
  <c r="J7" i="25"/>
  <c r="K7" i="25"/>
  <c r="L7" i="25"/>
  <c r="M7" i="25"/>
  <c r="N7" i="25"/>
  <c r="H8" i="25"/>
  <c r="I8" i="25"/>
  <c r="J8" i="25"/>
  <c r="K8" i="25"/>
  <c r="L8" i="25"/>
  <c r="M8" i="25"/>
  <c r="N8" i="25"/>
  <c r="H9" i="25"/>
  <c r="I9" i="25"/>
  <c r="J9" i="25"/>
  <c r="K9" i="25"/>
  <c r="L9" i="25"/>
  <c r="M9" i="25"/>
  <c r="N9" i="25"/>
  <c r="H10" i="25"/>
  <c r="I10" i="25"/>
  <c r="J10" i="25"/>
  <c r="K10" i="25"/>
  <c r="L10" i="25"/>
  <c r="M10" i="25"/>
  <c r="N10" i="25"/>
  <c r="H11" i="25"/>
  <c r="I11" i="25"/>
  <c r="J11" i="25"/>
  <c r="K11" i="25"/>
  <c r="L11" i="25"/>
  <c r="M11" i="25"/>
  <c r="N11" i="25"/>
  <c r="H12" i="25"/>
  <c r="I12" i="25"/>
  <c r="J12" i="25"/>
  <c r="K12" i="25"/>
  <c r="L12" i="25"/>
  <c r="M12" i="25"/>
  <c r="N12" i="25"/>
  <c r="H13" i="25"/>
  <c r="I13" i="25"/>
  <c r="J13" i="25"/>
  <c r="K13" i="25"/>
  <c r="L13" i="25"/>
  <c r="M13" i="25"/>
  <c r="N13" i="25"/>
  <c r="H14" i="25"/>
  <c r="I14" i="25"/>
  <c r="J14" i="25"/>
  <c r="K14" i="25"/>
  <c r="L14" i="25"/>
  <c r="M14" i="25"/>
  <c r="N14" i="25"/>
  <c r="H15" i="25"/>
  <c r="I15" i="25"/>
  <c r="J15" i="25"/>
  <c r="K15" i="25"/>
  <c r="L15" i="25"/>
  <c r="M15" i="25"/>
  <c r="N15" i="25"/>
  <c r="H16" i="25"/>
  <c r="I16" i="25"/>
  <c r="J16" i="25"/>
  <c r="K16" i="25"/>
  <c r="L16" i="25"/>
  <c r="M16" i="25"/>
  <c r="N16" i="25"/>
  <c r="H17" i="25"/>
  <c r="I17" i="25"/>
  <c r="J17" i="25"/>
  <c r="K17" i="25"/>
  <c r="L17" i="25"/>
  <c r="M17" i="25"/>
  <c r="N17" i="25"/>
  <c r="H18" i="25"/>
  <c r="I18" i="25"/>
  <c r="J18" i="25"/>
  <c r="K18" i="25"/>
  <c r="L18" i="25"/>
  <c r="M18" i="25"/>
  <c r="N18" i="25"/>
  <c r="H19" i="25"/>
  <c r="I19" i="25"/>
  <c r="J19" i="25"/>
  <c r="K19" i="25"/>
  <c r="L19" i="25"/>
  <c r="N19" i="25"/>
  <c r="H20" i="25"/>
  <c r="I20" i="25"/>
  <c r="J20" i="25"/>
  <c r="K20" i="25"/>
  <c r="L20" i="25"/>
  <c r="M20" i="25"/>
  <c r="N20" i="25"/>
  <c r="H21" i="25"/>
  <c r="I21" i="25"/>
  <c r="J21" i="25"/>
  <c r="K21" i="25"/>
  <c r="L21" i="25"/>
  <c r="M21" i="25"/>
  <c r="N21" i="25"/>
  <c r="H22" i="25"/>
  <c r="I22" i="25"/>
  <c r="J22" i="25"/>
  <c r="K22" i="25"/>
  <c r="L22" i="25"/>
  <c r="M22" i="25"/>
  <c r="N22" i="25"/>
  <c r="H23" i="25"/>
  <c r="I23" i="25"/>
  <c r="J23" i="25"/>
  <c r="K23" i="25"/>
  <c r="L23" i="25"/>
  <c r="M23" i="25"/>
  <c r="N23" i="25"/>
  <c r="H24" i="25"/>
  <c r="I24" i="25"/>
  <c r="J24" i="25"/>
  <c r="K24" i="25"/>
  <c r="L24" i="25"/>
  <c r="M24" i="25"/>
  <c r="N24" i="25"/>
  <c r="H25" i="25"/>
  <c r="I25" i="25"/>
  <c r="J25" i="25"/>
  <c r="K25" i="25"/>
  <c r="L25" i="25"/>
  <c r="M25" i="25"/>
  <c r="N25" i="25"/>
  <c r="H26" i="25"/>
  <c r="I26" i="25"/>
  <c r="J26" i="25"/>
  <c r="K26" i="25"/>
  <c r="L26" i="25"/>
  <c r="M26" i="25"/>
  <c r="N26" i="25"/>
  <c r="H27" i="25"/>
  <c r="I27" i="25"/>
  <c r="J27" i="25"/>
  <c r="K27" i="25"/>
  <c r="L27" i="25"/>
  <c r="M27" i="25"/>
  <c r="N27" i="25"/>
  <c r="H28" i="25"/>
  <c r="I28" i="25"/>
  <c r="J28" i="25"/>
  <c r="K28" i="25"/>
  <c r="L28" i="25"/>
  <c r="M28" i="25"/>
  <c r="N28" i="25"/>
  <c r="H29" i="25"/>
  <c r="I29" i="25"/>
  <c r="J29" i="25"/>
  <c r="K29" i="25"/>
  <c r="L29" i="25"/>
  <c r="M29" i="25"/>
  <c r="N29" i="25"/>
  <c r="H30" i="25"/>
  <c r="I30" i="25"/>
  <c r="J30" i="25"/>
  <c r="K30" i="25"/>
  <c r="L30" i="25"/>
  <c r="M30" i="25"/>
  <c r="N30" i="25"/>
  <c r="H31" i="25"/>
  <c r="I31" i="25"/>
  <c r="J31" i="25"/>
  <c r="K31" i="25"/>
  <c r="L31" i="25"/>
  <c r="M31" i="25"/>
  <c r="N31" i="25"/>
  <c r="H32" i="25"/>
  <c r="I32" i="25"/>
  <c r="J32" i="25"/>
  <c r="K32" i="25"/>
  <c r="L32" i="25"/>
  <c r="M32" i="25"/>
  <c r="N32" i="25"/>
  <c r="H33" i="25"/>
  <c r="I33" i="25"/>
  <c r="J33" i="25"/>
  <c r="K33" i="25"/>
  <c r="L33" i="25"/>
  <c r="M33" i="25"/>
  <c r="N33" i="25"/>
  <c r="H34" i="25"/>
  <c r="I34" i="25"/>
  <c r="J34" i="25"/>
  <c r="K34" i="25"/>
  <c r="L34" i="25"/>
  <c r="M34" i="25"/>
  <c r="N34" i="25"/>
  <c r="H35" i="25"/>
  <c r="I35" i="25"/>
  <c r="J35" i="25"/>
  <c r="K35" i="25"/>
  <c r="L35" i="25"/>
  <c r="M35" i="25"/>
  <c r="N35" i="25"/>
  <c r="H36" i="25"/>
  <c r="I36" i="25"/>
  <c r="J36" i="25"/>
  <c r="K36" i="25"/>
  <c r="L36" i="25"/>
  <c r="M36" i="25"/>
  <c r="N36" i="25"/>
  <c r="H37" i="25"/>
  <c r="I37" i="25"/>
  <c r="J37" i="25"/>
  <c r="K37" i="25"/>
  <c r="L37" i="25"/>
  <c r="M37" i="25"/>
  <c r="N37" i="25"/>
  <c r="H38" i="25"/>
  <c r="I38" i="25"/>
  <c r="J38" i="25"/>
  <c r="K38" i="25"/>
  <c r="L38" i="25"/>
  <c r="N38" i="25"/>
  <c r="H39" i="25"/>
  <c r="I39" i="25"/>
  <c r="J39" i="25"/>
  <c r="K39" i="25"/>
  <c r="L39" i="25"/>
  <c r="M39" i="25"/>
  <c r="N39" i="25"/>
  <c r="H40" i="25"/>
  <c r="I40" i="25"/>
  <c r="J40" i="25"/>
  <c r="K40" i="25"/>
  <c r="L40" i="25"/>
  <c r="M40" i="25"/>
  <c r="N40" i="25"/>
  <c r="H41" i="25"/>
  <c r="I41" i="25"/>
  <c r="J41" i="25"/>
  <c r="K41" i="25"/>
  <c r="L41" i="25"/>
  <c r="N41" i="25"/>
  <c r="H42" i="25"/>
  <c r="I42" i="25"/>
  <c r="J42" i="25"/>
  <c r="K42" i="25"/>
  <c r="L42" i="25"/>
  <c r="M42" i="25"/>
  <c r="N42" i="25"/>
  <c r="H43" i="25"/>
  <c r="I43" i="25"/>
  <c r="J43" i="25"/>
  <c r="K43" i="25"/>
  <c r="L43" i="25"/>
  <c r="M43" i="25"/>
  <c r="N43" i="25"/>
  <c r="H44" i="25"/>
  <c r="I44" i="25"/>
  <c r="J44" i="25"/>
  <c r="K44" i="25"/>
  <c r="L44" i="25"/>
  <c r="M44" i="25"/>
  <c r="N44" i="25"/>
  <c r="H45" i="25"/>
  <c r="I45" i="25"/>
  <c r="J45" i="25"/>
  <c r="K45" i="25"/>
  <c r="L45" i="25"/>
  <c r="M45" i="25"/>
  <c r="N45" i="25"/>
  <c r="H46" i="25"/>
  <c r="I46" i="25"/>
  <c r="J46" i="25"/>
  <c r="K46" i="25"/>
  <c r="L46" i="25"/>
  <c r="N46" i="25"/>
  <c r="H47" i="25"/>
  <c r="I47" i="25"/>
  <c r="J47" i="25"/>
  <c r="K47" i="25"/>
  <c r="L47" i="25"/>
  <c r="M47" i="25"/>
  <c r="N47" i="25"/>
  <c r="H48" i="25"/>
  <c r="I48" i="25"/>
  <c r="J48" i="25"/>
  <c r="K48" i="25"/>
  <c r="L48" i="25"/>
  <c r="M48" i="25"/>
  <c r="N48" i="25"/>
  <c r="H49" i="25"/>
  <c r="I49" i="25"/>
  <c r="J49" i="25"/>
  <c r="K49" i="25"/>
  <c r="L49" i="25"/>
  <c r="M49" i="25"/>
  <c r="N49" i="25"/>
  <c r="H50" i="25"/>
  <c r="I50" i="25"/>
  <c r="J50" i="25"/>
  <c r="K50" i="25"/>
  <c r="L50" i="25"/>
  <c r="M50" i="25"/>
  <c r="N50" i="25"/>
  <c r="H51" i="25"/>
  <c r="I51" i="25"/>
  <c r="J51" i="25"/>
  <c r="K51" i="25"/>
  <c r="L51" i="25"/>
  <c r="M51" i="25"/>
  <c r="N51" i="25"/>
  <c r="H52" i="25"/>
  <c r="I52" i="25"/>
  <c r="J52" i="25"/>
  <c r="K52" i="25"/>
  <c r="L52" i="25"/>
  <c r="N52" i="25"/>
  <c r="H53" i="25"/>
  <c r="I53" i="25"/>
  <c r="J53" i="25"/>
  <c r="K53" i="25"/>
  <c r="L53" i="25"/>
  <c r="N53" i="25"/>
  <c r="H54" i="25"/>
  <c r="I54" i="25"/>
  <c r="J54" i="25"/>
  <c r="K54" i="25"/>
  <c r="L54" i="25"/>
  <c r="M54" i="25"/>
  <c r="N54" i="25"/>
  <c r="H55" i="25"/>
  <c r="I55" i="25"/>
  <c r="J55" i="25"/>
  <c r="K55" i="25"/>
  <c r="L55" i="25"/>
  <c r="M55" i="25"/>
  <c r="N55" i="25"/>
  <c r="H56" i="25"/>
  <c r="I56" i="25"/>
  <c r="J56" i="25"/>
  <c r="K56" i="25"/>
  <c r="L56" i="25"/>
  <c r="M56" i="25"/>
  <c r="N56" i="25"/>
  <c r="H57" i="25"/>
  <c r="I57" i="25"/>
  <c r="J57" i="25"/>
  <c r="K57" i="25"/>
  <c r="L57" i="25"/>
  <c r="M57" i="25"/>
  <c r="N57" i="25"/>
  <c r="H58" i="25"/>
  <c r="I58" i="25"/>
  <c r="J58" i="25"/>
  <c r="K58" i="25"/>
  <c r="L58" i="25"/>
  <c r="M58" i="25"/>
  <c r="N58" i="25"/>
  <c r="H59" i="25"/>
  <c r="I59" i="25"/>
  <c r="J59" i="25"/>
  <c r="K59" i="25"/>
  <c r="L59" i="25"/>
  <c r="N59" i="25"/>
  <c r="H60" i="25"/>
  <c r="I60" i="25"/>
  <c r="J60" i="25"/>
  <c r="K60" i="25"/>
  <c r="L60" i="25"/>
  <c r="M60" i="25"/>
  <c r="N60" i="25"/>
  <c r="H61" i="25"/>
  <c r="I61" i="25"/>
  <c r="J61" i="25"/>
  <c r="K61" i="25"/>
  <c r="L61" i="25"/>
  <c r="M61" i="25"/>
  <c r="N61" i="25"/>
  <c r="H62" i="25"/>
  <c r="I62" i="25"/>
  <c r="J62" i="25"/>
  <c r="K62" i="25"/>
  <c r="L62" i="25"/>
  <c r="M62" i="25"/>
  <c r="N62" i="25"/>
  <c r="H63" i="25"/>
  <c r="I63" i="25"/>
  <c r="J63" i="25"/>
  <c r="K63" i="25"/>
  <c r="L63" i="25"/>
  <c r="M63" i="25"/>
  <c r="N63" i="25"/>
  <c r="H64" i="25"/>
  <c r="I64" i="25"/>
  <c r="J64" i="25"/>
  <c r="K64" i="25"/>
  <c r="L64" i="25"/>
  <c r="M64" i="25"/>
  <c r="N64" i="25"/>
  <c r="H65" i="25"/>
  <c r="I65" i="25"/>
  <c r="J65" i="25"/>
  <c r="K65" i="25"/>
  <c r="L65" i="25"/>
  <c r="M65" i="25"/>
  <c r="N65" i="25"/>
  <c r="H66" i="25"/>
  <c r="I66" i="25"/>
  <c r="J66" i="25"/>
  <c r="K66" i="25"/>
  <c r="L66" i="25"/>
  <c r="M66" i="25"/>
  <c r="N66" i="25"/>
  <c r="H67" i="25"/>
  <c r="I67" i="25"/>
  <c r="J67" i="25"/>
  <c r="K67" i="25"/>
  <c r="L67" i="25"/>
  <c r="M67" i="25"/>
  <c r="N67" i="25"/>
  <c r="H68" i="25"/>
  <c r="I68" i="25"/>
  <c r="J68" i="25"/>
  <c r="K68" i="25"/>
  <c r="L68" i="25"/>
  <c r="M68" i="25"/>
  <c r="N68" i="25"/>
  <c r="H69" i="25"/>
  <c r="I69" i="25"/>
  <c r="J69" i="25"/>
  <c r="K69" i="25"/>
  <c r="L69" i="25"/>
  <c r="M69" i="25"/>
  <c r="N69" i="25"/>
  <c r="H70" i="25"/>
  <c r="I70" i="25"/>
  <c r="J70" i="25"/>
  <c r="K70" i="25"/>
  <c r="L70" i="25"/>
  <c r="M70" i="25"/>
  <c r="N70" i="25"/>
  <c r="H71" i="25"/>
  <c r="I71" i="25"/>
  <c r="J71" i="25"/>
  <c r="K71" i="25"/>
  <c r="L71" i="25"/>
  <c r="M71" i="25"/>
  <c r="N71" i="25"/>
  <c r="H72" i="25"/>
  <c r="I72" i="25"/>
  <c r="J72" i="25"/>
  <c r="K72" i="25"/>
  <c r="L72" i="25"/>
  <c r="M72" i="25"/>
  <c r="N72" i="25"/>
  <c r="H73" i="25"/>
  <c r="I73" i="25"/>
  <c r="J73" i="25"/>
  <c r="K73" i="25"/>
  <c r="L73" i="25"/>
  <c r="M73" i="25"/>
  <c r="N73" i="25"/>
  <c r="H74" i="25"/>
  <c r="I74" i="25"/>
  <c r="J74" i="25"/>
  <c r="K74" i="25"/>
  <c r="L74" i="25"/>
  <c r="M74" i="25"/>
  <c r="N74" i="25"/>
  <c r="H75" i="25"/>
  <c r="I75" i="25"/>
  <c r="J75" i="25"/>
  <c r="K75" i="25"/>
  <c r="L75" i="25"/>
  <c r="M75" i="25"/>
  <c r="N75" i="25"/>
  <c r="H76" i="25"/>
  <c r="I76" i="25"/>
  <c r="J76" i="25"/>
  <c r="K76" i="25"/>
  <c r="L76" i="25"/>
  <c r="N76" i="25"/>
  <c r="H77" i="25"/>
  <c r="I77" i="25"/>
  <c r="J77" i="25"/>
  <c r="K77" i="25"/>
  <c r="L77" i="25"/>
  <c r="M77" i="25"/>
  <c r="N77" i="25"/>
  <c r="H78" i="25"/>
  <c r="I78" i="25"/>
  <c r="J78" i="25"/>
  <c r="K78" i="25"/>
  <c r="L78" i="25"/>
  <c r="M78" i="25"/>
  <c r="N78" i="25"/>
  <c r="H79" i="25"/>
  <c r="I79" i="25"/>
  <c r="J79" i="25"/>
  <c r="K79" i="25"/>
  <c r="L79" i="25"/>
  <c r="N79" i="25"/>
  <c r="H80" i="25"/>
  <c r="I80" i="25"/>
  <c r="J80" i="25"/>
  <c r="K80" i="25"/>
  <c r="L80" i="25"/>
  <c r="M80" i="25"/>
  <c r="N80" i="25"/>
  <c r="H81" i="25"/>
  <c r="I81" i="25"/>
  <c r="J81" i="25"/>
  <c r="K81" i="25"/>
  <c r="L81" i="25"/>
  <c r="M81" i="25"/>
  <c r="N81" i="25"/>
  <c r="H82" i="25"/>
  <c r="I82" i="25"/>
  <c r="J82" i="25"/>
  <c r="K82" i="25"/>
  <c r="L82" i="25"/>
  <c r="M82" i="25"/>
  <c r="N82" i="25"/>
  <c r="H7" i="24"/>
  <c r="I7" i="24"/>
  <c r="J7" i="24"/>
  <c r="K7" i="24"/>
  <c r="L7" i="24"/>
  <c r="M7" i="24"/>
  <c r="N7" i="24"/>
  <c r="H8" i="24"/>
  <c r="I8" i="24"/>
  <c r="J8" i="24"/>
  <c r="K8" i="24"/>
  <c r="L8" i="24"/>
  <c r="M8" i="24"/>
  <c r="N8" i="24"/>
  <c r="H9" i="24"/>
  <c r="I9" i="24"/>
  <c r="J9" i="24"/>
  <c r="K9" i="24"/>
  <c r="L9" i="24"/>
  <c r="M9" i="24"/>
  <c r="N9" i="24"/>
  <c r="H10" i="24"/>
  <c r="I10" i="24"/>
  <c r="J10" i="24"/>
  <c r="K10" i="24"/>
  <c r="L10" i="24"/>
  <c r="M10" i="24"/>
  <c r="N10" i="24"/>
  <c r="H11" i="24"/>
  <c r="I11" i="24"/>
  <c r="J11" i="24"/>
  <c r="K11" i="24"/>
  <c r="L11" i="24"/>
  <c r="M11" i="24"/>
  <c r="N11" i="24"/>
  <c r="H12" i="24"/>
  <c r="I12" i="24"/>
  <c r="J12" i="24"/>
  <c r="K12" i="24"/>
  <c r="L12" i="24"/>
  <c r="M12" i="24"/>
  <c r="N12" i="24"/>
  <c r="H13" i="24"/>
  <c r="I13" i="24"/>
  <c r="J13" i="24"/>
  <c r="K13" i="24"/>
  <c r="L13" i="24"/>
  <c r="M13" i="24"/>
  <c r="N13" i="24"/>
  <c r="H14" i="24"/>
  <c r="I14" i="24"/>
  <c r="J14" i="24"/>
  <c r="K14" i="24"/>
  <c r="L14" i="24"/>
  <c r="M14" i="24"/>
  <c r="N14" i="24"/>
  <c r="H15" i="24"/>
  <c r="I15" i="24"/>
  <c r="J15" i="24"/>
  <c r="K15" i="24"/>
  <c r="L15" i="24"/>
  <c r="M15" i="24"/>
  <c r="N15" i="24"/>
  <c r="H16" i="24"/>
  <c r="I16" i="24"/>
  <c r="J16" i="24"/>
  <c r="K16" i="24"/>
  <c r="L16" i="24"/>
  <c r="M16" i="24"/>
  <c r="N16" i="24"/>
  <c r="H17" i="24"/>
  <c r="I17" i="24"/>
  <c r="J17" i="24"/>
  <c r="K17" i="24"/>
  <c r="L17" i="24"/>
  <c r="M17" i="24"/>
  <c r="N17" i="24"/>
  <c r="H18" i="24"/>
  <c r="I18" i="24"/>
  <c r="J18" i="24"/>
  <c r="K18" i="24"/>
  <c r="L18" i="24"/>
  <c r="M18" i="24"/>
  <c r="N18" i="24"/>
  <c r="H19" i="24"/>
  <c r="I19" i="24"/>
  <c r="J19" i="24"/>
  <c r="K19" i="24"/>
  <c r="L19" i="24"/>
  <c r="M19" i="24"/>
  <c r="N19" i="24"/>
  <c r="H20" i="24"/>
  <c r="I20" i="24"/>
  <c r="J20" i="24"/>
  <c r="K20" i="24"/>
  <c r="L20" i="24"/>
  <c r="M20" i="24"/>
  <c r="N20" i="24"/>
  <c r="H21" i="24"/>
  <c r="I21" i="24"/>
  <c r="J21" i="24"/>
  <c r="K21" i="24"/>
  <c r="L21" i="24"/>
  <c r="M21" i="24"/>
  <c r="N21" i="24"/>
  <c r="H22" i="24"/>
  <c r="I22" i="24"/>
  <c r="J22" i="24"/>
  <c r="K22" i="24"/>
  <c r="L22" i="24"/>
  <c r="M22" i="24"/>
  <c r="N22" i="24"/>
  <c r="H23" i="24"/>
  <c r="I23" i="24"/>
  <c r="J23" i="24"/>
  <c r="K23" i="24"/>
  <c r="L23" i="24"/>
  <c r="N23" i="24"/>
  <c r="H24" i="24"/>
  <c r="I24" i="24"/>
  <c r="J24" i="24"/>
  <c r="K24" i="24"/>
  <c r="L24" i="24"/>
  <c r="M24" i="24"/>
  <c r="N24" i="24"/>
  <c r="H25" i="24"/>
  <c r="I25" i="24"/>
  <c r="J25" i="24"/>
  <c r="K25" i="24"/>
  <c r="L25" i="24"/>
  <c r="M25" i="24"/>
  <c r="N25" i="24"/>
  <c r="H26" i="24"/>
  <c r="I26" i="24"/>
  <c r="J26" i="24"/>
  <c r="K26" i="24"/>
  <c r="L26" i="24"/>
  <c r="M26" i="24"/>
  <c r="N26" i="24"/>
  <c r="H27" i="24"/>
  <c r="I27" i="24"/>
  <c r="J27" i="24"/>
  <c r="K27" i="24"/>
  <c r="L27" i="24"/>
  <c r="M27" i="24"/>
  <c r="N27" i="24"/>
  <c r="H28" i="24"/>
  <c r="I28" i="24"/>
  <c r="J28" i="24"/>
  <c r="K28" i="24"/>
  <c r="L28" i="24"/>
  <c r="M28" i="24"/>
  <c r="N28" i="24"/>
  <c r="H29" i="24"/>
  <c r="I29" i="24"/>
  <c r="J29" i="24"/>
  <c r="K29" i="24"/>
  <c r="L29" i="24"/>
  <c r="M29" i="24"/>
  <c r="N29" i="24"/>
  <c r="H30" i="24"/>
  <c r="I30" i="24"/>
  <c r="J30" i="24"/>
  <c r="K30" i="24"/>
  <c r="L30" i="24"/>
  <c r="M30" i="24"/>
  <c r="N30" i="24"/>
  <c r="H31" i="24"/>
  <c r="I31" i="24"/>
  <c r="J31" i="24"/>
  <c r="K31" i="24"/>
  <c r="L31" i="24"/>
  <c r="M31" i="24"/>
  <c r="N31" i="24"/>
  <c r="H32" i="24"/>
  <c r="I32" i="24"/>
  <c r="J32" i="24"/>
  <c r="K32" i="24"/>
  <c r="L32" i="24"/>
  <c r="N32" i="24"/>
  <c r="H33" i="24"/>
  <c r="I33" i="24"/>
  <c r="J33" i="24"/>
  <c r="K33" i="24"/>
  <c r="L33" i="24"/>
  <c r="M33" i="24"/>
  <c r="N33" i="24"/>
  <c r="H34" i="24"/>
  <c r="I34" i="24"/>
  <c r="J34" i="24"/>
  <c r="K34" i="24"/>
  <c r="L34" i="24"/>
  <c r="M34" i="24"/>
  <c r="N34" i="24"/>
  <c r="H35" i="24"/>
  <c r="I35" i="24"/>
  <c r="J35" i="24"/>
  <c r="K35" i="24"/>
  <c r="L35" i="24"/>
  <c r="M35" i="24"/>
  <c r="N35" i="24"/>
  <c r="H36" i="24"/>
  <c r="I36" i="24"/>
  <c r="J36" i="24"/>
  <c r="K36" i="24"/>
  <c r="L36" i="24"/>
  <c r="M36" i="24"/>
  <c r="N36" i="24"/>
  <c r="H37" i="24"/>
  <c r="I37" i="24"/>
  <c r="J37" i="24"/>
  <c r="K37" i="24"/>
  <c r="L37" i="24"/>
  <c r="M37" i="24"/>
  <c r="N37" i="24"/>
  <c r="H38" i="24"/>
  <c r="I38" i="24"/>
  <c r="J38" i="24"/>
  <c r="K38" i="24"/>
  <c r="L38" i="24"/>
  <c r="M38" i="24"/>
  <c r="N38" i="24"/>
  <c r="H39" i="24"/>
  <c r="I39" i="24"/>
  <c r="J39" i="24"/>
  <c r="K39" i="24"/>
  <c r="L39" i="24"/>
  <c r="M39" i="24"/>
  <c r="N39" i="24"/>
  <c r="H40" i="24"/>
  <c r="I40" i="24"/>
  <c r="J40" i="24"/>
  <c r="K40" i="24"/>
  <c r="L40" i="24"/>
  <c r="N40" i="24"/>
  <c r="H41" i="24"/>
  <c r="I41" i="24"/>
  <c r="J41" i="24"/>
  <c r="K41" i="24"/>
  <c r="L41" i="24"/>
  <c r="M41" i="24"/>
  <c r="N41" i="24"/>
  <c r="H42" i="24"/>
  <c r="I42" i="24"/>
  <c r="J42" i="24"/>
  <c r="K42" i="24"/>
  <c r="L42" i="24"/>
  <c r="M42" i="24"/>
  <c r="N42" i="24"/>
  <c r="H43" i="24"/>
  <c r="H81" i="24"/>
  <c r="I43" i="24"/>
  <c r="J43" i="24"/>
  <c r="K43" i="24"/>
  <c r="L43" i="24"/>
  <c r="M43" i="24"/>
  <c r="N43" i="24"/>
  <c r="H44" i="24"/>
  <c r="I44" i="24"/>
  <c r="J44" i="24"/>
  <c r="K44" i="24"/>
  <c r="L44" i="24"/>
  <c r="M44" i="24"/>
  <c r="N44" i="24"/>
  <c r="H45" i="24"/>
  <c r="I45" i="24"/>
  <c r="J45" i="24"/>
  <c r="K45" i="24"/>
  <c r="L45" i="24"/>
  <c r="M45" i="24"/>
  <c r="N45" i="24"/>
  <c r="H46" i="24"/>
  <c r="I46" i="24"/>
  <c r="J46" i="24"/>
  <c r="K46" i="24"/>
  <c r="L46" i="24"/>
  <c r="M46" i="24"/>
  <c r="N46" i="24"/>
  <c r="H47" i="24"/>
  <c r="I47" i="24"/>
  <c r="J47" i="24"/>
  <c r="K47" i="24"/>
  <c r="L47" i="24"/>
  <c r="M47" i="24"/>
  <c r="N47" i="24"/>
  <c r="H48" i="24"/>
  <c r="I48" i="24"/>
  <c r="J48" i="24"/>
  <c r="K48" i="24"/>
  <c r="L48" i="24"/>
  <c r="N48" i="24"/>
  <c r="H49" i="24"/>
  <c r="I49" i="24"/>
  <c r="J49" i="24"/>
  <c r="K49" i="24"/>
  <c r="L49" i="24"/>
  <c r="M49" i="24"/>
  <c r="N49" i="24"/>
  <c r="H50" i="24"/>
  <c r="I50" i="24"/>
  <c r="J50" i="24"/>
  <c r="K50" i="24"/>
  <c r="L50" i="24"/>
  <c r="M50" i="24"/>
  <c r="N50" i="24"/>
  <c r="H51" i="24"/>
  <c r="I51" i="24"/>
  <c r="J51" i="24"/>
  <c r="K51" i="24"/>
  <c r="L51" i="24"/>
  <c r="M51" i="24"/>
  <c r="N51" i="24"/>
  <c r="H52" i="24"/>
  <c r="I52" i="24"/>
  <c r="J52" i="24"/>
  <c r="K52" i="24"/>
  <c r="L52" i="24"/>
  <c r="M52" i="24"/>
  <c r="N52" i="24"/>
  <c r="H53" i="24"/>
  <c r="I53" i="24"/>
  <c r="J53" i="24"/>
  <c r="K53" i="24"/>
  <c r="L53" i="24"/>
  <c r="M53" i="24"/>
  <c r="N53" i="24"/>
  <c r="H54" i="24"/>
  <c r="I54" i="24"/>
  <c r="J54" i="24"/>
  <c r="K54" i="24"/>
  <c r="L54" i="24"/>
  <c r="M54" i="24"/>
  <c r="N54" i="24"/>
  <c r="H55" i="24"/>
  <c r="I55" i="24"/>
  <c r="J55" i="24"/>
  <c r="K55" i="24"/>
  <c r="L55" i="24"/>
  <c r="M55" i="24"/>
  <c r="N55" i="24"/>
  <c r="H56" i="24"/>
  <c r="I56" i="24"/>
  <c r="J56" i="24"/>
  <c r="K56" i="24"/>
  <c r="L56" i="24"/>
  <c r="N56" i="24"/>
  <c r="H57" i="24"/>
  <c r="I57" i="24"/>
  <c r="J57" i="24"/>
  <c r="K57" i="24"/>
  <c r="L57" i="24"/>
  <c r="N57" i="24"/>
  <c r="H58" i="24"/>
  <c r="I58" i="24"/>
  <c r="J58" i="24"/>
  <c r="K58" i="24"/>
  <c r="L58" i="24"/>
  <c r="M58" i="24"/>
  <c r="N58" i="24"/>
  <c r="H59" i="24"/>
  <c r="I59" i="24"/>
  <c r="J59" i="24"/>
  <c r="K59" i="24"/>
  <c r="L59" i="24"/>
  <c r="M59" i="24"/>
  <c r="N59" i="24"/>
  <c r="H60" i="24"/>
  <c r="I60" i="24"/>
  <c r="J60" i="24"/>
  <c r="K60" i="24"/>
  <c r="L60" i="24"/>
  <c r="M60" i="24"/>
  <c r="N60" i="24"/>
  <c r="H61" i="24"/>
  <c r="I61" i="24"/>
  <c r="J61" i="24"/>
  <c r="K61" i="24"/>
  <c r="L61" i="24"/>
  <c r="M61" i="24"/>
  <c r="N61" i="24"/>
  <c r="H62" i="24"/>
  <c r="I62" i="24"/>
  <c r="J62" i="24"/>
  <c r="K62" i="24"/>
  <c r="L62" i="24"/>
  <c r="N62" i="24"/>
  <c r="H63" i="24"/>
  <c r="I63" i="24"/>
  <c r="J63" i="24"/>
  <c r="K63" i="24"/>
  <c r="L63" i="24"/>
  <c r="M63" i="24"/>
  <c r="N63" i="24"/>
  <c r="H64" i="24"/>
  <c r="I64" i="24"/>
  <c r="J64" i="24"/>
  <c r="K64" i="24"/>
  <c r="L64" i="24"/>
  <c r="N64" i="24"/>
  <c r="H65" i="24"/>
  <c r="I65" i="24"/>
  <c r="J65" i="24"/>
  <c r="K65" i="24"/>
  <c r="L65" i="24"/>
  <c r="M65" i="24"/>
  <c r="N65" i="24"/>
  <c r="H66" i="24"/>
  <c r="I66" i="24"/>
  <c r="J66" i="24"/>
  <c r="K66" i="24"/>
  <c r="L66" i="24"/>
  <c r="M66" i="24"/>
  <c r="N66" i="24"/>
  <c r="H67" i="24"/>
  <c r="I67" i="24"/>
  <c r="J67" i="24"/>
  <c r="K67" i="24"/>
  <c r="L67" i="24"/>
  <c r="M67" i="24"/>
  <c r="N67" i="24"/>
  <c r="H68" i="24"/>
  <c r="I68" i="24"/>
  <c r="J68" i="24"/>
  <c r="K68" i="24"/>
  <c r="L68" i="24"/>
  <c r="M68" i="24"/>
  <c r="N68" i="24"/>
  <c r="H69" i="24"/>
  <c r="I69" i="24"/>
  <c r="J69" i="24"/>
  <c r="K69" i="24"/>
  <c r="L69" i="24"/>
  <c r="N69" i="24"/>
  <c r="H70" i="24"/>
  <c r="I70" i="24"/>
  <c r="J70" i="24"/>
  <c r="K70" i="24"/>
  <c r="L70" i="24"/>
  <c r="M70" i="24"/>
  <c r="N70" i="24"/>
  <c r="H71" i="24"/>
  <c r="I71" i="24"/>
  <c r="J71" i="24"/>
  <c r="K71" i="24"/>
  <c r="L71" i="24"/>
  <c r="N71" i="24"/>
  <c r="H72" i="24"/>
  <c r="I72" i="24"/>
  <c r="J72" i="24"/>
  <c r="K72" i="24"/>
  <c r="L72" i="24"/>
  <c r="M72" i="24"/>
  <c r="N72" i="24"/>
  <c r="H73" i="24"/>
  <c r="I73" i="24"/>
  <c r="J73" i="24"/>
  <c r="K73" i="24"/>
  <c r="L73" i="24"/>
  <c r="M73" i="24"/>
  <c r="N73" i="24"/>
  <c r="H74" i="24"/>
  <c r="I74" i="24"/>
  <c r="J74" i="24"/>
  <c r="K74" i="24"/>
  <c r="L74" i="24"/>
  <c r="N74" i="24"/>
  <c r="H75" i="24"/>
  <c r="I75" i="24"/>
  <c r="J75" i="24"/>
  <c r="K75" i="24"/>
  <c r="L75" i="24"/>
  <c r="M75" i="24"/>
  <c r="N75" i="24"/>
  <c r="H76" i="24"/>
  <c r="I76" i="24"/>
  <c r="J76" i="24"/>
  <c r="K76" i="24"/>
  <c r="L76" i="24"/>
  <c r="M76" i="24"/>
  <c r="N76" i="24"/>
  <c r="H77" i="24"/>
  <c r="I77" i="24"/>
  <c r="J77" i="24"/>
  <c r="K77" i="24"/>
  <c r="L77" i="24"/>
  <c r="M77" i="24"/>
  <c r="N77" i="24"/>
  <c r="H78" i="24"/>
  <c r="I78" i="24"/>
  <c r="J78" i="24"/>
  <c r="K78" i="24"/>
  <c r="L78" i="24"/>
  <c r="M78" i="24"/>
  <c r="N78" i="24"/>
  <c r="H79" i="24"/>
  <c r="I79" i="24"/>
  <c r="J79" i="24"/>
  <c r="K79" i="24"/>
  <c r="L79" i="24"/>
  <c r="M79" i="24"/>
  <c r="N79" i="24"/>
  <c r="H80" i="24"/>
  <c r="I80" i="24"/>
  <c r="J80" i="24"/>
  <c r="K80" i="24"/>
  <c r="L80" i="24"/>
  <c r="M80" i="24"/>
  <c r="N80" i="24"/>
  <c r="M81" i="24"/>
  <c r="N81" i="24"/>
  <c r="B17" i="38" a="1"/>
  <c r="C17" i="38"/>
  <c r="L25" i="27"/>
  <c r="L26" i="27"/>
  <c r="K26" i="27"/>
  <c r="N25" i="27"/>
  <c r="I54" i="39"/>
  <c r="N55" i="39"/>
  <c r="H55" i="39"/>
  <c r="N42" i="39"/>
  <c r="I28" i="39"/>
  <c r="K32" i="39"/>
  <c r="I23" i="39"/>
  <c r="K25" i="39"/>
  <c r="I20" i="39"/>
  <c r="K12" i="39"/>
  <c r="I9" i="39"/>
  <c r="M55" i="39"/>
  <c r="N38" i="39"/>
  <c r="N50" i="39"/>
  <c r="N35" i="39"/>
  <c r="K34" i="39"/>
  <c r="I33" i="39"/>
  <c r="K24" i="39"/>
  <c r="I19" i="39"/>
  <c r="K22" i="39"/>
  <c r="I13" i="39"/>
  <c r="K8" i="39"/>
  <c r="M54" i="39"/>
  <c r="N46" i="39"/>
  <c r="E17" i="38"/>
  <c r="B17" i="38"/>
  <c r="L52" i="39"/>
  <c r="L51" i="39"/>
  <c r="L48" i="39"/>
  <c r="L47" i="39"/>
  <c r="L44" i="39"/>
  <c r="L43" i="39"/>
  <c r="L40" i="39"/>
  <c r="L39" i="39"/>
  <c r="L36" i="39"/>
  <c r="L31" i="39"/>
  <c r="I35" i="39"/>
  <c r="H28" i="39"/>
  <c r="H34" i="39"/>
  <c r="I29" i="39"/>
  <c r="H33" i="39"/>
  <c r="H32" i="39"/>
  <c r="I26" i="39"/>
  <c r="H23" i="39"/>
  <c r="H24" i="39"/>
  <c r="I18" i="39"/>
  <c r="H19" i="39"/>
  <c r="H25" i="39"/>
  <c r="I17" i="39"/>
  <c r="H20" i="39"/>
  <c r="H22" i="39"/>
  <c r="I14" i="39"/>
  <c r="H13" i="39"/>
  <c r="H12" i="39"/>
  <c r="I10" i="39"/>
  <c r="H9" i="39"/>
  <c r="H8" i="39"/>
  <c r="F17" i="38"/>
  <c r="D17" i="38"/>
  <c r="I52" i="39"/>
  <c r="K51" i="39"/>
  <c r="I48" i="39"/>
  <c r="K47" i="39"/>
  <c r="I44" i="39"/>
  <c r="K43" i="39"/>
  <c r="I40" i="39"/>
  <c r="K39" i="39"/>
  <c r="I36" i="39"/>
  <c r="K31" i="39"/>
  <c r="N30" i="39"/>
  <c r="N27" i="39"/>
  <c r="N21" i="39"/>
  <c r="N15" i="39"/>
  <c r="N16" i="39"/>
  <c r="N11" i="39"/>
  <c r="N7" i="39"/>
  <c r="G17" i="38"/>
  <c r="L55" i="39"/>
  <c r="I53" i="39"/>
  <c r="H52" i="39"/>
  <c r="H51" i="39"/>
  <c r="I49" i="39"/>
  <c r="H48" i="39"/>
  <c r="H47" i="39"/>
  <c r="I45" i="39"/>
  <c r="H44" i="39"/>
  <c r="H43" i="39"/>
  <c r="I41" i="39"/>
  <c r="H40" i="39"/>
  <c r="H39" i="39"/>
  <c r="I37" i="39"/>
  <c r="H36" i="39"/>
  <c r="H31" i="39"/>
  <c r="L28" i="39"/>
  <c r="L34" i="39"/>
  <c r="L33" i="39"/>
  <c r="L32" i="39"/>
  <c r="L23" i="39"/>
  <c r="L24" i="39"/>
  <c r="L19" i="39"/>
  <c r="L25" i="39"/>
  <c r="L20" i="39"/>
  <c r="L22" i="39"/>
  <c r="L13" i="39"/>
  <c r="L12" i="39"/>
  <c r="L9" i="39"/>
  <c r="L8" i="39"/>
  <c r="J42" i="39"/>
  <c r="J55" i="39"/>
  <c r="N54" i="39"/>
  <c r="J54" i="39"/>
  <c r="N53" i="39"/>
  <c r="J53" i="39"/>
  <c r="K50" i="39"/>
  <c r="N49" i="39"/>
  <c r="J49" i="39"/>
  <c r="K46" i="39"/>
  <c r="N45" i="39"/>
  <c r="J45" i="39"/>
  <c r="K42" i="39"/>
  <c r="N41" i="39"/>
  <c r="J41" i="39"/>
  <c r="K38" i="39"/>
  <c r="N37" i="39"/>
  <c r="J37" i="39"/>
  <c r="J35" i="39"/>
  <c r="K30" i="39"/>
  <c r="N29" i="39"/>
  <c r="J29" i="39"/>
  <c r="K27" i="39"/>
  <c r="N26" i="39"/>
  <c r="J26" i="39"/>
  <c r="K21" i="39"/>
  <c r="N18" i="39"/>
  <c r="J18" i="39"/>
  <c r="K15" i="39"/>
  <c r="N17" i="39"/>
  <c r="J17" i="39"/>
  <c r="K16" i="39"/>
  <c r="N14" i="39"/>
  <c r="J14" i="39"/>
  <c r="K11" i="39"/>
  <c r="N10" i="39"/>
  <c r="J10" i="39"/>
  <c r="K7" i="39"/>
  <c r="L54" i="39"/>
  <c r="H54" i="39"/>
  <c r="L53" i="39"/>
  <c r="H53" i="39"/>
  <c r="K52" i="39"/>
  <c r="N51" i="39"/>
  <c r="J51" i="39"/>
  <c r="I50" i="39"/>
  <c r="L49" i="39"/>
  <c r="H49" i="39"/>
  <c r="K48" i="39"/>
  <c r="N47" i="39"/>
  <c r="J47" i="39"/>
  <c r="I46" i="39"/>
  <c r="L45" i="39"/>
  <c r="H45" i="39"/>
  <c r="K44" i="39"/>
  <c r="N43" i="39"/>
  <c r="J43" i="39"/>
  <c r="I42" i="39"/>
  <c r="L41" i="39"/>
  <c r="H41" i="39"/>
  <c r="K40" i="39"/>
  <c r="N39" i="39"/>
  <c r="J39" i="39"/>
  <c r="I38" i="39"/>
  <c r="L37" i="39"/>
  <c r="H37" i="39"/>
  <c r="K36" i="39"/>
  <c r="N31" i="39"/>
  <c r="J31" i="39"/>
  <c r="L35" i="39"/>
  <c r="H35" i="39"/>
  <c r="K28" i="39"/>
  <c r="N34" i="39"/>
  <c r="J34" i="39"/>
  <c r="I30" i="39"/>
  <c r="L29" i="39"/>
  <c r="H29" i="39"/>
  <c r="K33" i="39"/>
  <c r="N32" i="39"/>
  <c r="J32" i="39"/>
  <c r="I27" i="39"/>
  <c r="L26" i="39"/>
  <c r="H26" i="39"/>
  <c r="K23" i="39"/>
  <c r="N24" i="39"/>
  <c r="J24" i="39"/>
  <c r="I21" i="39"/>
  <c r="L18" i="39"/>
  <c r="H18" i="39"/>
  <c r="K19" i="39"/>
  <c r="N25" i="39"/>
  <c r="J25" i="39"/>
  <c r="I15" i="39"/>
  <c r="L17" i="39"/>
  <c r="H17" i="39"/>
  <c r="K20" i="39"/>
  <c r="N22" i="39"/>
  <c r="J22" i="39"/>
  <c r="I16" i="39"/>
  <c r="L14" i="39"/>
  <c r="H14" i="39"/>
  <c r="K13" i="39"/>
  <c r="N12" i="39"/>
  <c r="J12" i="39"/>
  <c r="I11" i="39"/>
  <c r="L10" i="39"/>
  <c r="H10" i="39"/>
  <c r="K9" i="39"/>
  <c r="N8" i="39"/>
  <c r="J8" i="39"/>
  <c r="I7" i="39"/>
  <c r="J50" i="39"/>
  <c r="J46" i="39"/>
  <c r="J38" i="39"/>
  <c r="J30" i="39"/>
  <c r="J27" i="39"/>
  <c r="J21" i="39"/>
  <c r="J15" i="39"/>
  <c r="J16" i="39"/>
  <c r="J11" i="39"/>
  <c r="J7" i="39"/>
  <c r="K55" i="39"/>
  <c r="K54" i="39"/>
  <c r="K53" i="39"/>
  <c r="N52" i="39"/>
  <c r="J52" i="39"/>
  <c r="I51" i="39"/>
  <c r="L50" i="39"/>
  <c r="H50" i="39"/>
  <c r="K49" i="39"/>
  <c r="N48" i="39"/>
  <c r="J48" i="39"/>
  <c r="I47" i="39"/>
  <c r="L46" i="39"/>
  <c r="H46" i="39"/>
  <c r="K45" i="39"/>
  <c r="N44" i="39"/>
  <c r="J44" i="39"/>
  <c r="I43" i="39"/>
  <c r="L42" i="39"/>
  <c r="H42" i="39"/>
  <c r="K41" i="39"/>
  <c r="N40" i="39"/>
  <c r="J40" i="39"/>
  <c r="I39" i="39"/>
  <c r="L38" i="39"/>
  <c r="H38" i="39"/>
  <c r="K37" i="39"/>
  <c r="N36" i="39"/>
  <c r="J36" i="39"/>
  <c r="I31" i="39"/>
  <c r="K35" i="39"/>
  <c r="N28" i="39"/>
  <c r="J28" i="39"/>
  <c r="I34" i="39"/>
  <c r="L30" i="39"/>
  <c r="H30" i="39"/>
  <c r="K29" i="39"/>
  <c r="N33" i="39"/>
  <c r="J33" i="39"/>
  <c r="I32" i="39"/>
  <c r="L27" i="39"/>
  <c r="H27" i="39"/>
  <c r="K26" i="39"/>
  <c r="N23" i="39"/>
  <c r="J23" i="39"/>
  <c r="I24" i="39"/>
  <c r="L21" i="39"/>
  <c r="H21" i="39"/>
  <c r="K18" i="39"/>
  <c r="N19" i="39"/>
  <c r="J19" i="39"/>
  <c r="I25" i="39"/>
  <c r="L15" i="39"/>
  <c r="H15" i="39"/>
  <c r="K17" i="39"/>
  <c r="N20" i="39"/>
  <c r="J20" i="39"/>
  <c r="I22" i="39"/>
  <c r="L16" i="39"/>
  <c r="H16" i="39"/>
  <c r="K14" i="39"/>
  <c r="N13" i="39"/>
  <c r="J13" i="39"/>
  <c r="I12" i="39"/>
  <c r="L11" i="39"/>
  <c r="H11" i="39"/>
  <c r="K10" i="39"/>
</calcChain>
</file>

<file path=xl/comments1.xml><?xml version="1.0" encoding="utf-8"?>
<comments xmlns="http://schemas.openxmlformats.org/spreadsheetml/2006/main">
  <authors>
    <author>Ana Zaharia</author>
  </authors>
  <commentList>
    <comment ref="B2" authorId="0" shapeId="0">
      <text>
        <r>
          <rPr>
            <sz val="9"/>
            <color indexed="81"/>
            <rFont val="Tahoma"/>
            <family val="2"/>
            <charset val="204"/>
          </rPr>
          <t xml:space="preserve">faceți click pentru a reveni la </t>
        </r>
        <r>
          <rPr>
            <b/>
            <sz val="9"/>
            <color indexed="81"/>
            <rFont val="Tahoma"/>
            <family val="2"/>
            <charset val="204"/>
          </rPr>
          <t>Cuprins</t>
        </r>
      </text>
    </comment>
  </commentList>
</comments>
</file>

<file path=xl/comments10.xml><?xml version="1.0" encoding="utf-8"?>
<comments xmlns="http://schemas.openxmlformats.org/spreadsheetml/2006/main">
  <authors>
    <author>Ana Zaharia</author>
  </authors>
  <commentList>
    <comment ref="B2" authorId="0" shapeId="0">
      <text>
        <r>
          <rPr>
            <sz val="9"/>
            <color indexed="81"/>
            <rFont val="Tahoma"/>
            <family val="2"/>
            <charset val="204"/>
          </rPr>
          <t xml:space="preserve">faceți click pentru a reveni la </t>
        </r>
        <r>
          <rPr>
            <b/>
            <sz val="9"/>
            <color indexed="81"/>
            <rFont val="Tahoma"/>
            <family val="2"/>
            <charset val="204"/>
          </rPr>
          <t>Cuprins</t>
        </r>
      </text>
    </comment>
  </commentList>
</comments>
</file>

<file path=xl/comments11.xml><?xml version="1.0" encoding="utf-8"?>
<comments xmlns="http://schemas.openxmlformats.org/spreadsheetml/2006/main">
  <authors>
    <author>Anatolie A. Petica</author>
  </authors>
  <commentList>
    <comment ref="B2" authorId="0" shapeId="0">
      <text>
        <r>
          <rPr>
            <sz val="9"/>
            <color indexed="81"/>
            <rFont val="Tahoma"/>
            <family val="2"/>
            <charset val="204"/>
          </rPr>
          <t xml:space="preserve">faceți click pentru a reveni la </t>
        </r>
        <r>
          <rPr>
            <b/>
            <sz val="9"/>
            <color indexed="81"/>
            <rFont val="Tahoma"/>
            <family val="2"/>
            <charset val="204"/>
          </rPr>
          <t>Cuprins</t>
        </r>
      </text>
    </comment>
  </commentList>
</comments>
</file>

<file path=xl/comments12.xml><?xml version="1.0" encoding="utf-8"?>
<comments xmlns="http://schemas.openxmlformats.org/spreadsheetml/2006/main">
  <authors>
    <author>Ana Zaharia</author>
  </authors>
  <commentList>
    <comment ref="B2" authorId="0" shapeId="0">
      <text>
        <r>
          <rPr>
            <sz val="9"/>
            <color indexed="81"/>
            <rFont val="Tahoma"/>
            <family val="2"/>
            <charset val="204"/>
          </rPr>
          <t xml:space="preserve">faceți click pentru a reveni la </t>
        </r>
        <r>
          <rPr>
            <b/>
            <sz val="9"/>
            <color indexed="81"/>
            <rFont val="Tahoma"/>
            <family val="2"/>
            <charset val="204"/>
          </rPr>
          <t>Cuprins</t>
        </r>
      </text>
    </comment>
  </commentList>
</comments>
</file>

<file path=xl/comments13.xml><?xml version="1.0" encoding="utf-8"?>
<comments xmlns="http://schemas.openxmlformats.org/spreadsheetml/2006/main">
  <authors>
    <author>Ana Zaharia</author>
  </authors>
  <commentList>
    <comment ref="B2" authorId="0" shapeId="0">
      <text>
        <r>
          <rPr>
            <sz val="9"/>
            <color indexed="81"/>
            <rFont val="Tahoma"/>
            <family val="2"/>
            <charset val="204"/>
          </rPr>
          <t xml:space="preserve">faceți click pentru a reveni la </t>
        </r>
        <r>
          <rPr>
            <b/>
            <sz val="9"/>
            <color indexed="81"/>
            <rFont val="Tahoma"/>
            <family val="2"/>
            <charset val="204"/>
          </rPr>
          <t>Cuprins</t>
        </r>
      </text>
    </comment>
  </commentList>
</comments>
</file>

<file path=xl/comments14.xml><?xml version="1.0" encoding="utf-8"?>
<comments xmlns="http://schemas.openxmlformats.org/spreadsheetml/2006/main">
  <authors>
    <author>Ana Zaharia</author>
  </authors>
  <commentList>
    <comment ref="B2" authorId="0" shapeId="0">
      <text>
        <r>
          <rPr>
            <sz val="9"/>
            <color indexed="81"/>
            <rFont val="Tahoma"/>
            <family val="2"/>
            <charset val="204"/>
          </rPr>
          <t xml:space="preserve">faceți click pentru a reveni la </t>
        </r>
        <r>
          <rPr>
            <b/>
            <sz val="9"/>
            <color indexed="81"/>
            <rFont val="Tahoma"/>
            <family val="2"/>
            <charset val="204"/>
          </rPr>
          <t>Cuprins</t>
        </r>
      </text>
    </comment>
  </commentList>
</comments>
</file>

<file path=xl/comments15.xml><?xml version="1.0" encoding="utf-8"?>
<comments xmlns="http://schemas.openxmlformats.org/spreadsheetml/2006/main">
  <authors>
    <author>Ana Zaharia</author>
  </authors>
  <commentList>
    <comment ref="B2" authorId="0" shapeId="0">
      <text>
        <r>
          <rPr>
            <sz val="9"/>
            <color indexed="81"/>
            <rFont val="Tahoma"/>
            <family val="2"/>
            <charset val="204"/>
          </rPr>
          <t xml:space="preserve">faceți click pentru a reveni la </t>
        </r>
        <r>
          <rPr>
            <b/>
            <sz val="9"/>
            <color indexed="81"/>
            <rFont val="Tahoma"/>
            <family val="2"/>
            <charset val="204"/>
          </rPr>
          <t>Cuprins</t>
        </r>
      </text>
    </comment>
  </commentList>
</comments>
</file>

<file path=xl/comments16.xml><?xml version="1.0" encoding="utf-8"?>
<comments xmlns="http://schemas.openxmlformats.org/spreadsheetml/2006/main">
  <authors>
    <author>Ana Zaharia</author>
  </authors>
  <commentList>
    <comment ref="B2" authorId="0" shapeId="0">
      <text>
        <r>
          <rPr>
            <sz val="9"/>
            <color indexed="81"/>
            <rFont val="Tahoma"/>
            <family val="2"/>
            <charset val="204"/>
          </rPr>
          <t xml:space="preserve">faceți click pentru a reveni la </t>
        </r>
        <r>
          <rPr>
            <b/>
            <sz val="9"/>
            <color indexed="81"/>
            <rFont val="Tahoma"/>
            <family val="2"/>
            <charset val="204"/>
          </rPr>
          <t>Cuprins</t>
        </r>
      </text>
    </comment>
  </commentList>
</comments>
</file>

<file path=xl/comments17.xml><?xml version="1.0" encoding="utf-8"?>
<comments xmlns="http://schemas.openxmlformats.org/spreadsheetml/2006/main">
  <authors>
    <author>Ana Zaharia</author>
  </authors>
  <commentList>
    <comment ref="B2" authorId="0" shapeId="0">
      <text>
        <r>
          <rPr>
            <sz val="9"/>
            <color indexed="81"/>
            <rFont val="Tahoma"/>
            <family val="2"/>
            <charset val="204"/>
          </rPr>
          <t xml:space="preserve">faceți click pentru a reveni la </t>
        </r>
        <r>
          <rPr>
            <b/>
            <sz val="9"/>
            <color indexed="81"/>
            <rFont val="Tahoma"/>
            <family val="2"/>
            <charset val="204"/>
          </rPr>
          <t>Cuprins</t>
        </r>
      </text>
    </comment>
  </commentList>
</comments>
</file>

<file path=xl/comments18.xml><?xml version="1.0" encoding="utf-8"?>
<comments xmlns="http://schemas.openxmlformats.org/spreadsheetml/2006/main">
  <authors>
    <author>Ana Zaharia</author>
  </authors>
  <commentList>
    <comment ref="B2" authorId="0" shapeId="0">
      <text>
        <r>
          <rPr>
            <sz val="9"/>
            <color indexed="81"/>
            <rFont val="Tahoma"/>
            <family val="2"/>
            <charset val="204"/>
          </rPr>
          <t xml:space="preserve">faceți click pentru a reveni la </t>
        </r>
        <r>
          <rPr>
            <b/>
            <sz val="9"/>
            <color indexed="81"/>
            <rFont val="Tahoma"/>
            <family val="2"/>
            <charset val="204"/>
          </rPr>
          <t>Cuprins</t>
        </r>
      </text>
    </comment>
  </commentList>
</comments>
</file>

<file path=xl/comments19.xml><?xml version="1.0" encoding="utf-8"?>
<comments xmlns="http://schemas.openxmlformats.org/spreadsheetml/2006/main">
  <authors>
    <author>Ana Zaharia</author>
  </authors>
  <commentList>
    <comment ref="B2" authorId="0" shapeId="0">
      <text>
        <r>
          <rPr>
            <sz val="9"/>
            <color indexed="81"/>
            <rFont val="Tahoma"/>
            <family val="2"/>
            <charset val="204"/>
          </rPr>
          <t xml:space="preserve">faceți click pentru a reveni la </t>
        </r>
        <r>
          <rPr>
            <b/>
            <sz val="9"/>
            <color indexed="81"/>
            <rFont val="Tahoma"/>
            <family val="2"/>
            <charset val="204"/>
          </rPr>
          <t>Cuprins</t>
        </r>
      </text>
    </comment>
  </commentList>
</comments>
</file>

<file path=xl/comments2.xml><?xml version="1.0" encoding="utf-8"?>
<comments xmlns="http://schemas.openxmlformats.org/spreadsheetml/2006/main">
  <authors>
    <author>Ana Zaharia</author>
  </authors>
  <commentList>
    <comment ref="B2" authorId="0" shapeId="0">
      <text>
        <r>
          <rPr>
            <sz val="9"/>
            <color indexed="81"/>
            <rFont val="Tahoma"/>
            <family val="2"/>
            <charset val="204"/>
          </rPr>
          <t xml:space="preserve">faceți click pentru a reveni la </t>
        </r>
        <r>
          <rPr>
            <b/>
            <sz val="9"/>
            <color indexed="81"/>
            <rFont val="Tahoma"/>
            <family val="2"/>
            <charset val="204"/>
          </rPr>
          <t>Cuprins</t>
        </r>
      </text>
    </comment>
  </commentList>
</comments>
</file>

<file path=xl/comments20.xml><?xml version="1.0" encoding="utf-8"?>
<comments xmlns="http://schemas.openxmlformats.org/spreadsheetml/2006/main">
  <authors>
    <author>Ana Zaharia</author>
  </authors>
  <commentList>
    <comment ref="B2" authorId="0" shapeId="0">
      <text>
        <r>
          <rPr>
            <sz val="9"/>
            <color indexed="81"/>
            <rFont val="Tahoma"/>
            <family val="2"/>
            <charset val="204"/>
          </rPr>
          <t xml:space="preserve">faceți click pentru a reveni la </t>
        </r>
        <r>
          <rPr>
            <b/>
            <sz val="9"/>
            <color indexed="81"/>
            <rFont val="Tahoma"/>
            <family val="2"/>
            <charset val="204"/>
          </rPr>
          <t>Cuprins</t>
        </r>
      </text>
    </comment>
  </commentList>
</comments>
</file>

<file path=xl/comments21.xml><?xml version="1.0" encoding="utf-8"?>
<comments xmlns="http://schemas.openxmlformats.org/spreadsheetml/2006/main">
  <authors>
    <author>Ana Zaharia</author>
  </authors>
  <commentList>
    <comment ref="B2" authorId="0" shapeId="0">
      <text>
        <r>
          <rPr>
            <sz val="9"/>
            <color indexed="81"/>
            <rFont val="Tahoma"/>
            <family val="2"/>
            <charset val="204"/>
          </rPr>
          <t xml:space="preserve">faceți click pentru a reveni la </t>
        </r>
        <r>
          <rPr>
            <b/>
            <sz val="9"/>
            <color indexed="81"/>
            <rFont val="Tahoma"/>
            <family val="2"/>
            <charset val="204"/>
          </rPr>
          <t>Cuprins</t>
        </r>
      </text>
    </comment>
  </commentList>
</comments>
</file>

<file path=xl/comments22.xml><?xml version="1.0" encoding="utf-8"?>
<comments xmlns="http://schemas.openxmlformats.org/spreadsheetml/2006/main">
  <authors>
    <author>Ana Zaharia</author>
  </authors>
  <commentList>
    <comment ref="B2" authorId="0" shapeId="0">
      <text>
        <r>
          <rPr>
            <sz val="9"/>
            <color indexed="81"/>
            <rFont val="Tahoma"/>
            <family val="2"/>
            <charset val="204"/>
          </rPr>
          <t xml:space="preserve">faceți click pentru a reveni la </t>
        </r>
        <r>
          <rPr>
            <b/>
            <sz val="9"/>
            <color indexed="81"/>
            <rFont val="Tahoma"/>
            <family val="2"/>
            <charset val="204"/>
          </rPr>
          <t>Cuprins</t>
        </r>
      </text>
    </comment>
  </commentList>
</comments>
</file>

<file path=xl/comments23.xml><?xml version="1.0" encoding="utf-8"?>
<comments xmlns="http://schemas.openxmlformats.org/spreadsheetml/2006/main">
  <authors>
    <author>Ana Zaharia</author>
  </authors>
  <commentList>
    <comment ref="B2" authorId="0" shapeId="0">
      <text>
        <r>
          <rPr>
            <sz val="9"/>
            <color indexed="81"/>
            <rFont val="Tahoma"/>
            <family val="2"/>
            <charset val="204"/>
          </rPr>
          <t xml:space="preserve">faceți click pentru a reveni la </t>
        </r>
        <r>
          <rPr>
            <b/>
            <sz val="9"/>
            <color indexed="81"/>
            <rFont val="Tahoma"/>
            <family val="2"/>
            <charset val="204"/>
          </rPr>
          <t>Cuprins</t>
        </r>
      </text>
    </comment>
  </commentList>
</comments>
</file>

<file path=xl/comments3.xml><?xml version="1.0" encoding="utf-8"?>
<comments xmlns="http://schemas.openxmlformats.org/spreadsheetml/2006/main">
  <authors>
    <author>Ana Zaharia</author>
  </authors>
  <commentList>
    <comment ref="B2" authorId="0" shapeId="0">
      <text>
        <r>
          <rPr>
            <sz val="9"/>
            <color indexed="81"/>
            <rFont val="Tahoma"/>
            <family val="2"/>
            <charset val="204"/>
          </rPr>
          <t xml:space="preserve">faceți click pentru a reveni la </t>
        </r>
        <r>
          <rPr>
            <b/>
            <sz val="9"/>
            <color indexed="81"/>
            <rFont val="Tahoma"/>
            <family val="2"/>
            <charset val="204"/>
          </rPr>
          <t>Cuprins</t>
        </r>
      </text>
    </comment>
  </commentList>
</comments>
</file>

<file path=xl/comments4.xml><?xml version="1.0" encoding="utf-8"?>
<comments xmlns="http://schemas.openxmlformats.org/spreadsheetml/2006/main">
  <authors>
    <author>Ana V. Zaharia</author>
  </authors>
  <commentList>
    <comment ref="B2" authorId="0" shapeId="0">
      <text>
        <r>
          <rPr>
            <sz val="9"/>
            <color indexed="81"/>
            <rFont val="Tahoma"/>
            <family val="2"/>
            <charset val="204"/>
          </rPr>
          <t xml:space="preserve">faceți click pentru a reveni la </t>
        </r>
        <r>
          <rPr>
            <b/>
            <sz val="9"/>
            <color indexed="81"/>
            <rFont val="Tahoma"/>
            <family val="2"/>
            <charset val="204"/>
          </rPr>
          <t>Cuprins</t>
        </r>
      </text>
    </comment>
  </commentList>
</comments>
</file>

<file path=xl/comments5.xml><?xml version="1.0" encoding="utf-8"?>
<comments xmlns="http://schemas.openxmlformats.org/spreadsheetml/2006/main">
  <authors>
    <author>Ana Zaharia</author>
  </authors>
  <commentList>
    <comment ref="B2" authorId="0" shapeId="0">
      <text>
        <r>
          <rPr>
            <sz val="9"/>
            <color indexed="81"/>
            <rFont val="Tahoma"/>
            <family val="2"/>
            <charset val="204"/>
          </rPr>
          <t xml:space="preserve">faceți click pentru a reveni la </t>
        </r>
        <r>
          <rPr>
            <b/>
            <sz val="9"/>
            <color indexed="81"/>
            <rFont val="Tahoma"/>
            <family val="2"/>
            <charset val="204"/>
          </rPr>
          <t>Cuprins</t>
        </r>
      </text>
    </comment>
  </commentList>
</comments>
</file>

<file path=xl/comments6.xml><?xml version="1.0" encoding="utf-8"?>
<comments xmlns="http://schemas.openxmlformats.org/spreadsheetml/2006/main">
  <authors>
    <author>Ana Zaharia</author>
  </authors>
  <commentList>
    <comment ref="B2" authorId="0" shapeId="0">
      <text>
        <r>
          <rPr>
            <sz val="9"/>
            <color indexed="81"/>
            <rFont val="Tahoma"/>
            <family val="2"/>
            <charset val="204"/>
          </rPr>
          <t xml:space="preserve">faceți click pentru a reveni la </t>
        </r>
        <r>
          <rPr>
            <b/>
            <sz val="9"/>
            <color indexed="81"/>
            <rFont val="Tahoma"/>
            <family val="2"/>
            <charset val="204"/>
          </rPr>
          <t>Cuprins</t>
        </r>
      </text>
    </comment>
  </commentList>
</comments>
</file>

<file path=xl/comments7.xml><?xml version="1.0" encoding="utf-8"?>
<comments xmlns="http://schemas.openxmlformats.org/spreadsheetml/2006/main">
  <authors>
    <author>Ana Zaharia</author>
  </authors>
  <commentList>
    <comment ref="B2" authorId="0" shapeId="0">
      <text>
        <r>
          <rPr>
            <sz val="9"/>
            <color indexed="81"/>
            <rFont val="Tahoma"/>
            <family val="2"/>
            <charset val="204"/>
          </rPr>
          <t xml:space="preserve">faceți click pentru a reveni la </t>
        </r>
        <r>
          <rPr>
            <b/>
            <sz val="9"/>
            <color indexed="81"/>
            <rFont val="Tahoma"/>
            <family val="2"/>
            <charset val="204"/>
          </rPr>
          <t>Cuprins</t>
        </r>
      </text>
    </comment>
  </commentList>
</comments>
</file>

<file path=xl/comments8.xml><?xml version="1.0" encoding="utf-8"?>
<comments xmlns="http://schemas.openxmlformats.org/spreadsheetml/2006/main">
  <authors>
    <author>Ana Zaharia</author>
  </authors>
  <commentList>
    <comment ref="B2" authorId="0" shapeId="0">
      <text>
        <r>
          <rPr>
            <sz val="9"/>
            <color indexed="81"/>
            <rFont val="Tahoma"/>
            <family val="2"/>
            <charset val="204"/>
          </rPr>
          <t xml:space="preserve">faceți click pentru a reveni la </t>
        </r>
        <r>
          <rPr>
            <b/>
            <sz val="9"/>
            <color indexed="81"/>
            <rFont val="Tahoma"/>
            <family val="2"/>
            <charset val="204"/>
          </rPr>
          <t>Cuprins</t>
        </r>
      </text>
    </comment>
  </commentList>
</comments>
</file>

<file path=xl/comments9.xml><?xml version="1.0" encoding="utf-8"?>
<comments xmlns="http://schemas.openxmlformats.org/spreadsheetml/2006/main">
  <authors>
    <author>Ana Zaharia</author>
  </authors>
  <commentList>
    <comment ref="B2" authorId="0" shapeId="0">
      <text>
        <r>
          <rPr>
            <sz val="9"/>
            <color indexed="81"/>
            <rFont val="Tahoma"/>
            <family val="2"/>
            <charset val="204"/>
          </rPr>
          <t xml:space="preserve">faceți click pentru a reveni la </t>
        </r>
        <r>
          <rPr>
            <b/>
            <sz val="9"/>
            <color indexed="81"/>
            <rFont val="Tahoma"/>
            <family val="2"/>
            <charset val="204"/>
          </rPr>
          <t>Cuprins</t>
        </r>
      </text>
    </comment>
  </commentList>
</comments>
</file>

<file path=xl/sharedStrings.xml><?xml version="1.0" encoding="utf-8"?>
<sst xmlns="http://schemas.openxmlformats.org/spreadsheetml/2006/main" count="6749" uniqueCount="801">
  <si>
    <t>milioane USD</t>
  </si>
  <si>
    <t>Administrația publică</t>
  </si>
  <si>
    <t>Pe termen scurt</t>
  </si>
  <si>
    <t xml:space="preserve">   Investiții de portofoliu</t>
  </si>
  <si>
    <t>Pe termen lung</t>
  </si>
  <si>
    <t xml:space="preserve">   Împrumuturi</t>
  </si>
  <si>
    <t xml:space="preserve">     din care datoria UAT</t>
  </si>
  <si>
    <t xml:space="preserve">   Alocări de DST</t>
  </si>
  <si>
    <t>Banca centrală</t>
  </si>
  <si>
    <t>Societăți care acceptă depozite, exclusiv banca centrală</t>
  </si>
  <si>
    <t xml:space="preserve">   Numerar şi depozite</t>
  </si>
  <si>
    <t xml:space="preserve">   Alte angajamente aferente datoriei</t>
  </si>
  <si>
    <t>Alte sectoare</t>
  </si>
  <si>
    <t xml:space="preserve">   Credite comerciale și avansuri</t>
  </si>
  <si>
    <t xml:space="preserve"> Alte societăţi financiare</t>
  </si>
  <si>
    <t xml:space="preserve"> Împrumuturi</t>
  </si>
  <si>
    <t xml:space="preserve"> Numerar şi depozite</t>
  </si>
  <si>
    <t xml:space="preserve"> Credite comerciale şi avansuri</t>
  </si>
  <si>
    <t xml:space="preserve"> Societăţi nefinanciare</t>
  </si>
  <si>
    <t xml:space="preserve"> Alte angajamente aferente datoriei</t>
  </si>
  <si>
    <t xml:space="preserve">  din care datoria pentru resurse energetice</t>
  </si>
  <si>
    <t>Gospodăriile populaţiei şi IFSLISGP</t>
  </si>
  <si>
    <t>Investiţii directe: creditare intragrup</t>
  </si>
  <si>
    <t>Angajamentele aferente datoriei întreprinderilor cu investiţii directe față de investitorii lor direcți</t>
  </si>
  <si>
    <t xml:space="preserve">   Pe termen scurt</t>
  </si>
  <si>
    <t xml:space="preserve">    Împrumuturi</t>
  </si>
  <si>
    <t xml:space="preserve">    Credite comerciale și avansuri</t>
  </si>
  <si>
    <t xml:space="preserve">   Pe termen lung</t>
  </si>
  <si>
    <t xml:space="preserve">    Alte angajamente aferente datoriei</t>
  </si>
  <si>
    <t>TOTAL</t>
  </si>
  <si>
    <t>Articole informative:</t>
  </si>
  <si>
    <t>Arierate</t>
  </si>
  <si>
    <t xml:space="preserve">  Alte sectoare</t>
  </si>
  <si>
    <t xml:space="preserve">    termen scurt</t>
  </si>
  <si>
    <t xml:space="preserve">    termen lung</t>
  </si>
  <si>
    <t xml:space="preserve">  Investiţii directe: creditare intragrup</t>
  </si>
  <si>
    <t>Datoria externă publică</t>
  </si>
  <si>
    <t>Investiții de portofoliu</t>
  </si>
  <si>
    <t>Împrumuturi</t>
  </si>
  <si>
    <t>Alocări de DST de la FMI</t>
  </si>
  <si>
    <t>Datoria externă privată</t>
  </si>
  <si>
    <t>Numerar şi depozite</t>
  </si>
  <si>
    <t>Credite comerciale și avansuri</t>
  </si>
  <si>
    <t>Alte angajamente aferente datoriei</t>
  </si>
  <si>
    <t>Angajamente aferente datoriei întreprinderilor cu investiții directe față de investitorii lor direcți</t>
  </si>
  <si>
    <t>Credite comerciale şi avansuri</t>
  </si>
  <si>
    <t>Alte angajamente aferente datoriei (resurse energetice)</t>
  </si>
  <si>
    <t>X</t>
  </si>
  <si>
    <t>Contul curent</t>
  </si>
  <si>
    <t xml:space="preserve"> Credit</t>
  </si>
  <si>
    <t xml:space="preserve"> Debit</t>
  </si>
  <si>
    <t xml:space="preserve"> Bunuri şi servicii</t>
  </si>
  <si>
    <t xml:space="preserve">  Credit</t>
  </si>
  <si>
    <t xml:space="preserve">  Debit</t>
  </si>
  <si>
    <t xml:space="preserve">  Bunuri</t>
  </si>
  <si>
    <t xml:space="preserve">   Credit</t>
  </si>
  <si>
    <t xml:space="preserve">   Debit</t>
  </si>
  <si>
    <t xml:space="preserve">   Mărfuri generale în baza balanţei de plăţi</t>
  </si>
  <si>
    <t xml:space="preserve">    Credit</t>
  </si>
  <si>
    <t xml:space="preserve">    Debit</t>
  </si>
  <si>
    <t xml:space="preserve">    Din care: Reexport</t>
  </si>
  <si>
    <t xml:space="preserve">   Exporturi nete de mărfuri negociate peste hotare </t>
  </si>
  <si>
    <t xml:space="preserve">    Procurări de mărfuri negociate peste hotare (exporturi negative)</t>
  </si>
  <si>
    <t xml:space="preserve">    Vânzări de mărfuri negociate peste hotare </t>
  </si>
  <si>
    <t xml:space="preserve">   Aur nemonetar</t>
  </si>
  <si>
    <t xml:space="preserve">  Servicii</t>
  </si>
  <si>
    <t xml:space="preserve">   Servicii de prelucrare a materiei prime aflate în proprietatea terților</t>
  </si>
  <si>
    <t xml:space="preserve">    Bunuri prelucrate în economia raportoare – bunuri expediate după prelucrare (Ct), bunuri primite pentru prelucrare (Dt)</t>
  </si>
  <si>
    <t xml:space="preserve">     Credit</t>
  </si>
  <si>
    <t xml:space="preserve">     Debit</t>
  </si>
  <si>
    <t xml:space="preserve">    Bunuri prelucrate în străinătate – bunuri expediate pentru prelucrare (Ct), bunuri primite după prelucrare (Dt)</t>
  </si>
  <si>
    <t xml:space="preserve">   Servicii de întreţinere şi de reparaţii (n.a.p.)</t>
  </si>
  <si>
    <t xml:space="preserve">   Transport</t>
  </si>
  <si>
    <t xml:space="preserve">    Pentru toate mijloacele de transport</t>
  </si>
  <si>
    <t xml:space="preserve">     Pasageri</t>
  </si>
  <si>
    <t xml:space="preserve">      Credit</t>
  </si>
  <si>
    <t xml:space="preserve">      Debit</t>
  </si>
  <si>
    <t xml:space="preserve">      Din care: De plătit de către lucrătorii transfrontalieri, sezonieri şi alţi lucrători pe termen scurt</t>
  </si>
  <si>
    <t xml:space="preserve">       Credit</t>
  </si>
  <si>
    <t xml:space="preserve">       Debit</t>
  </si>
  <si>
    <t xml:space="preserve">     Mărfuri</t>
  </si>
  <si>
    <t xml:space="preserve">     Altele</t>
  </si>
  <si>
    <t xml:space="preserve">    Transport maritim</t>
  </si>
  <si>
    <t xml:space="preserve">    Transport aerian</t>
  </si>
  <si>
    <t xml:space="preserve">    Alte mijloace de transport</t>
  </si>
  <si>
    <t xml:space="preserve">    Servicii poştale şi de curierat</t>
  </si>
  <si>
    <t xml:space="preserve">   Călătorii</t>
  </si>
  <si>
    <t xml:space="preserve">    De afaceri</t>
  </si>
  <si>
    <t xml:space="preserve">     Achiziționare de bunuri și servicii de către lucrătorii transfrontalieri, sezonieri și alți lucrători pe termen scurt </t>
  </si>
  <si>
    <t xml:space="preserve">    Personale</t>
  </si>
  <si>
    <t xml:space="preserve">     Servicii de sănătate</t>
  </si>
  <si>
    <t xml:space="preserve">     Servicii de instruire</t>
  </si>
  <si>
    <t xml:space="preserve">    Pentru călătorii de afaceri şi în interes personal</t>
  </si>
  <si>
    <t xml:space="preserve">     Bunuri</t>
  </si>
  <si>
    <t xml:space="preserve">     Servicii de transport local</t>
  </si>
  <si>
    <t xml:space="preserve">     Servicii de cazare</t>
  </si>
  <si>
    <t xml:space="preserve">     Servicii de alimentaţie</t>
  </si>
  <si>
    <t xml:space="preserve">     Alte servicii</t>
  </si>
  <si>
    <t xml:space="preserve">      Servicii de sănătate</t>
  </si>
  <si>
    <t xml:space="preserve">      Servicii de instruire</t>
  </si>
  <si>
    <t xml:space="preserve">   Construcţii</t>
  </si>
  <si>
    <t xml:space="preserve">    Construcţii în străinătate</t>
  </si>
  <si>
    <t xml:space="preserve">    Construcţii în economia raportoare</t>
  </si>
  <si>
    <t xml:space="preserve">   Servicii de asigurări şi pensii</t>
  </si>
  <si>
    <t xml:space="preserve">    Asigurări directe</t>
  </si>
  <si>
    <t xml:space="preserve">    Reasigurări</t>
  </si>
  <si>
    <t xml:space="preserve">    Servicii auxiliare de asigurare</t>
  </si>
  <si>
    <t xml:space="preserve">    Servicii de pensii şi de garanţii standardizate</t>
  </si>
  <si>
    <t xml:space="preserve">   Servicii financiare</t>
  </si>
  <si>
    <t xml:space="preserve">    Servicii financiare explicit facturate și alte servicii financiare</t>
  </si>
  <si>
    <t xml:space="preserve">    Servicii de intermediere financiară indirect măsurate (SIFIM)</t>
  </si>
  <si>
    <t xml:space="preserve">   Taxe pentru utilizarea proprietăţii intelectuale (n.a.p)</t>
  </si>
  <si>
    <t xml:space="preserve">   Servicii de telecomunicaţii, de informatică şi de informații</t>
  </si>
  <si>
    <t xml:space="preserve">    Servicii de telecomunicaţii</t>
  </si>
  <si>
    <t xml:space="preserve">    Servicii de informatică</t>
  </si>
  <si>
    <t xml:space="preserve">    Servicii de informații</t>
  </si>
  <si>
    <t xml:space="preserve">   Alte servicii pentru afaceri</t>
  </si>
  <si>
    <t xml:space="preserve">    Servicii de cercetare şi dezvoltare</t>
  </si>
  <si>
    <t xml:space="preserve">    Servicii profesionale şi de consultanţă managerială</t>
  </si>
  <si>
    <t xml:space="preserve">    Servicii tehnice, comerciale şi alte servicii pentru afaceri</t>
  </si>
  <si>
    <t xml:space="preserve">   Servicii personale, culturale şi de agrement</t>
  </si>
  <si>
    <t xml:space="preserve">    Servicii audiovizuale şi conexe</t>
  </si>
  <si>
    <t xml:space="preserve">    Alte servicii personale, culturale şi de agrement</t>
  </si>
  <si>
    <t xml:space="preserve">   Bunuri şi servicii ale administrației publice (n.a.p.)</t>
  </si>
  <si>
    <t xml:space="preserve">    Servicii legate de turism în cadrul călătoriilor şi a transportului de pasageri</t>
  </si>
  <si>
    <t xml:space="preserve">   Venituri primare</t>
  </si>
  <si>
    <t xml:space="preserve">    Remunerarea salariaților</t>
  </si>
  <si>
    <t xml:space="preserve">    Venituri din investiţii</t>
  </si>
  <si>
    <t xml:space="preserve">     Venituri din investiţii directe</t>
  </si>
  <si>
    <t xml:space="preserve">      Venituri din participații şi acțiuni ale fondurilor de investiţii</t>
  </si>
  <si>
    <t xml:space="preserve">       Dividende şi retrageri din veniturile quasi-societăților</t>
  </si>
  <si>
    <t xml:space="preserve">        Credit</t>
  </si>
  <si>
    <t xml:space="preserve">        Debit</t>
  </si>
  <si>
    <t xml:space="preserve">        Investitorul direct în întreprinderea cu investiţii directe</t>
  </si>
  <si>
    <t xml:space="preserve">         Credit</t>
  </si>
  <si>
    <t xml:space="preserve">         Debit</t>
  </si>
  <si>
    <t xml:space="preserve">        Întreprinderea cu investiţii directe în investitorul său direct (investiţie inversă)</t>
  </si>
  <si>
    <t xml:space="preserve">        Între întreprinderi din același grup</t>
  </si>
  <si>
    <t xml:space="preserve">         dacă firma-mamă principală este rezident</t>
  </si>
  <si>
    <t xml:space="preserve">         dacă firma-mamă principală este nerezident</t>
  </si>
  <si>
    <t xml:space="preserve">         dacă firma-mamă principală nu este cunoscută</t>
  </si>
  <si>
    <t xml:space="preserve">       Profituri reinvestite</t>
  </si>
  <si>
    <t xml:space="preserve">       Din care: Venituri din investiţii atribuite deţinătorilor de poliţe de asigurare și participanților la sisteme de pensii și scheme de garanții standardizate, precum și acționarilor fondurilor de investiții</t>
  </si>
  <si>
    <t xml:space="preserve">        Din care: Venituri din investiţii atribuite acționarilor fondurilor de investiţii</t>
  </si>
  <si>
    <t xml:space="preserve">      Dobânzi</t>
  </si>
  <si>
    <t xml:space="preserve">       Investitorul direct în întreprinderea cu investiţii directe</t>
  </si>
  <si>
    <t xml:space="preserve">       Întreprinderea cu investiţii directe în investitorul său direct (investiţie inversă)</t>
  </si>
  <si>
    <t xml:space="preserve">       Între întreprinderi din același grup</t>
  </si>
  <si>
    <t xml:space="preserve">        dacă firma-mamă principală este rezident</t>
  </si>
  <si>
    <t xml:space="preserve">        dacă firma-mamă principală este nerezident</t>
  </si>
  <si>
    <t xml:space="preserve">        dacă firma-mamă principală nu este cunoscută</t>
  </si>
  <si>
    <t xml:space="preserve">       Informativ: Dobânzi, înainte de SIFIM</t>
  </si>
  <si>
    <t xml:space="preserve">     Venituri din investiţii de portofoliu</t>
  </si>
  <si>
    <t xml:space="preserve">       Dividende din participații, exclusiv la acțiunile fondurilor de investiţii</t>
  </si>
  <si>
    <t xml:space="preserve">       Venituri din investiţii atribuite acţionarilor fondurilor de investiţii</t>
  </si>
  <si>
    <t xml:space="preserve">        Dividende</t>
  </si>
  <si>
    <t xml:space="preserve">        Profituri reinvestite</t>
  </si>
  <si>
    <t xml:space="preserve">       Pe termen scurt</t>
  </si>
  <si>
    <t xml:space="preserve">       Pe termen lung</t>
  </si>
  <si>
    <t xml:space="preserve">     Venituri din alte investiţii</t>
  </si>
  <si>
    <t xml:space="preserve">      Retrageri din veniturile quasi-societăților</t>
  </si>
  <si>
    <t xml:space="preserve">      Venituri din investiţii atribuite deţinătorilor de poliţe de asigurare și participanților la sisteme de pensii și scheme de garanții standardizate</t>
  </si>
  <si>
    <t xml:space="preserve">     Venituri din active de rezervă</t>
  </si>
  <si>
    <t xml:space="preserve">      Venituri din participații şi acțiuni ale fondurilor de investiţii </t>
  </si>
  <si>
    <t xml:space="preserve">    Alte venituri primare</t>
  </si>
  <si>
    <t xml:space="preserve">     Impozite pe producţie şi pe importuri</t>
  </si>
  <si>
    <t xml:space="preserve">     Subvenții</t>
  </si>
  <si>
    <t xml:space="preserve">     Renta</t>
  </si>
  <si>
    <t xml:space="preserve">   Venituri secundare</t>
  </si>
  <si>
    <t xml:space="preserve">    Administraţia publică</t>
  </si>
  <si>
    <t xml:space="preserve">     Impozite curente pe venit, patrimoniu, etc. </t>
  </si>
  <si>
    <t xml:space="preserve">      Din care: De plătit de către lucrătorii transfrontalieri, sezonieri sau alți lucrători pe termen scurt</t>
  </si>
  <si>
    <t xml:space="preserve">     Cooperarea internaţională curentă</t>
  </si>
  <si>
    <t xml:space="preserve">     Transferuri curente diverse ale administrației publice</t>
  </si>
  <si>
    <t xml:space="preserve">      Din care: Transferuri curente către instituţii fără scop lucrativ în serviciul gospodăriilor populației (IFSLSGP)</t>
  </si>
  <si>
    <t xml:space="preserve">    Societăți financiare, societăți nefinanciare, gospodăriile populației şi IFSLSGP</t>
  </si>
  <si>
    <t xml:space="preserve">     Transferuri personale (transferuri curente între gospodăriile populației rezidente şi nerezidente)</t>
  </si>
  <si>
    <t xml:space="preserve">      din care: Transferurile angajaților</t>
  </si>
  <si>
    <t xml:space="preserve">     Alte transferuri curente</t>
  </si>
  <si>
    <t xml:space="preserve">     Contribuții sociale</t>
  </si>
  <si>
    <t xml:space="preserve">     Prestații sociale</t>
  </si>
  <si>
    <t xml:space="preserve">     Prime nete de asigurare (cu excepţia asigurărilor de viaţă)</t>
  </si>
  <si>
    <t xml:space="preserve">     Despăgubiri pe asigurări (cu excepţia asigurărilor de viaţă)</t>
  </si>
  <si>
    <t xml:space="preserve">     Transferuri curente diverse</t>
  </si>
  <si>
    <t xml:space="preserve">    Ajustare pentru variația drepturilor de pensie </t>
  </si>
  <si>
    <t>Contul de capital</t>
  </si>
  <si>
    <t xml:space="preserve"> Achiziţionarea/ cesiunea brută a activelor nefinanciare neproduse</t>
  </si>
  <si>
    <t xml:space="preserve"> Transferuri de capital</t>
  </si>
  <si>
    <t xml:space="preserve">  Administraţia publică</t>
  </si>
  <si>
    <t xml:space="preserve">   Iertarea datoriei</t>
  </si>
  <si>
    <t xml:space="preserve">   Alte transferuri de capital</t>
  </si>
  <si>
    <t xml:space="preserve">    Din care: Impozite pe capital </t>
  </si>
  <si>
    <t xml:space="preserve">  Societăți financiare, societăți nefinanciare, gospodăriile populației şi IFSLSGP</t>
  </si>
  <si>
    <t xml:space="preserve">    Din care: Între gospodăriile populației</t>
  </si>
  <si>
    <t xml:space="preserve">  Din care: pentru fiecare componentă a transferurilor de capital: Transferuri către IFSLSGP</t>
  </si>
  <si>
    <t>Capacitatea netă (+)/ necesarul net (-) de finanţare (soldul contului curent şi de capital)</t>
  </si>
  <si>
    <t>Contul financiar</t>
  </si>
  <si>
    <t>Capacitatea netă (+)/ necesarul net (-) de finanţare (soldul contului financiar)</t>
  </si>
  <si>
    <t>Investiţii directe</t>
  </si>
  <si>
    <t xml:space="preserve">  Achiziția netă de active financiare </t>
  </si>
  <si>
    <t xml:space="preserve">   Participații și acțiuni ale fondurilor de investiţii</t>
  </si>
  <si>
    <t xml:space="preserve">    Participații și acțiuni ale fondurilor de investiții, altele decât reinvestirea profiturilor</t>
  </si>
  <si>
    <t xml:space="preserve">     Investitorul direct în întreprinderea cu investiţii directe</t>
  </si>
  <si>
    <t xml:space="preserve">     Întreprinderea cu investiţii directe în investitorul său direct (investiţie inversă)</t>
  </si>
  <si>
    <t xml:space="preserve">     Între întreprinderi din același grup</t>
  </si>
  <si>
    <t xml:space="preserve">      dacă firma-mamă principală este rezident</t>
  </si>
  <si>
    <t xml:space="preserve">      dacă firma-mamă principală este nerezident</t>
  </si>
  <si>
    <t xml:space="preserve">      dacă firma-mamă principală nu este cunoscută</t>
  </si>
  <si>
    <t xml:space="preserve">    Reinvestirea profiturilor</t>
  </si>
  <si>
    <t xml:space="preserve">    Din care: Acţiuni ale fondurilor de investiţii</t>
  </si>
  <si>
    <t xml:space="preserve">    Din care: Acţiuni ale fondurilor pieţei de capital</t>
  </si>
  <si>
    <t xml:space="preserve">   Instrumente de natura datoriei</t>
  </si>
  <si>
    <t xml:space="preserve">    Investitorul direct în întreprinderea cu investiţii directe</t>
  </si>
  <si>
    <t xml:space="preserve">    Întreprinderea cu investiţii directe în investitorul său direct (investiţie inversă)</t>
  </si>
  <si>
    <t xml:space="preserve">    Între întreprinderi din același grup</t>
  </si>
  <si>
    <t xml:space="preserve">     dacă firma-mamă principală este rezident</t>
  </si>
  <si>
    <t xml:space="preserve">     dacă firma-mamă principală este nerezident</t>
  </si>
  <si>
    <t xml:space="preserve">     dacă firma-mamă principală nu este cunoscută</t>
  </si>
  <si>
    <t xml:space="preserve">         Titluri de creanță</t>
  </si>
  <si>
    <t xml:space="preserve">           Investitorul direct în întreprinderea cu investiţii directe</t>
  </si>
  <si>
    <t xml:space="preserve">          Întreprinderea cu investiţii directe în investitorul său direct (investiţie inversă)</t>
  </si>
  <si>
    <t xml:space="preserve">          Între întreprinderi din același grup</t>
  </si>
  <si>
    <t xml:space="preserve">           dacă firma-mamă principală este rezident</t>
  </si>
  <si>
    <t xml:space="preserve">           dacă firma-mamă principală este nerezident</t>
  </si>
  <si>
    <t xml:space="preserve">           dacă firma-mamă principală nu este cunoscută</t>
  </si>
  <si>
    <t xml:space="preserve">         Împrumuturi</t>
  </si>
  <si>
    <t xml:space="preserve">          Investitorul direct în întreprinderea cu investiţii directe</t>
  </si>
  <si>
    <t xml:space="preserve">         Credite comerciale </t>
  </si>
  <si>
    <t xml:space="preserve">         Alte creanţe</t>
  </si>
  <si>
    <t xml:space="preserve">  Acumularea netă de pasive</t>
  </si>
  <si>
    <t xml:space="preserve">         Titluri de angajamente</t>
  </si>
  <si>
    <t xml:space="preserve">         Alte angajamente</t>
  </si>
  <si>
    <t>Investiţii de portofoliu</t>
  </si>
  <si>
    <t xml:space="preserve">  Achiziția netă de active financiare</t>
  </si>
  <si>
    <t xml:space="preserve">    Banca сentrală</t>
  </si>
  <si>
    <t xml:space="preserve">    Autorităţi monetare</t>
  </si>
  <si>
    <t xml:space="preserve">    Societăţi care acceptă depozite, exclusiv banca centrală</t>
  </si>
  <si>
    <t xml:space="preserve">    Alte sectoare</t>
  </si>
  <si>
    <t xml:space="preserve">     Alte societăţi financiare</t>
  </si>
  <si>
    <t xml:space="preserve">     Societăţi nefinanciare, gospodăriile populaţiei şi IFSLSGP</t>
  </si>
  <si>
    <t xml:space="preserve">    Titluri de valoare de tip participații, altele decât acţiuni ale fondurilor de investiţii</t>
  </si>
  <si>
    <t xml:space="preserve">     Cotate la bursă</t>
  </si>
  <si>
    <t xml:space="preserve">     Necotate la bursă</t>
  </si>
  <si>
    <t xml:space="preserve">    Acţiuni ale fondurilor de investiţii</t>
  </si>
  <si>
    <t xml:space="preserve">     Din care: Reinvestirea profiturilor</t>
  </si>
  <si>
    <t xml:space="preserve">     Din care: Acţiuni ale fondurilor pieţei de capital</t>
  </si>
  <si>
    <t xml:space="preserve">   Titluri de creanță </t>
  </si>
  <si>
    <t xml:space="preserve">     Pe termen scurt</t>
  </si>
  <si>
    <t xml:space="preserve">     Pe termen lung</t>
  </si>
  <si>
    <t xml:space="preserve">      Pe termen scurt</t>
  </si>
  <si>
    <t xml:space="preserve">      Pe termen lung</t>
  </si>
  <si>
    <t xml:space="preserve">  Acumularea netă de pasive </t>
  </si>
  <si>
    <t xml:space="preserve">   Titluri de angajamente </t>
  </si>
  <si>
    <t xml:space="preserve"> Derivate financiare (altele decât rezervele) şi opţiuni pe acţiuni ale angajaţilor</t>
  </si>
  <si>
    <t xml:space="preserve">   Banca сentrală</t>
  </si>
  <si>
    <t xml:space="preserve">   Autorităţi monetare</t>
  </si>
  <si>
    <t xml:space="preserve">   Societăţi care acceptă depozite, exclusiv banca centrală</t>
  </si>
  <si>
    <t xml:space="preserve">   Administraţia publică</t>
  </si>
  <si>
    <t xml:space="preserve">   Alte sectoare</t>
  </si>
  <si>
    <t xml:space="preserve">    Alte societăţi financiare</t>
  </si>
  <si>
    <t xml:space="preserve">    Societăţi nefinanciare, gospodăriile populaţiei şi IFSLSGP</t>
  </si>
  <si>
    <t xml:space="preserve">   Derivate financiare (altele decât rezervele)</t>
  </si>
  <si>
    <t xml:space="preserve">    Opţiuni</t>
  </si>
  <si>
    <t xml:space="preserve">    Contracte de tip forward</t>
  </si>
  <si>
    <t xml:space="preserve">   Opţiuni pe acţiuni ale angajaţilor</t>
  </si>
  <si>
    <t xml:space="preserve"> Alte investiţii</t>
  </si>
  <si>
    <t xml:space="preserve">  Alte participaţii la capital</t>
  </si>
  <si>
    <t xml:space="preserve">  Numerar şi depozite</t>
  </si>
  <si>
    <t xml:space="preserve">    Bănci centrale</t>
  </si>
  <si>
    <t xml:space="preserve">     Din care: Poziţii interbancare</t>
  </si>
  <si>
    <t xml:space="preserve">  Împrumuturi</t>
  </si>
  <si>
    <t xml:space="preserve">     Credite şi împrumuturi cu FMI (altele decât rezervele)</t>
  </si>
  <si>
    <t xml:space="preserve">     Altele pe termen scurt</t>
  </si>
  <si>
    <t xml:space="preserve">     Altele pe termen lung</t>
  </si>
  <si>
    <t xml:space="preserve">   Sisteme de asigurări, de pensii şi scheme de garanţii standardizate</t>
  </si>
  <si>
    <t xml:space="preserve">     Banca сentrală</t>
  </si>
  <si>
    <t xml:space="preserve">     Autorităţi monetare</t>
  </si>
  <si>
    <t xml:space="preserve">     Societăţi care acceptă depozite, exclusiv banca centrală</t>
  </si>
  <si>
    <t xml:space="preserve">     Administraţia publică</t>
  </si>
  <si>
    <t xml:space="preserve">     Alte sectoare</t>
  </si>
  <si>
    <t xml:space="preserve">      Alte societăţi financiare</t>
  </si>
  <si>
    <t xml:space="preserve">      Societăţi nefinanciare, gospodăriile populaţiei şi IFSLSGP</t>
  </si>
  <si>
    <t xml:space="preserve">     Rezerve tehnice de asigurare (altele decât asigurările de viaţă)</t>
  </si>
  <si>
    <t xml:space="preserve">     Drepturile în cadrul asigurărilor de viață și anuităților</t>
  </si>
  <si>
    <t xml:space="preserve">     Drepturi de pensii</t>
  </si>
  <si>
    <t xml:space="preserve">     Creanţele fondurilor de pensii faţă de gestionarii mijloacelor fondurilor de pensii</t>
  </si>
  <si>
    <t xml:space="preserve">     Drepturile la prestații, altele decât pensiile</t>
  </si>
  <si>
    <t xml:space="preserve">     Provizioane pentru executarea garanţiilor standard</t>
  </si>
  <si>
    <t xml:space="preserve">     Provizioane pentru ecexutarea garanţiilor standard</t>
  </si>
  <si>
    <t xml:space="preserve">  Credite comerciale şi avansuri</t>
  </si>
  <si>
    <t xml:space="preserve">  Alte creanțe / angajamente - altele</t>
  </si>
  <si>
    <t xml:space="preserve">  Drepturi speciale de tragere (alocări)</t>
  </si>
  <si>
    <t xml:space="preserve"> Active de rezervă</t>
  </si>
  <si>
    <t xml:space="preserve">  Aur monetar</t>
  </si>
  <si>
    <t xml:space="preserve">   Lingouri de aur</t>
  </si>
  <si>
    <t xml:space="preserve">   Conturi de aur nealocate</t>
  </si>
  <si>
    <t xml:space="preserve">  Drepturi speciale de tragere</t>
  </si>
  <si>
    <t xml:space="preserve">  Poziţia de rezervă la FMI</t>
  </si>
  <si>
    <t xml:space="preserve">  Alte active de rezervă</t>
  </si>
  <si>
    <t xml:space="preserve">    Creanţe cu autorităţi monetare</t>
  </si>
  <si>
    <t xml:space="preserve">    Creanţe cu alte entități</t>
  </si>
  <si>
    <t xml:space="preserve">   Titluri de valoare</t>
  </si>
  <si>
    <t xml:space="preserve">    Titluri de creanță</t>
  </si>
  <si>
    <t xml:space="preserve">    Titluri de valoare de tip participații și acțiuni ale fondurilor de investiții </t>
  </si>
  <si>
    <t xml:space="preserve">   Derivate financiare</t>
  </si>
  <si>
    <t xml:space="preserve">   Alte active</t>
  </si>
  <si>
    <t>Erori şi omisiuni nete</t>
  </si>
  <si>
    <t>Articole informative</t>
  </si>
  <si>
    <t>Finanţarea excepţională</t>
  </si>
  <si>
    <t xml:space="preserve"> Venituri secundare</t>
  </si>
  <si>
    <t xml:space="preserve">  Alte granturi interguvernamentale</t>
  </si>
  <si>
    <t xml:space="preserve">  Granturi primite din conturile de subvenţii ale FMI</t>
  </si>
  <si>
    <t xml:space="preserve">  Iertarea datoriei</t>
  </si>
  <si>
    <t xml:space="preserve">  Alte granturi investiţionale</t>
  </si>
  <si>
    <t xml:space="preserve">  Investiţii în titluri de participare determinate de reducerea datoriei</t>
  </si>
  <si>
    <t xml:space="preserve">  Instrumente de natura datoriei</t>
  </si>
  <si>
    <t xml:space="preserve">   Reeşalonarea angajamentelor exigibile în perioada curentă</t>
  </si>
  <si>
    <t xml:space="preserve">    Principal</t>
  </si>
  <si>
    <t xml:space="preserve">    Dobânzi/Cupoane</t>
  </si>
  <si>
    <t xml:space="preserve">   Acumularea arieratelor</t>
  </si>
  <si>
    <t xml:space="preserve">    Dobânzi/Cupoane inițiale</t>
  </si>
  <si>
    <t xml:space="preserve">    Penalităţi</t>
  </si>
  <si>
    <t xml:space="preserve">   Rambursarea arieratelor</t>
  </si>
  <si>
    <t xml:space="preserve">   Reeşalonarea arieratelor</t>
  </si>
  <si>
    <t xml:space="preserve">   Anularea arieratelor</t>
  </si>
  <si>
    <t xml:space="preserve"> Investiții de portofoliu—pasive</t>
  </si>
  <si>
    <t xml:space="preserve">   Investiţii de tip participații determinate de reducerea datoriei</t>
  </si>
  <si>
    <t xml:space="preserve">  Titluri de angajamente </t>
  </si>
  <si>
    <t xml:space="preserve">    Noi emisii de titluri de valoare</t>
  </si>
  <si>
    <t xml:space="preserve">    Rambursare anticipată/buyback</t>
  </si>
  <si>
    <t xml:space="preserve">    Reeşalonarea angajamentelor exigibile în perioada curentă</t>
  </si>
  <si>
    <t xml:space="preserve">     Principal</t>
  </si>
  <si>
    <t xml:space="preserve">     Dobânzi/Cupoane</t>
  </si>
  <si>
    <t xml:space="preserve">    Acumularea arieratelor</t>
  </si>
  <si>
    <t xml:space="preserve">     Dobânzi /Cupoane iniţiale</t>
  </si>
  <si>
    <t xml:space="preserve">     Penalităţi</t>
  </si>
  <si>
    <t xml:space="preserve">    Rambursarea arieratelor</t>
  </si>
  <si>
    <t xml:space="preserve">    Reeşalonarea arieratelor</t>
  </si>
  <si>
    <t xml:space="preserve">    Anularea arieratelor</t>
  </si>
  <si>
    <t xml:space="preserve">    Noi emisii de titluri de valoare de către autorități sau de alte sectoare din numele autorităților</t>
  </si>
  <si>
    <t xml:space="preserve">     Dobânzi/Cupoane inițiale</t>
  </si>
  <si>
    <t xml:space="preserve">     Dobânzi/Cupoane iniţiale</t>
  </si>
  <si>
    <t xml:space="preserve">     Noi emisii de titluri de valoare de către autorități sau de alte sectoare din numele autorităților</t>
  </si>
  <si>
    <t xml:space="preserve">     Rambursare anticipată/buyback</t>
  </si>
  <si>
    <t xml:space="preserve">     Reeşalonarea angajamentelor exigibile în perioada curentă</t>
  </si>
  <si>
    <t xml:space="preserve">      Principal</t>
  </si>
  <si>
    <t xml:space="preserve">      Dobânzi/Cupoane</t>
  </si>
  <si>
    <t xml:space="preserve">     Acumularea arieratelor</t>
  </si>
  <si>
    <t xml:space="preserve">      Dobânzi/Cupoane iniţiale</t>
  </si>
  <si>
    <t xml:space="preserve">      Penalităţi</t>
  </si>
  <si>
    <t xml:space="preserve">     Rambursarea arieratelor</t>
  </si>
  <si>
    <t xml:space="preserve">     Reeşalonarea arieratelor</t>
  </si>
  <si>
    <t xml:space="preserve">     Anularea arieratelor</t>
  </si>
  <si>
    <t xml:space="preserve"> Alte investiţii-pasive</t>
  </si>
  <si>
    <t xml:space="preserve">  Investiţii de tip participații determinate de reducerea datoriei</t>
  </si>
  <si>
    <t xml:space="preserve">  Alocare de DST</t>
  </si>
  <si>
    <t xml:space="preserve">  Alte instrumente de natura datoriei</t>
  </si>
  <si>
    <t xml:space="preserve">    Noi trageri / depozite</t>
  </si>
  <si>
    <t xml:space="preserve">    Rambursare anticipată</t>
  </si>
  <si>
    <t xml:space="preserve">     Dobânzi</t>
  </si>
  <si>
    <t xml:space="preserve">     Dobânda iniţială</t>
  </si>
  <si>
    <t xml:space="preserve">    Noi trageri / depozite de către autorități sau de alte sectoare din numele autorităților</t>
  </si>
  <si>
    <t xml:space="preserve">    Dobânzi</t>
  </si>
  <si>
    <t xml:space="preserve">   Noi trageri / depozite de către autorități sau de alte sectoare din numele autorităților</t>
  </si>
  <si>
    <t xml:space="preserve">     Noi trageri / depozite de către autorități sau de alte sectoare din numele autorităților</t>
  </si>
  <si>
    <t xml:space="preserve">     Rambursare anticipată</t>
  </si>
  <si>
    <t xml:space="preserve">      Dobânda iniţială</t>
  </si>
  <si>
    <t>Articole suplimentare</t>
  </si>
  <si>
    <t xml:space="preserve"> Arierate neincluse în finanţarea excepţională</t>
  </si>
  <si>
    <t xml:space="preserve"> Remiteri personale: Credit</t>
  </si>
  <si>
    <t xml:space="preserve"> Remiteri personale: Debit</t>
  </si>
  <si>
    <t xml:space="preserve"> Remiteri totale: Credit</t>
  </si>
  <si>
    <t xml:space="preserve"> Remiteri totale: Debit</t>
  </si>
  <si>
    <t xml:space="preserve"> Remiteri totale și transferuri către IFSLSGP: Credit</t>
  </si>
  <si>
    <t xml:space="preserve"> Remiteri totale și transferuri către IFSLSGP: Debit</t>
  </si>
  <si>
    <t xml:space="preserve">     Contribuţii sociale (credit)</t>
  </si>
  <si>
    <t xml:space="preserve">     Prestații sociale (debit)</t>
  </si>
  <si>
    <t xml:space="preserve"> Remiteri totale și transferuri către IFSLSGP</t>
  </si>
  <si>
    <t xml:space="preserve"> Remiteri totale</t>
  </si>
  <si>
    <t xml:space="preserve"> Remiteri personale</t>
  </si>
  <si>
    <t xml:space="preserve">      Dobânzi/Cupoane inițiale</t>
  </si>
  <si>
    <t xml:space="preserve">     Reeşalonarea angajamentelor exigibile în perioada curentă </t>
  </si>
  <si>
    <t xml:space="preserve">   Banca centrală</t>
  </si>
  <si>
    <t xml:space="preserve">  Titluri de angajamente</t>
  </si>
  <si>
    <t xml:space="preserve"> Investiţii directe</t>
  </si>
  <si>
    <t>Balanța</t>
  </si>
  <si>
    <t xml:space="preserve">    Titluri de valoare de tip participații și acțiuni ale fondurilor de investiții</t>
  </si>
  <si>
    <t xml:space="preserve">    Banca centrală</t>
  </si>
  <si>
    <t xml:space="preserve">  Acumularea pasivelor (Ct) / Stingerea pasivelor (Dt)</t>
  </si>
  <si>
    <t xml:space="preserve">   Scăderea activelor financiare (Ct) / Creșterea activelor financiare (Dt)</t>
  </si>
  <si>
    <t xml:space="preserve">  Alte creanţe / angajamente - altele</t>
  </si>
  <si>
    <t xml:space="preserve">     Provizioane pentru executarea garanțiilor standart</t>
  </si>
  <si>
    <t xml:space="preserve">     Drepturile în cadrul asigurărilor de viață și anuitaților</t>
  </si>
  <si>
    <t xml:space="preserve">     Banca centrală</t>
  </si>
  <si>
    <t xml:space="preserve">  Scăderea activelor financiare (Ct) / Creșterea activelor financiare (Dt)</t>
  </si>
  <si>
    <t xml:space="preserve">  Sisteme de asigurări, de pensii şi scheme de garanţii standardizate </t>
  </si>
  <si>
    <t xml:space="preserve">     pe termen scurt</t>
  </si>
  <si>
    <t xml:space="preserve">    Opțiuni</t>
  </si>
  <si>
    <t xml:space="preserve">   Titluri de angajamente</t>
  </si>
  <si>
    <t xml:space="preserve">   Titluri de creanță</t>
  </si>
  <si>
    <t xml:space="preserve">   Participații și acțiuni ale fondurilor de investiții</t>
  </si>
  <si>
    <t xml:space="preserve"> Investiţii de portofoliu</t>
  </si>
  <si>
    <t xml:space="preserve">       Alte angajamente</t>
  </si>
  <si>
    <t xml:space="preserve">         Între întreprinderi din același grup</t>
  </si>
  <si>
    <t xml:space="preserve">       Credite comerciale </t>
  </si>
  <si>
    <t xml:space="preserve">       Împrumuturi</t>
  </si>
  <si>
    <t xml:space="preserve">       Titluri de angajamente</t>
  </si>
  <si>
    <t xml:space="preserve">    Instrumente de natura datoriei</t>
  </si>
  <si>
    <t xml:space="preserve">      dacă firma-mamă principală este nerezident </t>
  </si>
  <si>
    <t xml:space="preserve">       Alte creanțe</t>
  </si>
  <si>
    <t xml:space="preserve">       Titluri de creanță</t>
  </si>
  <si>
    <t xml:space="preserve"> Investiții directe</t>
  </si>
  <si>
    <t xml:space="preserve">    Din care: Impozite pe capital</t>
  </si>
  <si>
    <t xml:space="preserve"> Achiziţionarea brută (debit) / cesiunea brută a activelor nefinanciare neproduse</t>
  </si>
  <si>
    <t xml:space="preserve">    Ajustare pentru variația drepturilor la pensie</t>
  </si>
  <si>
    <t xml:space="preserve">     Prestațiii sociale</t>
  </si>
  <si>
    <t xml:space="preserve">     Impozite curente pe venit, patrimoniu, etc.</t>
  </si>
  <si>
    <t xml:space="preserve">      Din care: Transferurile angajaților</t>
  </si>
  <si>
    <t xml:space="preserve">     Contribuţii sociale </t>
  </si>
  <si>
    <t xml:space="preserve">       Informativ: Dobânzi, înainte de SIFIM </t>
  </si>
  <si>
    <t xml:space="preserve">      Dobânzi </t>
  </si>
  <si>
    <t xml:space="preserve">      Venituri din investiţii atribuite deţinătorilor de poliţe de asigurare și participanților la sisteme de pensii şi scheme de garanţii standardizate</t>
  </si>
  <si>
    <t xml:space="preserve">        Profit reinvestit</t>
  </si>
  <si>
    <t xml:space="preserve">       Venituri din investiţii atribuite acţionarilor fondurilor de investiţii </t>
  </si>
  <si>
    <t xml:space="preserve">       Din care: Venituri din investiţii atribuite deţinătorilor de poliţe de asigurare și participanților la sisteme de pensii și scheme de garanţii standardizate, precum și acționarilor fondurilor de investiţii</t>
  </si>
  <si>
    <t xml:space="preserve">    Servicii de turism în cadrul călătoriilor şi a transportului de pasageri</t>
  </si>
  <si>
    <t xml:space="preserve">   Taxe pentru utilizarea proprietăţii intelectuale (n.a.p.)</t>
  </si>
  <si>
    <t xml:space="preserve">     Achiziționarea de bunuri și servicii de către lucrătorii transfrontalieri, sezonieri și alți lucrători pe termen scurt</t>
  </si>
  <si>
    <t xml:space="preserve">   Exporturi nete de mărfuri negociate peste hotare</t>
  </si>
  <si>
    <t xml:space="preserve">    Din care: Reexport </t>
  </si>
  <si>
    <t xml:space="preserve">Contul curent </t>
  </si>
  <si>
    <t>net</t>
  </si>
  <si>
    <t>debit</t>
  </si>
  <si>
    <t>credit</t>
  </si>
  <si>
    <t>Contul curent (fără rezerve și articole aferente)</t>
  </si>
  <si>
    <t>Contul de capital (fără rezerve și articole aferente)</t>
  </si>
  <si>
    <t>Contul financiar (fără rezerve și articole aferente)</t>
  </si>
  <si>
    <t>Soldul contului curent, de capital și financiar</t>
  </si>
  <si>
    <t>Active de rezervă și articole aferente</t>
  </si>
  <si>
    <t xml:space="preserve">    Active de rezervă</t>
  </si>
  <si>
    <t xml:space="preserve">    Utilizarea creditelor şi a împrumuturilor FMI</t>
  </si>
  <si>
    <t xml:space="preserve">      Banca centrală</t>
  </si>
  <si>
    <t xml:space="preserve">      Administrația publică</t>
  </si>
  <si>
    <t xml:space="preserve">    Finanţarea excepţională</t>
  </si>
  <si>
    <t xml:space="preserve">       Venituri secundare - granturi interguvernamentale</t>
  </si>
  <si>
    <t xml:space="preserve">       Alte investiții - împrumuturi interguvernamentale</t>
  </si>
  <si>
    <t>Poziţia investiţională internaţională netă</t>
  </si>
  <si>
    <t xml:space="preserve">  Active</t>
  </si>
  <si>
    <t xml:space="preserve">   Investiţii directe</t>
  </si>
  <si>
    <t xml:space="preserve">   Participații la capital și acțiuni ale fondurilor de investiţii</t>
  </si>
  <si>
    <t xml:space="preserve">     Societăţi nefinanciare, gospodăriile populaţiei şi IFSLISGP</t>
  </si>
  <si>
    <t xml:space="preserve">    Societăţi nefinanciare, gospodăriile populaţiei şi IFSLISGP</t>
  </si>
  <si>
    <t xml:space="preserve">      Societăţi nefinanciare, gospodăriile populaţiei şi IFSLISGP</t>
  </si>
  <si>
    <t xml:space="preserve">  Alte creanțe  - altele</t>
  </si>
  <si>
    <t xml:space="preserve">          Din care: Aur monetar în operaţiuni swap cu garanţie sub formă de numerar</t>
  </si>
  <si>
    <t xml:space="preserve">               Din care: Titluri de valoare în operaţiuni repo cu garanţie sub formă de numerar</t>
  </si>
  <si>
    <t xml:space="preserve">   Pasive</t>
  </si>
  <si>
    <t xml:space="preserve">  Investiţii directe</t>
  </si>
  <si>
    <t xml:space="preserve">  Investiţii de portofoliu</t>
  </si>
  <si>
    <t xml:space="preserve">  Alte angajamente - altele</t>
  </si>
  <si>
    <t>Modificări care reflectă:</t>
  </si>
  <si>
    <t>dinamica totală</t>
  </si>
  <si>
    <t>fluxul
din BP</t>
  </si>
  <si>
    <t>schimbări de preţ</t>
  </si>
  <si>
    <t>fluctuaţia ratei de schimb</t>
  </si>
  <si>
    <t>alte schimbări</t>
  </si>
  <si>
    <t xml:space="preserve">    Investiţii directe</t>
  </si>
  <si>
    <t>active</t>
  </si>
  <si>
    <t>pasive</t>
  </si>
  <si>
    <t>Banca сentrală</t>
  </si>
  <si>
    <t>Administraţia publică</t>
  </si>
  <si>
    <t>Societăţi care acceptă depozite, exclusiv banca centrală</t>
  </si>
  <si>
    <t xml:space="preserve">Alte sectoare </t>
  </si>
  <si>
    <t>din care: Alte societăţi financiare</t>
  </si>
  <si>
    <t>Participații și acţiuni ale fondurilor de investiţii</t>
  </si>
  <si>
    <t>Acţiuni şi participaţii</t>
  </si>
  <si>
    <t>Instrumente de natura datoriei</t>
  </si>
  <si>
    <t xml:space="preserve">Titluri de creanţă </t>
  </si>
  <si>
    <t>Titluri de angajamente</t>
  </si>
  <si>
    <t>Drepturi speciale de tragere</t>
  </si>
  <si>
    <t>Alte creanţe</t>
  </si>
  <si>
    <t xml:space="preserve">Alte angajamente </t>
  </si>
  <si>
    <t>Alte active financiare</t>
  </si>
  <si>
    <t>Derivate financiare</t>
  </si>
  <si>
    <t>Aur monetar</t>
  </si>
  <si>
    <t>%</t>
  </si>
  <si>
    <t>I. Animale vii şi produse ale regnului animal</t>
  </si>
  <si>
    <t>II. Produse ale regnului vegetal</t>
  </si>
  <si>
    <t>IV. Produse ale industriei alimentare; băuturi, lichide alcoolice şi oţet; tutun şi înlocuitori de tutun prelucrat</t>
  </si>
  <si>
    <t>V. Produse minerale</t>
  </si>
  <si>
    <t>VI. Produse ale industriei chimice</t>
  </si>
  <si>
    <t>VII. Materiale plastice, cauciuc şi articole din acestea</t>
  </si>
  <si>
    <t>VIII. Piei brute, piei finite, piei cu blană şi produse din acestea</t>
  </si>
  <si>
    <t>IX. Lemn, cărbune de lemn şi articole din lemn</t>
  </si>
  <si>
    <t>X. Pastă din lemn sau din alte materiale fibroase celulozice</t>
  </si>
  <si>
    <t>XI. Materiale textile şi articole din aceste materiale</t>
  </si>
  <si>
    <t>XII.  Încalţaminte, obiecte de acoperit capul, umbrele, bastoane, bice, părţi ale acestora; pene şi puf prelucrate şi articole din acestea; flori artificiale</t>
  </si>
  <si>
    <t>XIII. Articole din piatră, ceramică, sticlă</t>
  </si>
  <si>
    <t>XIV. Perle, pietre preţioase sau semipreţioase, metale preţioase, metale placate sau dublate cu metale preţioase şi articole din aceste materiale, imitaţii de bijuterii; monede</t>
  </si>
  <si>
    <t>XV. Metale comune şi articole din acestea</t>
  </si>
  <si>
    <t xml:space="preserve">XVI. Mașini, aparate, echipamente; părţi şi accesorii ale acestora </t>
  </si>
  <si>
    <t xml:space="preserve">XVII. Vehicule și echipamente de transport </t>
  </si>
  <si>
    <t>XVIII. Instrumente şi aparate optice, fotografice sau cinematografice, de măsură, de control sau de precizie; instrumente şi aparate medico-chirurgicale; ceasornicărie; instrumente muzicale; părţi şi accesorii ale acestora</t>
  </si>
  <si>
    <t>Altele</t>
  </si>
  <si>
    <t>Total</t>
  </si>
  <si>
    <t xml:space="preserve">III. Grăsimi şi uleiuri de origine animală sau vegetală, şi produse ale disocierii acestora </t>
  </si>
  <si>
    <t xml:space="preserve">    Achiziția netă de active financiare</t>
  </si>
  <si>
    <t xml:space="preserve">    Acumularea netă de pasive </t>
  </si>
  <si>
    <t xml:space="preserve">    Achiziția netă de active financiare </t>
  </si>
  <si>
    <t xml:space="preserve">     din care datoria pentru resurse energetice</t>
  </si>
  <si>
    <t xml:space="preserve">     din care datoria corporațiilor publice</t>
  </si>
  <si>
    <t>31.12.
2021*</t>
  </si>
  <si>
    <t xml:space="preserve">** UAT – unități administrativ-teritoriale
</t>
  </si>
  <si>
    <t xml:space="preserve">* date revizuite
</t>
  </si>
  <si>
    <t>* date revizuite</t>
  </si>
  <si>
    <t>p.p.</t>
  </si>
  <si>
    <t>Notă: Valoarea împrumuturilor administrației publice la 30.06.2022 (2 229,49 mil. USD) include tranșele la creditele ECF și EFF primite pe 13.05.2022 de la FMI (reflectate conform Îndrumarului metodologic al FMI Statistica DE, 2014 https://www.imf.org/external/np/sta/ed/ed.htm para 2.26); datele publicate de MF privind soldul datoriei de stat la pentru situația din 30.06.2022 nu includ aceste sume, ele fiind reflectate cu data iulie 2022 (data intrării în vigoare a Legii nr. 7 din 21.01.2022 și Legii nr. 8 din 21.01.2022, care aproba atragerea de către Guvernul Republicii Moldova a împrumutului de stat extern din partea Fondului Monetar Internațional).</t>
  </si>
  <si>
    <t>31.12.2020*</t>
  </si>
  <si>
    <t>31.12.2021*</t>
  </si>
  <si>
    <t xml:space="preserve">     Achiziționare de bunuri și servicii de către lucrătorii transfrontalieri, sezonieri și alți lucrători pe termen scurt</t>
  </si>
  <si>
    <t>Gradul de influenţă**</t>
  </si>
  <si>
    <t>România</t>
  </si>
  <si>
    <t>Germania</t>
  </si>
  <si>
    <t>Polonia</t>
  </si>
  <si>
    <t>Italia</t>
  </si>
  <si>
    <t>Cehia</t>
  </si>
  <si>
    <t>Bulgaria</t>
  </si>
  <si>
    <t>Spania</t>
  </si>
  <si>
    <t>Olanda</t>
  </si>
  <si>
    <t>Ungaria</t>
  </si>
  <si>
    <t>Grecia</t>
  </si>
  <si>
    <t>Austria</t>
  </si>
  <si>
    <t>Franţa</t>
  </si>
  <si>
    <t>Cipru</t>
  </si>
  <si>
    <t>Portugalia</t>
  </si>
  <si>
    <t>Lituania</t>
  </si>
  <si>
    <t>Letonia</t>
  </si>
  <si>
    <t>Slovacia</t>
  </si>
  <si>
    <t>Estonia</t>
  </si>
  <si>
    <t>Belgia</t>
  </si>
  <si>
    <t>Croaţia</t>
  </si>
  <si>
    <t>Finlanda</t>
  </si>
  <si>
    <t>Danemarca</t>
  </si>
  <si>
    <t>Irlanda</t>
  </si>
  <si>
    <t>Suedia</t>
  </si>
  <si>
    <t>Slovenia</t>
  </si>
  <si>
    <t>Malta</t>
  </si>
  <si>
    <t>Rusia</t>
  </si>
  <si>
    <t>Ucraina</t>
  </si>
  <si>
    <t>Belarus</t>
  </si>
  <si>
    <t>Kazahstan</t>
  </si>
  <si>
    <t>Uzbekistan</t>
  </si>
  <si>
    <t>Azerbaidjan</t>
  </si>
  <si>
    <t>Armenia</t>
  </si>
  <si>
    <t>Turkmenistan</t>
  </si>
  <si>
    <t>Turcia</t>
  </si>
  <si>
    <t>Georgia</t>
  </si>
  <si>
    <t>Marea Britanie</t>
  </si>
  <si>
    <t>China</t>
  </si>
  <si>
    <t>Liban</t>
  </si>
  <si>
    <t>Serbia</t>
  </si>
  <si>
    <t>Irak</t>
  </si>
  <si>
    <t>Canada</t>
  </si>
  <si>
    <t>Indonezia</t>
  </si>
  <si>
    <t>Israel</t>
  </si>
  <si>
    <t>Arabia saudita</t>
  </si>
  <si>
    <t>Iordania</t>
  </si>
  <si>
    <t>Malaiezia</t>
  </si>
  <si>
    <t>Japonia</t>
  </si>
  <si>
    <t>Bosnia şi Hertegovina</t>
  </si>
  <si>
    <t>Africa de Sud</t>
  </si>
  <si>
    <t>Republica Macedonia de Nord</t>
  </si>
  <si>
    <t>Hong Kong</t>
  </si>
  <si>
    <t>Nigeria</t>
  </si>
  <si>
    <t>Vietnam</t>
  </si>
  <si>
    <t>Maroc</t>
  </si>
  <si>
    <t>Taiwan</t>
  </si>
  <si>
    <t>Coreea de Sud</t>
  </si>
  <si>
    <t>Albania</t>
  </si>
  <si>
    <t>Emiratele Arabe Unite</t>
  </si>
  <si>
    <t xml:space="preserve">Sursa: Elaborat de BNM </t>
  </si>
  <si>
    <t>Notă: p.p. -  puncte procentuale</t>
  </si>
  <si>
    <t>*date revizuite</t>
  </si>
  <si>
    <t>India</t>
  </si>
  <si>
    <t>Ecuador</t>
  </si>
  <si>
    <t>Singapore</t>
  </si>
  <si>
    <t>Brazilia</t>
  </si>
  <si>
    <t>Argentina</t>
  </si>
  <si>
    <t>Bangladesh</t>
  </si>
  <si>
    <t>Egipt</t>
  </si>
  <si>
    <t>Uruguay</t>
  </si>
  <si>
    <t>Thailanda</t>
  </si>
  <si>
    <t>Norvegia</t>
  </si>
  <si>
    <t>Pakistan</t>
  </si>
  <si>
    <t>Sursa: Elaborat de BNM</t>
  </si>
  <si>
    <t>Anul</t>
  </si>
  <si>
    <t xml:space="preserve">Ponderea în total </t>
  </si>
  <si>
    <t>31.12.2019*</t>
  </si>
  <si>
    <t>Termen lung</t>
  </si>
  <si>
    <t>Termen scurt</t>
  </si>
  <si>
    <t>de 2,4 ori</t>
  </si>
  <si>
    <t xml:space="preserve">Notă: p.p - puncte procentuale </t>
  </si>
  <si>
    <t>Ponderea în total</t>
  </si>
  <si>
    <t xml:space="preserve">  Alte investiţii</t>
  </si>
  <si>
    <t xml:space="preserve">  Active de rezervă</t>
  </si>
  <si>
    <t xml:space="preserve"> Gospodăriile populaţiei şi IFSLISGP</t>
  </si>
  <si>
    <t>de 3,2 ori</t>
  </si>
  <si>
    <t>de 3,6 ori</t>
  </si>
  <si>
    <t>Muntenegru</t>
  </si>
  <si>
    <t>de 2,1 ori</t>
  </si>
  <si>
    <t>Mongolia</t>
  </si>
  <si>
    <t>Tunisia</t>
  </si>
  <si>
    <t>Ghana</t>
  </si>
  <si>
    <t>de 2,2 ori</t>
  </si>
  <si>
    <t>Alte investiţii</t>
  </si>
  <si>
    <t>Active de rezervă</t>
  </si>
  <si>
    <t>Alte societăţi financiare</t>
  </si>
  <si>
    <t>Societăţi nefinanciare, gospodăriile populaţiei şi IFSLISGP</t>
  </si>
  <si>
    <t>Societăţi nefinanciare</t>
  </si>
  <si>
    <t>Numerar și depozite</t>
  </si>
  <si>
    <t>Alte angajamente - altele</t>
  </si>
  <si>
    <t xml:space="preserve">   Termen scurt</t>
  </si>
  <si>
    <t xml:space="preserve">      Investiții de portofoliu</t>
  </si>
  <si>
    <t xml:space="preserve">   Termen lung</t>
  </si>
  <si>
    <t xml:space="preserve">      Drepturi speciale de tragere (DST)</t>
  </si>
  <si>
    <t xml:space="preserve">      Împrumuturi</t>
  </si>
  <si>
    <t xml:space="preserve">      Valută și depozite</t>
  </si>
  <si>
    <t xml:space="preserve">      Aur nealocat</t>
  </si>
  <si>
    <t xml:space="preserve">      Alte angajamente de natura datoriei</t>
  </si>
  <si>
    <t xml:space="preserve">      Credite comerciale și avansuri</t>
  </si>
  <si>
    <t>Investiții directe: creditarea intragrup</t>
  </si>
  <si>
    <t>Angajamente aferente datoriilor întreprinderilor cu investiții directe față de investitorii lor direcți</t>
  </si>
  <si>
    <t xml:space="preserve">Angajamente aferente datoriilor investitorilor direcți față de întreprinderile cu investiții directe </t>
  </si>
  <si>
    <t>Poziția datoriei externe brute
(1)</t>
  </si>
  <si>
    <t>Datoria externă netă
(3)=(1)-(2)</t>
  </si>
  <si>
    <t>Notă: GP şi IFSLSGP - gospodăriile populației și instituțiile fără scop lucrativ în serviciul gospodăriilor populaței</t>
  </si>
  <si>
    <t>Kârgâzstan</t>
  </si>
  <si>
    <t>SUA</t>
  </si>
  <si>
    <t>Elveția</t>
  </si>
  <si>
    <t>din care: Societăţi nefinanciare, GP şi IFSLISGP</t>
  </si>
  <si>
    <t>de 2,6 ori</t>
  </si>
  <si>
    <t>Emir. Arabe Unite</t>
  </si>
  <si>
    <t>S.U.A.</t>
  </si>
  <si>
    <t>Republica Serbia</t>
  </si>
  <si>
    <t>Hong-Kong</t>
  </si>
  <si>
    <t>Franța</t>
  </si>
  <si>
    <t>Alte creanțe / angajamente</t>
  </si>
  <si>
    <t>Active externe în instru-mente de datorie (2)</t>
  </si>
  <si>
    <t>Servicii</t>
  </si>
  <si>
    <t xml:space="preserve">  Transport maritim</t>
  </si>
  <si>
    <t xml:space="preserve">  Transport aerian</t>
  </si>
  <si>
    <t xml:space="preserve">  Alte mijloace de transport</t>
  </si>
  <si>
    <t xml:space="preserve">      Clasificarea extinsă pentru "Alte mijloace de transport"</t>
  </si>
  <si>
    <t xml:space="preserve">  Servicii poştale şi de curierat</t>
  </si>
  <si>
    <t xml:space="preserve">  Transport spațial</t>
  </si>
  <si>
    <t xml:space="preserve">  Transport feroviar</t>
  </si>
  <si>
    <t xml:space="preserve">  Transport rutier</t>
  </si>
  <si>
    <t xml:space="preserve">  Transport pe căi navigabile interioare</t>
  </si>
  <si>
    <t xml:space="preserve">  Transport prin conducte</t>
  </si>
  <si>
    <t xml:space="preserve">  Transport de energie electrică</t>
  </si>
  <si>
    <t xml:space="preserve">  Alte servicii de transport auxiliare și de sprijin</t>
  </si>
  <si>
    <t xml:space="preserve">       Servicii poştale şi de curierat</t>
  </si>
  <si>
    <t xml:space="preserve">       Alte</t>
  </si>
  <si>
    <t>Călătorii</t>
  </si>
  <si>
    <t xml:space="preserve">  De afaceri</t>
  </si>
  <si>
    <t xml:space="preserve">  Personale</t>
  </si>
  <si>
    <t xml:space="preserve">  Construcţii în străinătate</t>
  </si>
  <si>
    <t xml:space="preserve">  Construcţii în economia raportoare</t>
  </si>
  <si>
    <t xml:space="preserve">  Asigurări directe</t>
  </si>
  <si>
    <t xml:space="preserve">  Reasigurări</t>
  </si>
  <si>
    <t xml:space="preserve">  Servicii auxiliare de asigurare</t>
  </si>
  <si>
    <t xml:space="preserve">  Servicii de pensii şi de garanţii standardizate</t>
  </si>
  <si>
    <t xml:space="preserve">  Servicii financiare explicit facturate și alte servicii financiare</t>
  </si>
  <si>
    <t xml:space="preserve">  Servicii de intermediere financiară indirect măsurate (SIFIM)</t>
  </si>
  <si>
    <t xml:space="preserve">  Servicii de telecomunicaţii</t>
  </si>
  <si>
    <t xml:space="preserve">  Servicii de informatică</t>
  </si>
  <si>
    <t xml:space="preserve">  Servicii de informații</t>
  </si>
  <si>
    <t xml:space="preserve">  Servicii de cercetare şi dezvoltare</t>
  </si>
  <si>
    <t xml:space="preserve"> Servicii profesionale şi de consultanţă managerială</t>
  </si>
  <si>
    <t xml:space="preserve">     Servicii juridice, contabile, de consulting şi servicii în domeniul relaţiilor publice</t>
  </si>
  <si>
    <t xml:space="preserve">       Servicii juridice</t>
  </si>
  <si>
    <t xml:space="preserve">       Servicii de contabilitate, de audit financiar și de consultanţă fiscală</t>
  </si>
  <si>
    <t xml:space="preserve">       Servicii de consultanță pentru afaceri, consultanță managerială și de relații publice</t>
  </si>
  <si>
    <t xml:space="preserve">     Servicii de publicitate, studii pe piață, sondaje de opinie</t>
  </si>
  <si>
    <t xml:space="preserve">  Servicii tehnice, comerciale şi alte servicii pentru afaceri</t>
  </si>
  <si>
    <t xml:space="preserve">     Servicii de arhitectură, de inginerie, ştiinţifice şi alte servicii tehnice</t>
  </si>
  <si>
    <t xml:space="preserve">     Tratarea deşeurilor, depoluarea, servicii agricole şi miniere</t>
  </si>
  <si>
    <t xml:space="preserve">     Servicii de leasing operaţional</t>
  </si>
  <si>
    <t xml:space="preserve">     Servicii comerciale</t>
  </si>
  <si>
    <t xml:space="preserve">     Alte servicii de afaceri (n.a.p.)</t>
  </si>
  <si>
    <t xml:space="preserve">  Ambasade şi consulate</t>
  </si>
  <si>
    <t xml:space="preserve">  Reprezentanţe și unități militare</t>
  </si>
  <si>
    <t xml:space="preserve">  Alte mărfuri şi servicii ale administrației publice (n.a.p.)</t>
  </si>
  <si>
    <t xml:space="preserve">https://ec.europa.eu/eurostat/web/international-trade-in-services/methodology </t>
  </si>
  <si>
    <t xml:space="preserve">     dintre care datoria pentru resurse energetice</t>
  </si>
  <si>
    <t xml:space="preserve"> dintre care datoria corporațiilor publice și UAT**</t>
  </si>
  <si>
    <t>CSI, dintre care:</t>
  </si>
  <si>
    <t>Alte ţări, dintre care:</t>
  </si>
  <si>
    <t>Uniunea Europeană, dintre care:</t>
  </si>
  <si>
    <t xml:space="preserve">  Servicii de prelucrare a materiei prime aflate în proprietatea terților</t>
  </si>
  <si>
    <t xml:space="preserve">  Servicii de întreţinere şi de reparaţii (n.a.p.)</t>
  </si>
  <si>
    <t xml:space="preserve">  Transport</t>
  </si>
  <si>
    <t xml:space="preserve">  Construcţii</t>
  </si>
  <si>
    <t xml:space="preserve">  Servicii de asigurări şi pensii</t>
  </si>
  <si>
    <t xml:space="preserve">  Servicii financiare</t>
  </si>
  <si>
    <t xml:space="preserve">  Taxe pentru utilizarea proprietăţii intelectuale (n.a.p.)</t>
  </si>
  <si>
    <t xml:space="preserve">  Servicii de telecomunicaţii, de informatică şi de informații</t>
  </si>
  <si>
    <t xml:space="preserve">  Alte servicii pentru afaceri</t>
  </si>
  <si>
    <t xml:space="preserve">  Servicii personale, culturale şi de agrement</t>
  </si>
  <si>
    <t xml:space="preserve">  Bunuri şi servicii ale administrației publice (n.a.p.)</t>
  </si>
  <si>
    <t>2022*</t>
  </si>
  <si>
    <t>Anexa 1. Balanţa de plăţi a Republicii Moldova pentru 2019 - 2023, prezentare standard (MBP6), (mil. USD)</t>
  </si>
  <si>
    <t>Anexa 2. Balanţa de plăţi a Republicii Moldova pentru 2019 - 2023, prezentare standard (MBP6), (mil. EUR)</t>
  </si>
  <si>
    <t>Anexa 3. Balanţa de plăţi a Republicii Moldova pentru 2019 - 2023, prezentare desfășurată (MBP6), (mil. USD)</t>
  </si>
  <si>
    <t>Anexa 4. Sinteza balanţei de plăţi a Republicii Moldova în prezentare analitică pentru 2019-2023 (MBP6), (mil. USD)</t>
  </si>
  <si>
    <t>31.12.
2019</t>
  </si>
  <si>
    <t>31.12.
2020</t>
  </si>
  <si>
    <t>31.12.
2023</t>
  </si>
  <si>
    <t>31.12.
2022*</t>
  </si>
  <si>
    <t>Stoc la
31.12.
2023</t>
  </si>
  <si>
    <t>Stoc la
31.12.
2022*</t>
  </si>
  <si>
    <t>31.12.2019</t>
  </si>
  <si>
    <t>31.12.2020</t>
  </si>
  <si>
    <t>31.12.2022*</t>
  </si>
  <si>
    <t>31.12.2023</t>
  </si>
  <si>
    <t xml:space="preserve">    Alte investiţii</t>
  </si>
  <si>
    <t xml:space="preserve">    Investiţii de portofoliu</t>
  </si>
  <si>
    <t xml:space="preserve">    Derivate financiare</t>
  </si>
  <si>
    <r>
      <t>Notă: EBOPS - Clasificarea extinsă a componentei</t>
    </r>
    <r>
      <rPr>
        <b/>
        <i/>
        <sz val="8"/>
        <color indexed="8"/>
        <rFont val="Cambria"/>
        <family val="1"/>
        <charset val="204"/>
      </rPr>
      <t xml:space="preserve"> servicii</t>
    </r>
    <r>
      <rPr>
        <i/>
        <sz val="8"/>
        <color indexed="8"/>
        <rFont val="Cambria"/>
        <family val="1"/>
        <charset val="204"/>
      </rPr>
      <t xml:space="preserve"> din balanța de plăți</t>
    </r>
  </si>
  <si>
    <r>
      <t xml:space="preserve">     Contribuţii sociale </t>
    </r>
    <r>
      <rPr>
        <sz val="9"/>
        <color indexed="17"/>
        <rFont val="Cambria"/>
        <family val="1"/>
        <charset val="204"/>
      </rPr>
      <t>(credit)</t>
    </r>
  </si>
  <si>
    <r>
      <t xml:space="preserve">     Prestații sociale</t>
    </r>
    <r>
      <rPr>
        <sz val="9"/>
        <color indexed="17"/>
        <rFont val="Cambria"/>
        <family val="1"/>
        <charset val="204"/>
      </rPr>
      <t xml:space="preserve"> (debit)</t>
    </r>
  </si>
  <si>
    <t xml:space="preserve">  Administrația publică</t>
  </si>
  <si>
    <t>Anexa 11. Comerțul cu servicii conform clasificatorului EBOPS, 2019-2023 (mil. USD)</t>
  </si>
  <si>
    <t>ANEXE</t>
  </si>
  <si>
    <t>Anexa 5. Exportul de bunuri pe grupuri de ţări conform balanței de plăți, 2019-2023</t>
  </si>
  <si>
    <t>Anexa 6. Importul de bunuri pe grupuri de ţări conform balanței de plăți, 2019-2023</t>
  </si>
  <si>
    <t>Anexa 7. Exportul de bunuri pe principalele categorii de mărfuri, conform balanței de plăți, 2019-2023</t>
  </si>
  <si>
    <t>Anexa 8. Importul de bunuri pe principalele categorii de mărfuri, conform balanței de plăți, 2019-2023</t>
  </si>
  <si>
    <t>Anexa 9. Reexportul de bunuri pe grupuri de ţări, 2019-2023</t>
  </si>
  <si>
    <t>Anexa 10. Reexportul de bunuri pe grupuri de mărfuri, fără bunurile pentru/după prelucrare, 2019-2023</t>
  </si>
  <si>
    <t xml:space="preserve"> 2023 /
2022</t>
  </si>
  <si>
    <t>de 4,3 ori</t>
  </si>
  <si>
    <t>Sri Lanka</t>
  </si>
  <si>
    <t>Uganda</t>
  </si>
  <si>
    <t>2023 / 2022</t>
  </si>
  <si>
    <t>de 4,7 ori</t>
  </si>
  <si>
    <t>de 313,0 ori</t>
  </si>
  <si>
    <t>de 9,4 ori</t>
  </si>
  <si>
    <t>de 31,3 ori</t>
  </si>
  <si>
    <t>de 3,5 ori</t>
  </si>
  <si>
    <t>Kîrgîzstan</t>
  </si>
  <si>
    <t>Gradul de influenţă*</t>
  </si>
  <si>
    <t>* gradul de influenţă la creşterea (+), scăderea (-) reexportului de bunuri</t>
  </si>
  <si>
    <t xml:space="preserve">de 4,8 ori </t>
  </si>
  <si>
    <t xml:space="preserve">de 3,5 ori </t>
  </si>
  <si>
    <t>Anul 2023 / 2022</t>
  </si>
  <si>
    <t>** gradul de influenţă la creşterea (+), scăderea (-) exportului de bunuri</t>
  </si>
  <si>
    <t>** gradul de influenţă la creşterea (+), scăderea (-) importului de bunuri</t>
  </si>
  <si>
    <t>Senegal</t>
  </si>
  <si>
    <t xml:space="preserve">   Iran</t>
  </si>
  <si>
    <t xml:space="preserve">   Chile</t>
  </si>
  <si>
    <t xml:space="preserve">   Ins. Falkland</t>
  </si>
  <si>
    <t xml:space="preserve">   Africa de Sud</t>
  </si>
  <si>
    <t>Libia</t>
  </si>
  <si>
    <t>Şri Lanka</t>
  </si>
  <si>
    <t>Coasta de Fildes</t>
  </si>
  <si>
    <t>Filipine</t>
  </si>
  <si>
    <t>de 2,3 ori</t>
  </si>
  <si>
    <t>de 27,9 ori</t>
  </si>
  <si>
    <t>de 20,8 ori</t>
  </si>
  <si>
    <t>de 19,9 ori</t>
  </si>
  <si>
    <t>de 2,5 ori</t>
  </si>
  <si>
    <t>de 13,8 ori</t>
  </si>
  <si>
    <t>de 5,3 ori</t>
  </si>
  <si>
    <t xml:space="preserve">Anexa 12. Exportul serviciilor de informatică pe principalele țări </t>
  </si>
  <si>
    <t>Australia</t>
  </si>
  <si>
    <t xml:space="preserve">Notă: după țara de tranzacție </t>
  </si>
  <si>
    <t xml:space="preserve">* date revizuite </t>
  </si>
  <si>
    <t>Romania</t>
  </si>
  <si>
    <t>Franta</t>
  </si>
  <si>
    <t>Kirgizstan</t>
  </si>
  <si>
    <t>Tadjikistan</t>
  </si>
  <si>
    <t>Elvetia</t>
  </si>
  <si>
    <t>Macedonia</t>
  </si>
  <si>
    <t>Gibraltar</t>
  </si>
  <si>
    <t>Anexa 13. Poziţia investiţională internaţională a Republicii Moldova, pentru perioada 31.12.2019 - 31.12.2023, sinteza generală (MBP6), (mil. USD)</t>
  </si>
  <si>
    <t>Anexa 14. Poziţia investiţională internaţională a Republicii Moldova, pentru perioada 31.12.2019 - 31.12.2023, sinteza generală (MBP6), (mil. EUR)</t>
  </si>
  <si>
    <t>Anexa 15. Poziţia investiţională internaţională a Republicii Moldova la 31.12.2023, cu detalii suplimentare (MBP6), (mil. USD)</t>
  </si>
  <si>
    <t>Anexa 16. Poziţia investiţională internaţională a Republicii Moldova (MBP6) pentru perioada 31.12.2019 - 31.12.2023, prezentare analitică, sectorială (mil. USD)</t>
  </si>
  <si>
    <t>Anexa 17. Poziţia investiţională internaţională a Republicii Moldova, pentru perioada 31.12.2019 - 31.12.2023, pe sectoare și instrumente (mil. USD)</t>
  </si>
  <si>
    <t>Anexa 18. Poziţia investiţională internaţională a Republicii Moldova (MBP6) pentru perioada 31.12.2019 - 31.12.2023, prezentare analitică, pe scadențe (mil. USD)</t>
  </si>
  <si>
    <t>Anexa 20. Datoria externă a Republicii Moldova pentru perioada 31.12.2019-31.12.2023, prezentare sectorială (conform Ghidului SDE 2013/MBP6), (mil. USD)</t>
  </si>
  <si>
    <t>Anexa 21. Datoria externă a Republicii Moldova pentru perioada 31.12.2019-31.12.2023, prezentare sectorială (conform Ghidului SDE 2013/MBP6), (mil. EUR)</t>
  </si>
  <si>
    <t>Anexa 22. Datoria externă publică şi privată pentru perioada 31.12.2019-31.12.2023 (mil. USD)</t>
  </si>
  <si>
    <t>Anexa 23. Poziția datoriei externe nete pentru perioada 31.12.2019 - 31.12.2023, prezentare sectorială (mil. USD)</t>
  </si>
  <si>
    <t>Anexa 23. Poziția datoriei externe nete la 31.12.2023, prezentare sectorială (mil. USD)</t>
  </si>
  <si>
    <t>XII.  Încalţaminte, obiecte de acoperit capul, umbrele, părţi ale acestora; pene şi puf prelucrate şi articole din acestea; flori artificiale</t>
  </si>
  <si>
    <t>Insulele Virgine Britanice</t>
  </si>
  <si>
    <t xml:space="preserve">Notă: Pentru anii 2019-2022 a fost actualizată distribuția componentelor. </t>
  </si>
  <si>
    <t>de 34,8 ori</t>
  </si>
  <si>
    <t>Anexa 19. Poziţia investiţională internaţională a Republicii Moldova (MBP6) pentru perioada 31.12.2019-31.12.2023, prezentare analitică, pe instrumente (mil. USD)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</si>
</sst>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1">
    <numFmt numFmtId="43" formatCode="_-* #,##0.00_-;\-* #,##0.00_-;_-* &quot;-&quot;??_-;_-@_-"/>
    <numFmt numFmtId="169" formatCode="_(* #,##0_);_(* \(#,##0\);_(* &quot;-&quot;_);_(@_)"/>
    <numFmt numFmtId="171" formatCode="_(* #,##0.00_);_(* \(#,##0.00\);_(* &quot;-&quot;??_);_(@_)"/>
    <numFmt numFmtId="172" formatCode="&quot;$&quot;#,##0_);\(&quot;$&quot;#,##0\)"/>
    <numFmt numFmtId="173" formatCode="&quot;$&quot;#,##0_);[Red]\(&quot;$&quot;#,##0\)"/>
    <numFmt numFmtId="174" formatCode="_(&quot;$&quot;* #,##0_);_(&quot;$&quot;* \(#,##0\);_(&quot;$&quot;* &quot;-&quot;_);_(@_)"/>
    <numFmt numFmtId="175" formatCode="_(&quot;$&quot;* #,##0.00_);_(&quot;$&quot;* \(#,##0.00\);_(&quot;$&quot;* &quot;-&quot;??_);_(@_)"/>
    <numFmt numFmtId="177" formatCode="_-* #,##0.00\ _L_-;\-* #,##0.00\ _L_-;_-* &quot;-&quot;??\ _L_-;_-@_-"/>
    <numFmt numFmtId="178" formatCode="#,##0.0000"/>
    <numFmt numFmtId="179" formatCode="#,##0.0"/>
    <numFmt numFmtId="180" formatCode="0.0"/>
    <numFmt numFmtId="181" formatCode="#,##0.000"/>
    <numFmt numFmtId="182" formatCode="_-* #,##0.00\ _l_e_i_-;\-* #,##0.00\ _l_e_i_-;_-* &quot;-&quot;??\ _l_e_i_-;_-@_-"/>
    <numFmt numFmtId="183" formatCode="&quot;   &quot;@"/>
    <numFmt numFmtId="184" formatCode="&quot;      &quot;@"/>
    <numFmt numFmtId="185" formatCode="&quot;         &quot;@"/>
    <numFmt numFmtId="186" formatCode="&quot;            &quot;@"/>
    <numFmt numFmtId="187" formatCode="&quot;               &quot;@"/>
    <numFmt numFmtId="188" formatCode="#,##0;[Red]\(#,##0\)"/>
    <numFmt numFmtId="189" formatCode="0.000_)"/>
    <numFmt numFmtId="190" formatCode="#,##0.0;\-#,##0.0;&quot;--&quot;"/>
    <numFmt numFmtId="191" formatCode="#,##0\ &quot;лв&quot;;\-#,##0\ &quot;лв&quot;"/>
    <numFmt numFmtId="192" formatCode="#."/>
    <numFmt numFmtId="193" formatCode="_-* #,##0.00\ [$€-1]_-;\-* #,##0.00\ [$€-1]_-;_-* &quot;-&quot;??\ [$€-1]_-"/>
    <numFmt numFmtId="194" formatCode="_-* #,##0.00[$€-1]_-;\-* #,##0.00[$€-1]_-;_-* &quot;-&quot;??[$€-1]_-"/>
    <numFmt numFmtId="195" formatCode="General_)"/>
    <numFmt numFmtId="196" formatCode="_-* #,##0\ _F_t_-;\-* #,##0\ _F_t_-;_-* &quot;-&quot;\ _F_t_-;_-@_-"/>
    <numFmt numFmtId="197" formatCode="_-* #,##0.00\ _F_t_-;\-* #,##0.00\ _F_t_-;_-* &quot;-&quot;??\ _F_t_-;_-@_-"/>
    <numFmt numFmtId="198" formatCode="#,##0\ &quot;Kč&quot;;\-#,##0\ &quot;Kč&quot;"/>
    <numFmt numFmtId="199" formatCode="_-* #,##0.00\ &quot;Kč&quot;_-;\-* #,##0.00\ &quot;Kč&quot;_-;_-* &quot;-&quot;??\ &quot;Kč&quot;_-;_-@_-"/>
    <numFmt numFmtId="200" formatCode="_-* #,##0\ _F_-;\-* #,##0\ _F_-;_-* &quot;-&quot;\ _F_-;_-@_-"/>
    <numFmt numFmtId="201" formatCode="_-* #,##0.00\ _F_-;\-* #,##0.00\ _F_-;_-* &quot;-&quot;??\ _F_-;_-@_-"/>
    <numFmt numFmtId="202" formatCode="_-* #,##0\ &quot;F&quot;_-;\-* #,##0\ &quot;F&quot;_-;_-* &quot;-&quot;\ &quot;F&quot;_-;_-@_-"/>
    <numFmt numFmtId="203" formatCode="_-* #,##0.00\ &quot;F&quot;_-;\-* #,##0.00\ &quot;F&quot;_-;_-* &quot;-&quot;??\ &quot;F&quot;_-;_-@_-"/>
    <numFmt numFmtId="204" formatCode="[&gt;=0.05]#,##0.0;[&lt;=-0.05]\-#,##0.0;?0.0"/>
    <numFmt numFmtId="205" formatCode="[&gt;=0.05]\(#,##0.0\);[&lt;=-0.05]\(\-#,##0.0\);\(\-\-\);\(@\)"/>
    <numFmt numFmtId="206" formatCode="_-* #,##0\ &quot;Ft&quot;_-;\-* #,##0\ &quot;Ft&quot;_-;_-* &quot;-&quot;\ &quot;Ft&quot;_-;_-@_-"/>
    <numFmt numFmtId="207" formatCode="_-* #,##0.00\ &quot;Ft&quot;_-;\-* #,##0.00\ &quot;Ft&quot;_-;_-* &quot;-&quot;??\ &quot;Ft&quot;_-;_-@_-"/>
    <numFmt numFmtId="208" formatCode="[Black]#,##0.0;[Black]\-#,##0.0;;"/>
    <numFmt numFmtId="209" formatCode="[Black][&gt;0.05]#,##0.0;[Black][&lt;-0.05]\-#,##0.0;;"/>
    <numFmt numFmtId="210" formatCode="[Black][&gt;0.5]#,##0;[Black][&lt;-0.5]\-#,##0;;"/>
    <numFmt numFmtId="211" formatCode="#,##0.0____"/>
    <numFmt numFmtId="212" formatCode="#\ ##0.0"/>
    <numFmt numFmtId="213" formatCode="General\ \ \ \ \ \ "/>
    <numFmt numFmtId="214" formatCode="0.0\ \ \ \ \ \ \ \ "/>
    <numFmt numFmtId="215" formatCode="mmmm\ yyyy"/>
    <numFmt numFmtId="216" formatCode="_-* #,##0\ &quot;к.&quot;_-;\-* #,##0\ &quot;к.&quot;_-;_-* &quot;-&quot;\ &quot;к.&quot;_-;_-@_-"/>
    <numFmt numFmtId="217" formatCode="_-* #,##0.00\ &quot;к.&quot;_-;\-* #,##0.00\ &quot;к.&quot;_-;_-* &quot;-&quot;??\ &quot;к.&quot;_-;_-@_-"/>
    <numFmt numFmtId="218" formatCode="_-* #,##0\ _г_р_н_._-;\-* #,##0\ _г_р_н_._-;_-* &quot;-&quot;\ _г_р_н_._-;_-@_-"/>
    <numFmt numFmtId="219" formatCode="_-* #,##0.00\ _г_р_н_._-;\-* #,##0.00\ _г_р_н_._-;_-* &quot;-&quot;??\ _г_р_н_._-;_-@_-"/>
    <numFmt numFmtId="220" formatCode="_-* #,##0\ _к_._-;\-* #,##0\ _к_._-;_-* &quot;-&quot;\ _к_._-;_-@_-"/>
  </numFmts>
  <fonts count="176">
    <font>
      <sz val="11"/>
      <color theme="1"/>
      <name val="Calibri"/>
      <family val="2"/>
      <charset val="204"/>
      <scheme val="minor"/>
    </font>
    <font>
      <sz val="11"/>
      <color indexed="8"/>
      <name val="Calibri"/>
      <family val="2"/>
      <charset val="238"/>
    </font>
    <font>
      <sz val="9"/>
      <name val="Times New Roman"/>
      <family val="1"/>
      <charset val="204"/>
    </font>
    <font>
      <sz val="10"/>
      <name val="Arial"/>
      <family val="2"/>
      <charset val="204"/>
    </font>
    <font>
      <sz val="9"/>
      <color indexed="81"/>
      <name val="Tahoma"/>
      <family val="2"/>
      <charset val="204"/>
    </font>
    <font>
      <b/>
      <sz val="9"/>
      <color indexed="81"/>
      <name val="Tahoma"/>
      <family val="2"/>
      <charset val="204"/>
    </font>
    <font>
      <sz val="9"/>
      <color indexed="81"/>
      <name val="Tahoma"/>
      <family val="2"/>
      <charset val="204"/>
    </font>
    <font>
      <sz val="8"/>
      <name val="Calibri"/>
      <family val="2"/>
      <charset val="204"/>
    </font>
    <font>
      <sz val="11"/>
      <name val="Cambria"/>
      <family val="1"/>
      <charset val="204"/>
    </font>
    <font>
      <b/>
      <sz val="11"/>
      <name val="Cambria"/>
      <family val="1"/>
      <charset val="204"/>
    </font>
    <font>
      <b/>
      <sz val="8"/>
      <name val="Cambria"/>
      <family val="1"/>
      <charset val="204"/>
    </font>
    <font>
      <b/>
      <sz val="12"/>
      <name val="Cambria"/>
      <family val="1"/>
      <charset val="204"/>
    </font>
    <font>
      <sz val="8"/>
      <name val="Cambria"/>
      <family val="1"/>
      <charset val="204"/>
    </font>
    <font>
      <i/>
      <sz val="8"/>
      <name val="Cambria"/>
      <family val="1"/>
      <charset val="204"/>
    </font>
    <font>
      <i/>
      <sz val="8"/>
      <color indexed="8"/>
      <name val="Cambria"/>
      <family val="1"/>
      <charset val="204"/>
    </font>
    <font>
      <i/>
      <sz val="9"/>
      <name val="Cambria"/>
      <family val="1"/>
      <charset val="204"/>
    </font>
    <font>
      <sz val="10"/>
      <name val="Cambria"/>
      <family val="1"/>
      <charset val="204"/>
    </font>
    <font>
      <b/>
      <i/>
      <sz val="8"/>
      <name val="Cambria"/>
      <family val="1"/>
      <charset val="204"/>
    </font>
    <font>
      <b/>
      <i/>
      <sz val="8"/>
      <color indexed="8"/>
      <name val="Cambria"/>
      <family val="1"/>
      <charset val="204"/>
    </font>
    <font>
      <i/>
      <u/>
      <sz val="8"/>
      <name val="Cambria"/>
      <family val="1"/>
      <charset val="204"/>
    </font>
    <font>
      <b/>
      <sz val="8"/>
      <color indexed="9"/>
      <name val="Cambria"/>
      <family val="1"/>
      <charset val="204"/>
    </font>
    <font>
      <sz val="8"/>
      <color indexed="9"/>
      <name val="Cambria"/>
      <family val="1"/>
      <charset val="204"/>
    </font>
    <font>
      <i/>
      <sz val="8"/>
      <color indexed="9"/>
      <name val="Cambria"/>
      <family val="1"/>
      <charset val="204"/>
    </font>
    <font>
      <sz val="9"/>
      <name val="Cambria"/>
      <family val="1"/>
      <charset val="204"/>
    </font>
    <font>
      <sz val="12"/>
      <name val="Cambria"/>
      <family val="1"/>
      <charset val="204"/>
    </font>
    <font>
      <b/>
      <sz val="9"/>
      <name val="Cambria"/>
      <family val="1"/>
      <charset val="204"/>
    </font>
    <font>
      <b/>
      <i/>
      <sz val="9"/>
      <name val="Cambria"/>
      <family val="1"/>
      <charset val="204"/>
    </font>
    <font>
      <sz val="9"/>
      <color indexed="17"/>
      <name val="Cambria"/>
      <family val="1"/>
      <charset val="204"/>
    </font>
    <font>
      <i/>
      <sz val="9"/>
      <color indexed="8"/>
      <name val="Cambria"/>
      <family val="1"/>
      <charset val="204"/>
    </font>
    <font>
      <sz val="11"/>
      <color indexed="8"/>
      <name val="Calibri"/>
      <family val="2"/>
      <charset val="204"/>
    </font>
    <font>
      <sz val="11"/>
      <color indexed="20"/>
      <name val="Calibri"/>
      <family val="2"/>
      <charset val="204"/>
    </font>
    <font>
      <sz val="11"/>
      <color indexed="8"/>
      <name val="Calibri"/>
      <family val="2"/>
    </font>
    <font>
      <sz val="10"/>
      <name val="MS Sans Serif"/>
      <family val="2"/>
    </font>
    <font>
      <sz val="10"/>
      <color indexed="8"/>
      <name val="Arial"/>
      <family val="2"/>
    </font>
    <font>
      <sz val="9"/>
      <name val="Times New Roman"/>
      <family val="1"/>
    </font>
    <font>
      <sz val="10"/>
      <name val="Times New Roman"/>
      <family val="1"/>
    </font>
    <font>
      <sz val="9"/>
      <color indexed="8"/>
      <name val="Times New Roman"/>
      <family val="2"/>
      <charset val="204"/>
    </font>
    <font>
      <sz val="9"/>
      <color indexed="9"/>
      <name val="Times New Roman"/>
      <family val="2"/>
      <charset val="204"/>
    </font>
    <font>
      <sz val="11"/>
      <color indexed="9"/>
      <name val="Calibri"/>
      <family val="2"/>
      <charset val="204"/>
    </font>
    <font>
      <u/>
      <sz val="11"/>
      <color indexed="12"/>
      <name val="Times New Roman Cyr"/>
      <charset val="204"/>
    </font>
    <font>
      <sz val="8"/>
      <color indexed="12"/>
      <name val="Helv"/>
    </font>
    <font>
      <sz val="10"/>
      <name val="Geneva"/>
      <family val="2"/>
    </font>
    <font>
      <sz val="9"/>
      <color indexed="20"/>
      <name val="Times New Roman"/>
      <family val="2"/>
      <charset val="204"/>
    </font>
    <font>
      <sz val="12"/>
      <name val="Tms Rmn"/>
    </font>
    <font>
      <b/>
      <sz val="9"/>
      <color indexed="52"/>
      <name val="Times New Roman"/>
      <family val="2"/>
      <charset val="204"/>
    </font>
    <font>
      <sz val="10"/>
      <name val="Arial CE"/>
      <charset val="238"/>
    </font>
    <font>
      <b/>
      <sz val="9"/>
      <color indexed="9"/>
      <name val="Times New Roman"/>
      <family val="2"/>
      <charset val="204"/>
    </font>
    <font>
      <sz val="10"/>
      <name val="Arial"/>
      <family val="2"/>
    </font>
    <font>
      <sz val="10"/>
      <color indexed="8"/>
      <name val="Verdana"/>
      <family val="2"/>
    </font>
    <font>
      <i/>
      <sz val="10"/>
      <color indexed="8"/>
      <name val="Verdana"/>
      <family val="2"/>
    </font>
    <font>
      <b/>
      <sz val="10"/>
      <color indexed="8"/>
      <name val="Verdana"/>
      <family val="2"/>
    </font>
    <font>
      <sz val="11"/>
      <color indexed="8"/>
      <name val="Verdana"/>
      <family val="2"/>
    </font>
    <font>
      <b/>
      <sz val="11"/>
      <color indexed="8"/>
      <name val="Verdana"/>
      <family val="2"/>
    </font>
    <font>
      <b/>
      <sz val="13"/>
      <color indexed="9"/>
      <name val="Verdana"/>
      <family val="2"/>
    </font>
    <font>
      <sz val="10"/>
      <color indexed="54"/>
      <name val="Verdana"/>
      <family val="2"/>
    </font>
    <font>
      <sz val="11"/>
      <color indexed="8"/>
      <name val="Arial"/>
      <family val="2"/>
    </font>
    <font>
      <sz val="11"/>
      <name val="Tms Rmn"/>
      <charset val="238"/>
    </font>
    <font>
      <sz val="9"/>
      <name val="Times"/>
      <family val="1"/>
    </font>
    <font>
      <sz val="10"/>
      <name val="Helv"/>
    </font>
    <font>
      <sz val="8"/>
      <name val="Tahoma"/>
      <family val="2"/>
    </font>
    <font>
      <sz val="12"/>
      <name val="Times"/>
      <family val="1"/>
    </font>
    <font>
      <sz val="1"/>
      <color indexed="16"/>
      <name val="Courier"/>
      <family val="3"/>
    </font>
    <font>
      <sz val="10"/>
      <name val="Times Armenian"/>
    </font>
    <font>
      <sz val="12"/>
      <name val="Helv"/>
    </font>
    <font>
      <i/>
      <sz val="9"/>
      <color indexed="23"/>
      <name val="Times New Roman"/>
      <family val="2"/>
      <charset val="204"/>
    </font>
    <font>
      <sz val="1"/>
      <color indexed="8"/>
      <name val="Courier"/>
      <family val="3"/>
    </font>
    <font>
      <i/>
      <sz val="1"/>
      <color indexed="8"/>
      <name val="Courier"/>
      <family val="3"/>
    </font>
    <font>
      <b/>
      <sz val="12"/>
      <name val="Helv"/>
    </font>
    <font>
      <sz val="14"/>
      <name val="Helv"/>
    </font>
    <font>
      <sz val="11"/>
      <name val="Arial CE"/>
      <family val="2"/>
      <charset val="238"/>
    </font>
    <font>
      <vertAlign val="superscript"/>
      <sz val="11"/>
      <name val="Arial"/>
      <family val="2"/>
    </font>
    <font>
      <sz val="9"/>
      <color indexed="17"/>
      <name val="Times New Roman"/>
      <family val="2"/>
      <charset val="204"/>
    </font>
    <font>
      <sz val="8"/>
      <name val="Arial"/>
      <family val="2"/>
    </font>
    <font>
      <b/>
      <sz val="15"/>
      <color indexed="56"/>
      <name val="Times New Roman"/>
      <family val="2"/>
      <charset val="204"/>
    </font>
    <font>
      <b/>
      <sz val="13"/>
      <color indexed="56"/>
      <name val="Times New Roman"/>
      <family val="2"/>
      <charset val="204"/>
    </font>
    <font>
      <b/>
      <sz val="11"/>
      <color indexed="56"/>
      <name val="Times New Roman"/>
      <family val="2"/>
      <charset val="204"/>
    </font>
    <font>
      <b/>
      <sz val="1"/>
      <color indexed="16"/>
      <name val="Courier"/>
      <family val="3"/>
    </font>
    <font>
      <u/>
      <sz val="10"/>
      <color indexed="12"/>
      <name val="Times New Roman CE"/>
      <charset val="238"/>
    </font>
    <font>
      <u/>
      <sz val="10"/>
      <color indexed="12"/>
      <name val="Arial"/>
      <family val="2"/>
    </font>
    <font>
      <sz val="8"/>
      <name val="Times New Roman"/>
      <family val="1"/>
    </font>
    <font>
      <sz val="9"/>
      <color indexed="62"/>
      <name val="Times New Roman"/>
      <family val="2"/>
      <charset val="204"/>
    </font>
    <font>
      <u/>
      <sz val="11"/>
      <color indexed="36"/>
      <name val="Times New Roman Cyr"/>
      <charset val="204"/>
    </font>
    <font>
      <sz val="10"/>
      <name val="CTimesRoman"/>
    </font>
    <font>
      <u/>
      <sz val="7.5"/>
      <color indexed="12"/>
      <name val="Tms Rmn"/>
    </font>
    <font>
      <u/>
      <sz val="7.5"/>
      <color indexed="36"/>
      <name val="Tms Rmn"/>
    </font>
    <font>
      <u/>
      <sz val="10"/>
      <color indexed="12"/>
      <name val="MS Sans Serif"/>
      <family val="2"/>
    </font>
    <font>
      <sz val="9"/>
      <color indexed="52"/>
      <name val="Times New Roman"/>
      <family val="2"/>
      <charset val="204"/>
    </font>
    <font>
      <sz val="8"/>
      <color indexed="8"/>
      <name val="Helv"/>
    </font>
    <font>
      <u/>
      <sz val="10"/>
      <color indexed="36"/>
      <name val="Times New Roman CE"/>
      <charset val="238"/>
    </font>
    <font>
      <sz val="10"/>
      <name val="Arial CE"/>
    </font>
    <font>
      <sz val="10"/>
      <name val="Courier"/>
      <family val="3"/>
    </font>
    <font>
      <sz val="9"/>
      <color indexed="60"/>
      <name val="Times New Roman"/>
      <family val="2"/>
      <charset val="204"/>
    </font>
    <font>
      <sz val="7"/>
      <name val="Small Fonts"/>
      <family val="2"/>
    </font>
    <font>
      <sz val="12"/>
      <name val="Arial"/>
      <family val="2"/>
    </font>
    <font>
      <sz val="10"/>
      <name val="Tms Rmn"/>
    </font>
    <font>
      <sz val="10"/>
      <color indexed="8"/>
      <name val="MS Sans Serif"/>
      <family val="2"/>
      <charset val="204"/>
    </font>
    <font>
      <sz val="10"/>
      <name val="Arial"/>
      <family val="2"/>
      <charset val="238"/>
    </font>
    <font>
      <sz val="10"/>
      <name val="Times New Roman CE"/>
      <charset val="204"/>
    </font>
    <font>
      <sz val="10"/>
      <name val="Times New Roman"/>
      <family val="1"/>
      <charset val="204"/>
    </font>
    <font>
      <sz val="10"/>
      <name val="Times New Roman CE"/>
    </font>
    <font>
      <sz val="10"/>
      <name val="TimesET"/>
    </font>
    <font>
      <sz val="11"/>
      <name val="Times New Roman"/>
      <family val="1"/>
    </font>
    <font>
      <b/>
      <sz val="9"/>
      <color indexed="63"/>
      <name val="Times New Roman"/>
      <family val="2"/>
      <charset val="204"/>
    </font>
    <font>
      <sz val="10"/>
      <color indexed="10"/>
      <name val="MS Sans Serif"/>
      <family val="2"/>
    </font>
    <font>
      <sz val="8"/>
      <name val="Helv"/>
    </font>
    <font>
      <b/>
      <sz val="10"/>
      <name val="Tms Rmn"/>
    </font>
    <font>
      <b/>
      <sz val="8"/>
      <color indexed="8"/>
      <name val="Tahoma"/>
      <family val="2"/>
      <charset val="204"/>
    </font>
    <font>
      <b/>
      <i/>
      <u/>
      <sz val="8"/>
      <color indexed="8"/>
      <name val="Tahoma"/>
      <family val="2"/>
      <charset val="204"/>
    </font>
    <font>
      <b/>
      <u/>
      <sz val="8"/>
      <color indexed="8"/>
      <name val="Tahoma"/>
      <family val="2"/>
      <charset val="204"/>
    </font>
    <font>
      <b/>
      <sz val="18"/>
      <color indexed="56"/>
      <name val="Cambria"/>
      <family val="2"/>
      <charset val="204"/>
    </font>
    <font>
      <b/>
      <sz val="9"/>
      <color indexed="8"/>
      <name val="Times New Roman"/>
      <family val="2"/>
      <charset val="204"/>
    </font>
    <font>
      <sz val="9"/>
      <color indexed="10"/>
      <name val="Times New Roman"/>
      <family val="2"/>
      <charset val="204"/>
    </font>
    <font>
      <b/>
      <sz val="10"/>
      <name val="Times New Roman"/>
      <family val="1"/>
    </font>
    <font>
      <b/>
      <i/>
      <sz val="10"/>
      <name val="Times New Roman"/>
      <family val="1"/>
    </font>
    <font>
      <vertAlign val="superscript"/>
      <sz val="9"/>
      <color indexed="8"/>
      <name val="Times New Roman"/>
      <family val="1"/>
    </font>
    <font>
      <sz val="9"/>
      <color indexed="8"/>
      <name val="Times New Roman"/>
      <family val="1"/>
    </font>
    <font>
      <b/>
      <sz val="18"/>
      <name val="Arial CE"/>
      <charset val="238"/>
    </font>
    <font>
      <b/>
      <sz val="12"/>
      <name val="Arial CE"/>
      <charset val="238"/>
    </font>
    <font>
      <sz val="12"/>
      <name val="Times New Roman"/>
      <family val="1"/>
    </font>
    <font>
      <sz val="11"/>
      <color indexed="62"/>
      <name val="Calibri"/>
      <family val="2"/>
      <charset val="204"/>
    </font>
    <font>
      <b/>
      <sz val="11"/>
      <color indexed="63"/>
      <name val="Calibri"/>
      <family val="2"/>
      <charset val="204"/>
    </font>
    <font>
      <b/>
      <sz val="11"/>
      <color indexed="52"/>
      <name val="Calibri"/>
      <family val="2"/>
      <charset val="204"/>
    </font>
    <font>
      <sz val="12"/>
      <color indexed="24"/>
      <name val="Modern"/>
      <family val="3"/>
      <charset val="255"/>
    </font>
    <font>
      <b/>
      <sz val="15"/>
      <color indexed="56"/>
      <name val="Calibri"/>
      <family val="2"/>
      <charset val="204"/>
    </font>
    <font>
      <b/>
      <sz val="13"/>
      <color indexed="56"/>
      <name val="Calibri"/>
      <family val="2"/>
      <charset val="204"/>
    </font>
    <font>
      <b/>
      <sz val="11"/>
      <color indexed="56"/>
      <name val="Calibri"/>
      <family val="2"/>
      <charset val="204"/>
    </font>
    <font>
      <b/>
      <sz val="18"/>
      <color indexed="24"/>
      <name val="Modern"/>
      <family val="3"/>
      <charset val="255"/>
    </font>
    <font>
      <b/>
      <sz val="12"/>
      <color indexed="24"/>
      <name val="Modern"/>
      <family val="3"/>
      <charset val="255"/>
    </font>
    <font>
      <b/>
      <sz val="11"/>
      <color indexed="8"/>
      <name val="Calibri"/>
      <family val="2"/>
      <charset val="204"/>
    </font>
    <font>
      <b/>
      <sz val="11"/>
      <color indexed="9"/>
      <name val="Calibri"/>
      <family val="2"/>
      <charset val="204"/>
    </font>
    <font>
      <sz val="11"/>
      <color indexed="60"/>
      <name val="Calibri"/>
      <family val="2"/>
      <charset val="204"/>
    </font>
    <font>
      <sz val="12"/>
      <name val="Bookman Old Style"/>
      <family val="1"/>
      <charset val="204"/>
    </font>
    <font>
      <u/>
      <sz val="10"/>
      <color indexed="36"/>
      <name val="Arial Cyr"/>
    </font>
    <font>
      <i/>
      <sz val="11"/>
      <color indexed="23"/>
      <name val="Calibri"/>
      <family val="2"/>
      <charset val="204"/>
    </font>
    <font>
      <sz val="11"/>
      <color indexed="52"/>
      <name val="Calibri"/>
      <family val="2"/>
      <charset val="204"/>
    </font>
    <font>
      <sz val="11"/>
      <color indexed="10"/>
      <name val="Calibri"/>
      <family val="2"/>
      <charset val="204"/>
    </font>
    <font>
      <sz val="10"/>
      <name val="Arial Cyr"/>
    </font>
    <font>
      <b/>
      <sz val="10"/>
      <name val="Arial Cyr"/>
      <charset val="204"/>
    </font>
    <font>
      <sz val="10"/>
      <name val="Arial Cyr"/>
      <charset val="204"/>
    </font>
    <font>
      <sz val="11"/>
      <color indexed="17"/>
      <name val="Calibri"/>
      <family val="2"/>
      <charset val="204"/>
    </font>
    <font>
      <sz val="10"/>
      <name val="Courier"/>
      <family val="1"/>
      <charset val="204"/>
    </font>
    <font>
      <sz val="10"/>
      <color indexed="8"/>
      <name val="MS Sans Serif"/>
      <charset val="204"/>
    </font>
    <font>
      <b/>
      <sz val="7.5"/>
      <name val="Cambria"/>
      <family val="1"/>
      <charset val="204"/>
    </font>
    <font>
      <sz val="7.5"/>
      <name val="Cambria"/>
      <family val="1"/>
      <charset val="204"/>
    </font>
    <font>
      <i/>
      <sz val="7.5"/>
      <name val="Cambria"/>
      <family val="1"/>
      <charset val="204"/>
    </font>
    <font>
      <sz val="11"/>
      <color theme="1"/>
      <name val="Calibri"/>
      <family val="2"/>
      <charset val="204"/>
      <scheme val="minor"/>
    </font>
    <font>
      <sz val="11"/>
      <color theme="1"/>
      <name val="Calibri"/>
      <family val="2"/>
      <charset val="238"/>
      <scheme val="minor"/>
    </font>
    <font>
      <sz val="11"/>
      <color rgb="FF9C0006"/>
      <name val="Calibri"/>
      <family val="2"/>
      <charset val="204"/>
      <scheme val="minor"/>
    </font>
    <font>
      <sz val="11"/>
      <color rgb="FF006100"/>
      <name val="Calibri"/>
      <family val="2"/>
      <charset val="238"/>
      <scheme val="minor"/>
    </font>
    <font>
      <u/>
      <sz val="11"/>
      <color theme="10"/>
      <name val="Calibri"/>
      <family val="2"/>
      <charset val="204"/>
      <scheme val="minor"/>
    </font>
    <font>
      <sz val="11"/>
      <color rgb="FF9C5700"/>
      <name val="Calibri"/>
      <family val="2"/>
      <charset val="238"/>
      <scheme val="minor"/>
    </font>
    <font>
      <sz val="11"/>
      <color theme="1"/>
      <name val="Calibri"/>
      <family val="2"/>
      <scheme val="minor"/>
    </font>
    <font>
      <sz val="9"/>
      <color theme="1"/>
      <name val="Times New Roman"/>
      <family val="2"/>
      <charset val="204"/>
    </font>
    <font>
      <sz val="11"/>
      <color theme="1"/>
      <name val="Cambria"/>
      <family val="1"/>
      <charset val="204"/>
    </font>
    <font>
      <sz val="8"/>
      <color theme="1"/>
      <name val="Cambria"/>
      <family val="1"/>
      <charset val="204"/>
    </font>
    <font>
      <b/>
      <sz val="8"/>
      <color theme="1"/>
      <name val="Cambria"/>
      <family val="1"/>
      <charset val="204"/>
    </font>
    <font>
      <i/>
      <sz val="11"/>
      <color theme="1"/>
      <name val="Cambria"/>
      <family val="1"/>
      <charset val="204"/>
    </font>
    <font>
      <i/>
      <sz val="8"/>
      <color theme="1"/>
      <name val="Cambria"/>
      <family val="1"/>
      <charset val="204"/>
    </font>
    <font>
      <sz val="8"/>
      <color rgb="FFFFFFFF"/>
      <name val="Cambria"/>
      <family val="1"/>
      <charset val="204"/>
    </font>
    <font>
      <b/>
      <sz val="8"/>
      <color rgb="FFFF0000"/>
      <name val="Cambria"/>
      <family val="1"/>
      <charset val="204"/>
    </font>
    <font>
      <b/>
      <sz val="11"/>
      <color theme="1"/>
      <name val="Cambria"/>
      <family val="1"/>
      <charset val="204"/>
    </font>
    <font>
      <b/>
      <sz val="8"/>
      <color rgb="FF0070C0"/>
      <name val="Cambria"/>
      <family val="1"/>
      <charset val="204"/>
    </font>
    <font>
      <b/>
      <sz val="12"/>
      <color theme="1"/>
      <name val="Cambria"/>
      <family val="1"/>
      <charset val="204"/>
    </font>
    <font>
      <sz val="10"/>
      <color theme="1"/>
      <name val="Cambria"/>
      <family val="1"/>
      <charset val="204"/>
    </font>
    <font>
      <b/>
      <sz val="10"/>
      <color theme="1"/>
      <name val="Cambria"/>
      <family val="1"/>
      <charset val="204"/>
    </font>
    <font>
      <i/>
      <sz val="10"/>
      <color theme="1"/>
      <name val="Cambria"/>
      <family val="1"/>
      <charset val="204"/>
    </font>
    <font>
      <sz val="9"/>
      <color theme="1"/>
      <name val="Cambria"/>
      <family val="1"/>
      <charset val="204"/>
    </font>
    <font>
      <b/>
      <sz val="9"/>
      <color theme="1"/>
      <name val="Cambria"/>
      <family val="1"/>
      <charset val="204"/>
    </font>
    <font>
      <i/>
      <sz val="9"/>
      <color theme="1"/>
      <name val="Cambria"/>
      <family val="1"/>
      <charset val="204"/>
    </font>
    <font>
      <sz val="9"/>
      <color rgb="FFFFFFFF"/>
      <name val="Cambria"/>
      <family val="1"/>
      <charset val="204"/>
    </font>
    <font>
      <sz val="12"/>
      <color theme="1"/>
      <name val="Cambria"/>
      <family val="1"/>
      <charset val="204"/>
    </font>
    <font>
      <b/>
      <sz val="14"/>
      <color theme="1"/>
      <name val="Cambria"/>
      <family val="1"/>
      <charset val="204"/>
    </font>
    <font>
      <sz val="9"/>
      <color rgb="FFFF0000"/>
      <name val="Cambria"/>
      <family val="1"/>
      <charset val="204"/>
    </font>
    <font>
      <sz val="9"/>
      <color theme="1"/>
      <name val="Calibri"/>
      <family val="2"/>
      <charset val="204"/>
      <scheme val="minor"/>
    </font>
    <font>
      <sz val="11"/>
      <color theme="0"/>
      <name val="Cambria"/>
      <family val="1"/>
      <charset val="204"/>
    </font>
    <font>
      <sz val="9"/>
      <name val="Calibri"/>
      <family val="2"/>
      <charset val="204"/>
      <scheme val="minor"/>
    </font>
  </fonts>
  <fills count="35">
    <fill>
      <patternFill patternType="none"/>
    </fill>
    <fill>
      <patternFill patternType="gray125"/>
    </fill>
    <fill>
      <patternFill patternType="solid">
        <fgColor indexed="31"/>
      </patternFill>
    </fill>
    <fill>
      <patternFill patternType="solid">
        <fgColor indexed="47"/>
      </patternFill>
    </fill>
    <fill>
      <patternFill patternType="solid">
        <fgColor indexed="45"/>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7"/>
      </patternFill>
    </fill>
    <fill>
      <patternFill patternType="solid">
        <fgColor indexed="52"/>
      </patternFill>
    </fill>
    <fill>
      <patternFill patternType="solid">
        <fgColor indexed="62"/>
      </patternFill>
    </fill>
    <fill>
      <patternFill patternType="solid">
        <fgColor indexed="53"/>
      </patternFill>
    </fill>
    <fill>
      <patternFill patternType="solid">
        <fgColor indexed="10"/>
      </patternFill>
    </fill>
    <fill>
      <patternFill patternType="solid">
        <fgColor indexed="55"/>
      </patternFill>
    </fill>
    <fill>
      <patternFill patternType="solid">
        <fgColor indexed="9"/>
        <bgColor indexed="64"/>
      </patternFill>
    </fill>
    <fill>
      <patternFill patternType="solid">
        <fgColor indexed="47"/>
        <bgColor indexed="64"/>
      </patternFill>
    </fill>
    <fill>
      <patternFill patternType="solid">
        <fgColor indexed="24"/>
        <bgColor indexed="64"/>
      </patternFill>
    </fill>
    <fill>
      <patternFill patternType="solid">
        <fgColor indexed="22"/>
        <bgColor indexed="64"/>
      </patternFill>
    </fill>
    <fill>
      <patternFill patternType="solid">
        <fgColor rgb="FFFFC7CE"/>
      </patternFill>
    </fill>
    <fill>
      <patternFill patternType="solid">
        <fgColor rgb="FFC6EFCE"/>
      </patternFill>
    </fill>
    <fill>
      <patternFill patternType="solid">
        <fgColor rgb="FFFFEB9C"/>
      </patternFill>
    </fill>
    <fill>
      <patternFill patternType="solid">
        <fgColor theme="7" tint="0.7999816888943144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rgb="FFFFFF00"/>
        <bgColor indexed="64"/>
      </patternFill>
    </fill>
  </fills>
  <borders count="30">
    <border>
      <left/>
      <right/>
      <top/>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right/>
      <top style="double">
        <color indexed="8"/>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8"/>
      </left>
      <right/>
      <top/>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style="thin">
        <color indexed="64"/>
      </top>
      <bottom style="double">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bottom style="thin">
        <color indexed="8"/>
      </bottom>
      <diagonal/>
    </border>
  </borders>
  <cellStyleXfs count="814">
    <xf numFmtId="0" fontId="0" fillId="0" borderId="0"/>
    <xf numFmtId="173" fontId="32" fillId="0" borderId="0" applyFont="0" applyFill="0" applyBorder="0" applyAlignment="0" applyProtection="0"/>
    <xf numFmtId="173" fontId="32" fillId="0" borderId="0" applyFont="0" applyFill="0" applyBorder="0" applyAlignment="0" applyProtection="0"/>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183" fontId="34" fillId="0" borderId="0" applyFont="0" applyFill="0" applyBorder="0" applyAlignment="0" applyProtection="0"/>
    <xf numFmtId="183" fontId="35" fillId="0" borderId="0" applyFont="0" applyFill="0" applyBorder="0" applyAlignment="0" applyProtection="0"/>
    <xf numFmtId="183" fontId="35" fillId="0" borderId="0" applyFont="0" applyFill="0" applyBorder="0" applyAlignment="0" applyProtection="0"/>
    <xf numFmtId="183" fontId="35" fillId="0" borderId="0" applyFont="0" applyFill="0" applyBorder="0" applyAlignment="0" applyProtection="0"/>
    <xf numFmtId="183" fontId="35" fillId="0" borderId="0" applyFont="0" applyFill="0" applyBorder="0" applyAlignment="0" applyProtection="0"/>
    <xf numFmtId="184" fontId="34" fillId="0" borderId="0" applyFont="0" applyFill="0" applyBorder="0" applyAlignment="0" applyProtection="0"/>
    <xf numFmtId="184" fontId="35" fillId="0" borderId="0" applyFont="0" applyFill="0" applyBorder="0" applyAlignment="0" applyProtection="0"/>
    <xf numFmtId="184" fontId="35" fillId="0" borderId="0" applyFont="0" applyFill="0" applyBorder="0" applyAlignment="0" applyProtection="0"/>
    <xf numFmtId="184" fontId="35" fillId="0" borderId="0" applyFont="0" applyFill="0" applyBorder="0" applyAlignment="0" applyProtection="0"/>
    <xf numFmtId="184" fontId="35" fillId="0" borderId="0" applyFont="0" applyFill="0" applyBorder="0" applyAlignment="0" applyProtection="0"/>
    <xf numFmtId="0" fontId="36" fillId="2" borderId="0" applyNumberFormat="0" applyBorder="0" applyAlignment="0" applyProtection="0"/>
    <xf numFmtId="0" fontId="36" fillId="2"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29" fillId="2" borderId="0" applyNumberFormat="0" applyBorder="0" applyAlignment="0" applyProtection="0"/>
    <xf numFmtId="0" fontId="29" fillId="4" borderId="0" applyNumberFormat="0" applyBorder="0" applyAlignment="0" applyProtection="0"/>
    <xf numFmtId="0" fontId="29" fillId="5" borderId="0" applyNumberFormat="0" applyBorder="0" applyAlignment="0" applyProtection="0"/>
    <xf numFmtId="0" fontId="29" fillId="7" borderId="0" applyNumberFormat="0" applyBorder="0" applyAlignment="0" applyProtection="0"/>
    <xf numFmtId="0" fontId="29" fillId="8" borderId="0" applyNumberFormat="0" applyBorder="0" applyAlignment="0" applyProtection="0"/>
    <xf numFmtId="0" fontId="29" fillId="3" borderId="0" applyNumberFormat="0" applyBorder="0" applyAlignment="0" applyProtection="0"/>
    <xf numFmtId="185" fontId="34"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86" fontId="34" fillId="0" borderId="0" applyFont="0" applyFill="0" applyBorder="0" applyAlignment="0" applyProtection="0"/>
    <xf numFmtId="186" fontId="35" fillId="0" borderId="0" applyFont="0" applyFill="0" applyBorder="0" applyAlignment="0" applyProtection="0"/>
    <xf numFmtId="186" fontId="35" fillId="0" borderId="0" applyFont="0" applyFill="0" applyBorder="0" applyAlignment="0" applyProtection="0"/>
    <xf numFmtId="186" fontId="35" fillId="0" borderId="0" applyFont="0" applyFill="0" applyBorder="0" applyAlignment="0" applyProtection="0"/>
    <xf numFmtId="186" fontId="35" fillId="0" borderId="0" applyFont="0" applyFill="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2" borderId="0" applyNumberFormat="0" applyBorder="0" applyAlignment="0" applyProtection="0"/>
    <xf numFmtId="0" fontId="29" fillId="7" borderId="0" applyNumberFormat="0" applyBorder="0" applyAlignment="0" applyProtection="0"/>
    <xf numFmtId="0" fontId="29" fillId="9" borderId="0" applyNumberFormat="0" applyBorder="0" applyAlignment="0" applyProtection="0"/>
    <xf numFmtId="0" fontId="29" fillId="14" borderId="0" applyNumberFormat="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8" fillId="16" borderId="0" applyNumberFormat="0" applyBorder="0" applyAlignment="0" applyProtection="0"/>
    <xf numFmtId="0" fontId="38" fillId="10" borderId="0" applyNumberFormat="0" applyBorder="0" applyAlignment="0" applyProtection="0"/>
    <xf numFmtId="0" fontId="38" fillId="12" borderId="0" applyNumberFormat="0" applyBorder="0" applyAlignment="0" applyProtection="0"/>
    <xf numFmtId="0" fontId="38" fillId="17" borderId="0" applyNumberFormat="0" applyBorder="0" applyAlignment="0" applyProtection="0"/>
    <xf numFmtId="0" fontId="38" fillId="15" borderId="0" applyNumberFormat="0" applyBorder="0" applyAlignment="0" applyProtection="0"/>
    <xf numFmtId="0" fontId="38" fillId="19"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173" fontId="32" fillId="0" borderId="0" applyFont="0" applyFill="0" applyBorder="0" applyAlignment="0" applyProtection="0"/>
    <xf numFmtId="0" fontId="40" fillId="0" borderId="1">
      <protection hidden="1"/>
    </xf>
    <xf numFmtId="0" fontId="41" fillId="11" borderId="1" applyNumberFormat="0" applyFont="0" applyBorder="0" applyAlignment="0" applyProtection="0">
      <protection hidden="1"/>
    </xf>
    <xf numFmtId="0" fontId="147" fillId="28" borderId="0" applyNumberFormat="0" applyBorder="0" applyAlignment="0" applyProtection="0"/>
    <xf numFmtId="0" fontId="42" fillId="4" borderId="0" applyNumberFormat="0" applyBorder="0" applyAlignment="0" applyProtection="0"/>
    <xf numFmtId="0" fontId="147" fillId="28" borderId="0" applyNumberFormat="0" applyBorder="0" applyAlignment="0" applyProtection="0"/>
    <xf numFmtId="0" fontId="42" fillId="4" borderId="0" applyNumberFormat="0" applyBorder="0" applyAlignment="0" applyProtection="0"/>
    <xf numFmtId="0" fontId="43" fillId="0" borderId="0" applyNumberFormat="0" applyFill="0" applyBorder="0" applyAlignment="0" applyProtection="0"/>
    <xf numFmtId="0" fontId="44" fillId="11" borderId="2" applyNumberFormat="0" applyAlignment="0" applyProtection="0"/>
    <xf numFmtId="0" fontId="44" fillId="11" borderId="2" applyNumberFormat="0" applyAlignment="0" applyProtection="0"/>
    <xf numFmtId="0" fontId="45" fillId="0" borderId="3" applyNumberFormat="0" applyFont="0" applyFill="0" applyAlignment="0" applyProtection="0"/>
    <xf numFmtId="0" fontId="46" fillId="23" borderId="4" applyNumberFormat="0" applyAlignment="0" applyProtection="0"/>
    <xf numFmtId="0" fontId="46" fillId="23" borderId="4" applyNumberFormat="0" applyAlignment="0" applyProtection="0"/>
    <xf numFmtId="188" fontId="47" fillId="0" borderId="0"/>
    <xf numFmtId="0" fontId="48" fillId="24" borderId="5">
      <alignment horizontal="right" vertical="center"/>
    </xf>
    <xf numFmtId="3" fontId="48" fillId="24" borderId="5">
      <alignment horizontal="right" vertical="center" indent="1"/>
    </xf>
    <xf numFmtId="179" fontId="48" fillId="24" borderId="5">
      <alignment horizontal="right" vertical="center" indent="1"/>
    </xf>
    <xf numFmtId="4" fontId="48" fillId="24" borderId="5">
      <alignment horizontal="right" vertical="center" indent="1"/>
    </xf>
    <xf numFmtId="181" fontId="48" fillId="24" borderId="5">
      <alignment horizontal="right" vertical="center" indent="1"/>
    </xf>
    <xf numFmtId="178" fontId="48" fillId="24" borderId="5">
      <alignment horizontal="right" vertical="center" indent="1"/>
    </xf>
    <xf numFmtId="0" fontId="49" fillId="24" borderId="5">
      <alignment horizontal="right" vertical="center"/>
    </xf>
    <xf numFmtId="3" fontId="49" fillId="24" borderId="5">
      <alignment horizontal="right" vertical="center" indent="1"/>
    </xf>
    <xf numFmtId="179" fontId="49" fillId="24" borderId="5">
      <alignment horizontal="right" vertical="center" indent="1"/>
    </xf>
    <xf numFmtId="4" fontId="49" fillId="24" borderId="5">
      <alignment horizontal="right" vertical="center" indent="1"/>
    </xf>
    <xf numFmtId="181" fontId="49" fillId="24" borderId="5">
      <alignment horizontal="right" vertical="center" indent="1"/>
    </xf>
    <xf numFmtId="178" fontId="49" fillId="24" borderId="5">
      <alignment horizontal="right" vertical="center" indent="1"/>
    </xf>
    <xf numFmtId="0" fontId="47" fillId="24" borderId="6"/>
    <xf numFmtId="0" fontId="50" fillId="25" borderId="5">
      <alignment horizontal="center" vertical="center"/>
    </xf>
    <xf numFmtId="0" fontId="48" fillId="24" borderId="5">
      <alignment horizontal="right" vertical="center"/>
    </xf>
    <xf numFmtId="3" fontId="48" fillId="24" borderId="5">
      <alignment horizontal="right" vertical="center" indent="1"/>
    </xf>
    <xf numFmtId="179" fontId="48" fillId="24" borderId="5">
      <alignment horizontal="right" vertical="center" indent="1"/>
    </xf>
    <xf numFmtId="4" fontId="48" fillId="24" borderId="5">
      <alignment horizontal="right" vertical="center" indent="1"/>
    </xf>
    <xf numFmtId="181" fontId="48" fillId="24" borderId="5">
      <alignment horizontal="right" vertical="center" indent="1"/>
    </xf>
    <xf numFmtId="178" fontId="48" fillId="24" borderId="5">
      <alignment horizontal="right" vertical="center" indent="1"/>
    </xf>
    <xf numFmtId="0" fontId="47" fillId="24" borderId="0"/>
    <xf numFmtId="0" fontId="51" fillId="24" borderId="5">
      <alignment horizontal="left" vertical="center"/>
    </xf>
    <xf numFmtId="0" fontId="51" fillId="24" borderId="7">
      <alignment vertical="center"/>
    </xf>
    <xf numFmtId="0" fontId="52" fillId="24" borderId="8">
      <alignment vertical="center"/>
    </xf>
    <xf numFmtId="0" fontId="51" fillId="24" borderId="5"/>
    <xf numFmtId="0" fontId="49" fillId="24" borderId="5">
      <alignment horizontal="right" vertical="center"/>
    </xf>
    <xf numFmtId="3" fontId="49" fillId="24" borderId="5">
      <alignment horizontal="right" vertical="center" indent="1"/>
    </xf>
    <xf numFmtId="179" fontId="49" fillId="24" borderId="5">
      <alignment horizontal="right" vertical="center" indent="1"/>
    </xf>
    <xf numFmtId="4" fontId="49" fillId="24" borderId="5">
      <alignment horizontal="right" vertical="center" indent="1"/>
    </xf>
    <xf numFmtId="181" fontId="49" fillId="24" borderId="5">
      <alignment horizontal="right" vertical="center" indent="1"/>
    </xf>
    <xf numFmtId="178" fontId="49" fillId="24" borderId="5">
      <alignment horizontal="right" vertical="center" indent="1"/>
    </xf>
    <xf numFmtId="0" fontId="53" fillId="26" borderId="5">
      <alignment horizontal="left" vertical="center"/>
    </xf>
    <xf numFmtId="0" fontId="53" fillId="26" borderId="5">
      <alignment horizontal="left" vertical="center"/>
    </xf>
    <xf numFmtId="0" fontId="54" fillId="24" borderId="5">
      <alignment horizontal="left" vertical="center"/>
    </xf>
    <xf numFmtId="0" fontId="55" fillId="24" borderId="6"/>
    <xf numFmtId="0" fontId="50" fillId="27" borderId="5">
      <alignment horizontal="left" vertical="center"/>
    </xf>
    <xf numFmtId="189" fontId="56" fillId="0" borderId="0"/>
    <xf numFmtId="189" fontId="56" fillId="0" borderId="0"/>
    <xf numFmtId="189" fontId="56" fillId="0" borderId="0"/>
    <xf numFmtId="189" fontId="56" fillId="0" borderId="0"/>
    <xf numFmtId="189" fontId="56" fillId="0" borderId="0"/>
    <xf numFmtId="189" fontId="56" fillId="0" borderId="0"/>
    <xf numFmtId="189" fontId="56" fillId="0" borderId="0"/>
    <xf numFmtId="189" fontId="56" fillId="0" borderId="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77" fontId="14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7" fontId="145" fillId="0" borderId="0" applyFont="0" applyFill="0" applyBorder="0" applyAlignment="0" applyProtection="0"/>
    <xf numFmtId="177" fontId="145" fillId="0" borderId="0" applyFont="0" applyFill="0" applyBorder="0" applyAlignment="0" applyProtection="0"/>
    <xf numFmtId="177" fontId="145" fillId="0" borderId="0" applyFont="0" applyFill="0" applyBorder="0" applyAlignment="0" applyProtection="0"/>
    <xf numFmtId="177" fontId="145" fillId="0" borderId="0" applyFont="0" applyFill="0" applyBorder="0" applyAlignment="0" applyProtection="0"/>
    <xf numFmtId="177" fontId="145" fillId="0" borderId="0" applyFont="0" applyFill="0" applyBorder="0" applyAlignment="0" applyProtection="0"/>
    <xf numFmtId="43" fontId="3"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1" fontId="57" fillId="0" borderId="0">
      <alignment horizontal="right" vertical="top"/>
    </xf>
    <xf numFmtId="190" fontId="35" fillId="0" borderId="0"/>
    <xf numFmtId="3" fontId="47" fillId="0" borderId="0" applyFill="0" applyBorder="0" applyAlignment="0" applyProtection="0"/>
    <xf numFmtId="0" fontId="58" fillId="0" borderId="0"/>
    <xf numFmtId="3" fontId="59" fillId="0" borderId="0" applyFont="0" applyFill="0" applyBorder="0" applyAlignment="0" applyProtection="0"/>
    <xf numFmtId="0" fontId="60" fillId="0" borderId="0"/>
    <xf numFmtId="0" fontId="60" fillId="0" borderId="0"/>
    <xf numFmtId="191" fontId="47" fillId="0" borderId="0" applyFill="0" applyBorder="0" applyAlignment="0" applyProtection="0"/>
    <xf numFmtId="192" fontId="61" fillId="0" borderId="0">
      <protection locked="0"/>
    </xf>
    <xf numFmtId="0" fontId="45" fillId="0" borderId="0" applyFont="0" applyFill="0" applyBorder="0" applyAlignment="0" applyProtection="0"/>
    <xf numFmtId="0" fontId="62" fillId="0" borderId="0" applyFont="0" applyFill="0" applyBorder="0" applyAlignment="0" applyProtection="0"/>
    <xf numFmtId="0" fontId="62" fillId="0" borderId="0" applyFont="0" applyFill="0" applyBorder="0" applyAlignment="0" applyProtection="0"/>
    <xf numFmtId="193" fontId="47"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3" fontId="47" fillId="0" borderId="0" applyFont="0" applyFill="0" applyBorder="0" applyAlignment="0" applyProtection="0"/>
    <xf numFmtId="194" fontId="3" fillId="0" borderId="0" applyFont="0" applyFill="0" applyBorder="0" applyAlignment="0" applyProtection="0"/>
    <xf numFmtId="195" fontId="63" fillId="0" borderId="0"/>
    <xf numFmtId="0" fontId="64" fillId="0" borderId="0" applyNumberFormat="0" applyFill="0" applyBorder="0" applyAlignment="0" applyProtection="0"/>
    <xf numFmtId="0" fontId="64" fillId="0" borderId="0" applyNumberFormat="0" applyFill="0" applyBorder="0" applyAlignment="0" applyProtection="0"/>
    <xf numFmtId="196" fontId="32" fillId="0" borderId="0" applyFont="0" applyFill="0" applyBorder="0" applyAlignment="0" applyProtection="0"/>
    <xf numFmtId="197" fontId="32" fillId="0" borderId="0" applyFont="0" applyFill="0" applyBorder="0" applyAlignment="0" applyProtection="0"/>
    <xf numFmtId="0" fontId="65" fillId="0" borderId="0">
      <protection locked="0"/>
    </xf>
    <xf numFmtId="0" fontId="65" fillId="0" borderId="0">
      <protection locked="0"/>
    </xf>
    <xf numFmtId="0" fontId="66" fillId="0" borderId="0">
      <protection locked="0"/>
    </xf>
    <xf numFmtId="0" fontId="65" fillId="0" borderId="0">
      <protection locked="0"/>
    </xf>
    <xf numFmtId="0" fontId="67" fillId="0" borderId="0"/>
    <xf numFmtId="0" fontId="65" fillId="0" borderId="0">
      <protection locked="0"/>
    </xf>
    <xf numFmtId="0" fontId="65" fillId="0" borderId="0">
      <protection locked="0"/>
    </xf>
    <xf numFmtId="0" fontId="68" fillId="0" borderId="0"/>
    <xf numFmtId="0" fontId="65" fillId="0" borderId="0">
      <protection locked="0"/>
    </xf>
    <xf numFmtId="0" fontId="65" fillId="0" borderId="0">
      <protection locked="0"/>
    </xf>
    <xf numFmtId="0" fontId="68" fillId="0" borderId="0"/>
    <xf numFmtId="0" fontId="65" fillId="0" borderId="0">
      <protection locked="0"/>
    </xf>
    <xf numFmtId="0" fontId="66" fillId="0" borderId="0">
      <protection locked="0"/>
    </xf>
    <xf numFmtId="0" fontId="68" fillId="0" borderId="0"/>
    <xf numFmtId="0" fontId="66" fillId="0" borderId="0">
      <protection locked="0"/>
    </xf>
    <xf numFmtId="3" fontId="45" fillId="0" borderId="0" applyFont="0" applyFill="0" applyBorder="0" applyAlignment="0" applyProtection="0"/>
    <xf numFmtId="3" fontId="35" fillId="0" borderId="0" applyFont="0" applyFill="0" applyBorder="0" applyAlignment="0" applyProtection="0">
      <alignment vertical="top"/>
    </xf>
    <xf numFmtId="3" fontId="45" fillId="0" borderId="0" applyFont="0" applyFill="0" applyBorder="0" applyAlignment="0" applyProtection="0"/>
    <xf numFmtId="192" fontId="61" fillId="0" borderId="0">
      <protection locked="0"/>
    </xf>
    <xf numFmtId="1" fontId="69" fillId="0" borderId="0" applyFont="0" applyFill="0" applyBorder="0" applyAlignment="0" applyProtection="0"/>
    <xf numFmtId="180" fontId="69" fillId="0" borderId="0" applyFont="0" applyFill="0" applyBorder="0" applyAlignment="0" applyProtection="0"/>
    <xf numFmtId="2" fontId="69" fillId="0" borderId="0" applyFont="0" applyFill="0" applyBorder="0" applyAlignment="0" applyProtection="0"/>
    <xf numFmtId="180" fontId="47" fillId="0" borderId="0" applyFill="0" applyBorder="0" applyAlignment="0" applyProtection="0"/>
    <xf numFmtId="0" fontId="68" fillId="0" borderId="0"/>
    <xf numFmtId="0" fontId="63" fillId="0" borderId="0"/>
    <xf numFmtId="0" fontId="68" fillId="0" borderId="0"/>
    <xf numFmtId="0" fontId="58" fillId="0" borderId="0"/>
    <xf numFmtId="1" fontId="70" fillId="0" borderId="0" applyNumberFormat="0" applyFill="0" applyBorder="0" applyAlignment="0" applyProtection="0">
      <alignment horizontal="center" vertical="top"/>
    </xf>
    <xf numFmtId="0" fontId="148" fillId="2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8" fillId="29" borderId="0" applyNumberFormat="0" applyBorder="0" applyAlignment="0" applyProtection="0"/>
    <xf numFmtId="37" fontId="35" fillId="0" borderId="0" applyNumberFormat="0" applyFont="0" applyFill="0"/>
    <xf numFmtId="38" fontId="72" fillId="27" borderId="0" applyNumberFormat="0" applyBorder="0" applyAlignment="0" applyProtection="0"/>
    <xf numFmtId="0" fontId="73" fillId="0" borderId="9" applyNumberFormat="0" applyFill="0" applyAlignment="0" applyProtection="0"/>
    <xf numFmtId="0" fontId="73" fillId="0" borderId="9" applyNumberFormat="0" applyFill="0" applyAlignment="0" applyProtection="0"/>
    <xf numFmtId="0" fontId="74" fillId="0" borderId="10" applyNumberFormat="0" applyFill="0" applyAlignment="0" applyProtection="0"/>
    <xf numFmtId="0" fontId="74" fillId="0" borderId="10" applyNumberFormat="0" applyFill="0" applyAlignment="0" applyProtection="0"/>
    <xf numFmtId="0" fontId="75" fillId="0" borderId="11" applyNumberFormat="0" applyFill="0" applyAlignment="0" applyProtection="0"/>
    <xf numFmtId="0" fontId="75" fillId="0" borderId="11"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192" fontId="76" fillId="0" borderId="0">
      <protection locked="0"/>
    </xf>
    <xf numFmtId="192" fontId="76" fillId="0" borderId="0">
      <protection locked="0"/>
    </xf>
    <xf numFmtId="0" fontId="77"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149" fillId="0" borderId="0" applyNumberFormat="0" applyFill="0" applyBorder="0" applyAlignment="0" applyProtection="0"/>
    <xf numFmtId="0" fontId="33" fillId="0" borderId="0"/>
    <xf numFmtId="179" fontId="34" fillId="0" borderId="0" applyFont="0" applyFill="0" applyBorder="0" applyAlignment="0" applyProtection="0"/>
    <xf numFmtId="179" fontId="35" fillId="0" borderId="0" applyFont="0" applyFill="0" applyBorder="0" applyAlignment="0" applyProtection="0"/>
    <xf numFmtId="179" fontId="35" fillId="0" borderId="0" applyFont="0" applyFill="0" applyBorder="0" applyAlignment="0" applyProtection="0"/>
    <xf numFmtId="179" fontId="35" fillId="0" borderId="0" applyFont="0" applyFill="0" applyBorder="0" applyAlignment="0" applyProtection="0"/>
    <xf numFmtId="179" fontId="35" fillId="0" borderId="0" applyFont="0" applyFill="0" applyBorder="0" applyAlignment="0" applyProtection="0"/>
    <xf numFmtId="3" fontId="79" fillId="0" borderId="0" applyFont="0" applyFill="0" applyBorder="0" applyAlignment="0" applyProtection="0"/>
    <xf numFmtId="3" fontId="35" fillId="0" borderId="0" applyFont="0" applyFill="0" applyBorder="0" applyAlignment="0" applyProtection="0"/>
    <xf numFmtId="3" fontId="35" fillId="0" borderId="0" applyFont="0" applyFill="0" applyBorder="0" applyAlignment="0" applyProtection="0"/>
    <xf numFmtId="3" fontId="35" fillId="0" borderId="0" applyFont="0" applyFill="0" applyBorder="0" applyAlignment="0" applyProtection="0"/>
    <xf numFmtId="3" fontId="35" fillId="0" borderId="0" applyFont="0" applyFill="0" applyBorder="0" applyAlignment="0" applyProtection="0"/>
    <xf numFmtId="10" fontId="72" fillId="24" borderId="5" applyNumberFormat="0" applyBorder="0" applyAlignment="0" applyProtection="0"/>
    <xf numFmtId="0" fontId="80" fillId="3" borderId="2" applyNumberFormat="0" applyAlignment="0" applyProtection="0"/>
    <xf numFmtId="0" fontId="80" fillId="3" borderId="2" applyNumberFormat="0" applyAlignment="0" applyProtection="0"/>
    <xf numFmtId="0" fontId="81" fillId="0" borderId="0" applyNumberFormat="0" applyFill="0" applyBorder="0" applyAlignment="0" applyProtection="0">
      <alignment vertical="top"/>
      <protection locked="0"/>
    </xf>
    <xf numFmtId="0" fontId="62" fillId="0" borderId="0"/>
    <xf numFmtId="0" fontId="81" fillId="0" borderId="0" applyNumberFormat="0" applyFill="0" applyBorder="0" applyAlignment="0" applyProtection="0">
      <alignment vertical="top"/>
      <protection locked="0"/>
    </xf>
    <xf numFmtId="179" fontId="82" fillId="0" borderId="0"/>
    <xf numFmtId="0" fontId="68" fillId="0" borderId="12"/>
    <xf numFmtId="0" fontId="83"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6" fillId="0" borderId="13" applyNumberFormat="0" applyFill="0" applyAlignment="0" applyProtection="0"/>
    <xf numFmtId="0" fontId="86" fillId="0" borderId="13" applyNumberFormat="0" applyFill="0" applyAlignment="0" applyProtection="0"/>
    <xf numFmtId="0" fontId="87" fillId="0" borderId="1">
      <alignment horizontal="left"/>
      <protection locked="0"/>
    </xf>
    <xf numFmtId="0" fontId="88" fillId="0" borderId="0" applyNumberFormat="0" applyFill="0" applyBorder="0" applyAlignment="0" applyProtection="0">
      <alignment vertical="top"/>
      <protection locked="0"/>
    </xf>
    <xf numFmtId="198" fontId="45" fillId="0" borderId="0" applyFont="0" applyFill="0" applyBorder="0" applyAlignment="0" applyProtection="0"/>
    <xf numFmtId="199" fontId="89" fillId="0" borderId="0" applyFont="0" applyFill="0" applyBorder="0" applyAlignment="0" applyProtection="0"/>
    <xf numFmtId="169" fontId="35" fillId="0" borderId="0" applyFont="0" applyFill="0" applyBorder="0" applyAlignment="0" applyProtection="0"/>
    <xf numFmtId="171" fontId="35" fillId="0" borderId="0" applyFont="0" applyFill="0" applyBorder="0" applyAlignment="0" applyProtection="0"/>
    <xf numFmtId="200" fontId="47" fillId="0" borderId="0" applyFont="0" applyFill="0" applyBorder="0" applyAlignment="0" applyProtection="0"/>
    <xf numFmtId="201" fontId="47" fillId="0" borderId="0" applyFont="0" applyFill="0" applyBorder="0" applyAlignment="0" applyProtection="0"/>
    <xf numFmtId="172" fontId="35" fillId="0" borderId="0" applyFont="0" applyFill="0" applyBorder="0" applyAlignment="0" applyProtection="0">
      <alignment vertical="top"/>
    </xf>
    <xf numFmtId="172" fontId="45" fillId="0" borderId="0" applyFont="0" applyFill="0" applyBorder="0" applyAlignment="0" applyProtection="0"/>
    <xf numFmtId="174" fontId="35" fillId="0" borderId="0" applyFont="0" applyFill="0" applyBorder="0" applyAlignment="0" applyProtection="0"/>
    <xf numFmtId="175" fontId="35" fillId="0" borderId="0" applyFont="0" applyFill="0" applyBorder="0" applyAlignment="0" applyProtection="0"/>
    <xf numFmtId="202" fontId="47" fillId="0" borderId="0" applyFont="0" applyFill="0" applyBorder="0" applyAlignment="0" applyProtection="0"/>
    <xf numFmtId="203" fontId="47" fillId="0" borderId="0" applyFont="0" applyFill="0" applyBorder="0" applyAlignment="0" applyProtection="0"/>
    <xf numFmtId="0" fontId="45" fillId="0" borderId="0"/>
    <xf numFmtId="0" fontId="90" fillId="0" borderId="0"/>
    <xf numFmtId="0" fontId="150" fillId="30"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37" fontId="92" fillId="0" borderId="0"/>
    <xf numFmtId="0" fontId="90" fillId="0" borderId="0"/>
    <xf numFmtId="0" fontId="93" fillId="0" borderId="0"/>
    <xf numFmtId="0" fontId="58" fillId="0" borderId="0"/>
    <xf numFmtId="0" fontId="58" fillId="0" borderId="0"/>
    <xf numFmtId="0" fontId="94" fillId="0" borderId="0"/>
    <xf numFmtId="0" fontId="94" fillId="0" borderId="0"/>
    <xf numFmtId="0" fontId="94" fillId="0" borderId="0"/>
    <xf numFmtId="0" fontId="60" fillId="0" borderId="0"/>
    <xf numFmtId="0" fontId="60" fillId="0" borderId="0"/>
    <xf numFmtId="0" fontId="60" fillId="0" borderId="0"/>
    <xf numFmtId="0" fontId="60" fillId="0" borderId="0"/>
    <xf numFmtId="0" fontId="3" fillId="0" borderId="0"/>
    <xf numFmtId="0" fontId="95" fillId="0" borderId="0" applyNumberFormat="0" applyFont="0" applyFill="0" applyBorder="0" applyAlignment="0" applyProtection="0"/>
    <xf numFmtId="0" fontId="3" fillId="0" borderId="0"/>
    <xf numFmtId="0" fontId="3" fillId="0" borderId="0"/>
    <xf numFmtId="0" fontId="151" fillId="0" borderId="0"/>
    <xf numFmtId="0" fontId="31" fillId="0" borderId="0"/>
    <xf numFmtId="0" fontId="3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96" fillId="0" borderId="0"/>
    <xf numFmtId="0" fontId="152" fillId="0" borderId="0"/>
    <xf numFmtId="0" fontId="96" fillId="0" borderId="0"/>
    <xf numFmtId="0" fontId="146" fillId="0" borderId="0"/>
    <xf numFmtId="0" fontId="3" fillId="0" borderId="0"/>
    <xf numFmtId="0" fontId="146" fillId="0" borderId="0"/>
    <xf numFmtId="0" fontId="1" fillId="0" borderId="0"/>
    <xf numFmtId="0" fontId="140" fillId="0" borderId="0"/>
    <xf numFmtId="0" fontId="90" fillId="0" borderId="0"/>
    <xf numFmtId="0" fontId="90" fillId="0" borderId="0"/>
    <xf numFmtId="0" fontId="95" fillId="0" borderId="0" applyNumberFormat="0" applyFont="0" applyFill="0" applyBorder="0" applyAlignment="0" applyProtection="0"/>
    <xf numFmtId="0" fontId="95" fillId="0" borderId="0" applyNumberFormat="0" applyFont="0" applyFill="0" applyBorder="0" applyAlignment="0" applyProtection="0"/>
    <xf numFmtId="0" fontId="145" fillId="0" borderId="0"/>
    <xf numFmtId="0" fontId="95" fillId="0" borderId="0" applyNumberFormat="0" applyFont="0" applyFill="0" applyBorder="0" applyAlignment="0" applyProtection="0"/>
    <xf numFmtId="0" fontId="145" fillId="0" borderId="0"/>
    <xf numFmtId="0" fontId="145" fillId="0" borderId="0"/>
    <xf numFmtId="0" fontId="145" fillId="0" borderId="0"/>
    <xf numFmtId="0" fontId="3" fillId="0" borderId="0"/>
    <xf numFmtId="0" fontId="145" fillId="0" borderId="0"/>
    <xf numFmtId="0" fontId="29" fillId="0" borderId="0"/>
    <xf numFmtId="0" fontId="145" fillId="0" borderId="0"/>
    <xf numFmtId="0" fontId="95" fillId="0" borderId="0" applyNumberFormat="0" applyFont="0" applyFill="0" applyBorder="0" applyAlignment="0" applyProtection="0"/>
    <xf numFmtId="0" fontId="3" fillId="0" borderId="0"/>
    <xf numFmtId="0" fontId="3" fillId="0" borderId="0"/>
    <xf numFmtId="0" fontId="95" fillId="0" borderId="0" applyNumberFormat="0" applyFont="0" applyFill="0" applyBorder="0" applyAlignment="0" applyProtection="0"/>
    <xf numFmtId="0" fontId="95" fillId="0" borderId="0" applyNumberFormat="0" applyFont="0" applyFill="0" applyBorder="0" applyAlignment="0" applyProtection="0"/>
    <xf numFmtId="0" fontId="145" fillId="0" borderId="0"/>
    <xf numFmtId="0" fontId="145" fillId="0" borderId="0"/>
    <xf numFmtId="0" fontId="145" fillId="0" borderId="0"/>
    <xf numFmtId="0" fontId="145" fillId="0" borderId="0"/>
    <xf numFmtId="0" fontId="90" fillId="0" borderId="0"/>
    <xf numFmtId="0" fontId="90" fillId="0" borderId="0"/>
    <xf numFmtId="0" fontId="90" fillId="0" borderId="0"/>
    <xf numFmtId="0" fontId="95" fillId="0" borderId="0" applyNumberFormat="0" applyFont="0" applyFill="0" applyBorder="0" applyAlignment="0" applyProtection="0"/>
    <xf numFmtId="0" fontId="95"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145" fillId="0" borderId="0"/>
    <xf numFmtId="0" fontId="141" fillId="0" borderId="0" applyNumberFormat="0" applyFont="0" applyFill="0" applyBorder="0" applyAlignment="0" applyProtection="0"/>
    <xf numFmtId="0" fontId="146" fillId="0" borderId="0"/>
    <xf numFmtId="0" fontId="146" fillId="0" borderId="0"/>
    <xf numFmtId="0" fontId="3" fillId="0" borderId="0"/>
    <xf numFmtId="0" fontId="145" fillId="0" borderId="0"/>
    <xf numFmtId="0" fontId="145" fillId="0" borderId="0"/>
    <xf numFmtId="0" fontId="145" fillId="0" borderId="0"/>
    <xf numFmtId="0" fontId="145" fillId="0" borderId="0"/>
    <xf numFmtId="0" fontId="151" fillId="0" borderId="0"/>
    <xf numFmtId="0" fontId="151" fillId="0" borderId="0"/>
    <xf numFmtId="0" fontId="29" fillId="0" borderId="0"/>
    <xf numFmtId="0" fontId="90" fillId="0" borderId="0"/>
    <xf numFmtId="0" fontId="90"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2" fillId="0" borderId="0"/>
    <xf numFmtId="0" fontId="152" fillId="0" borderId="0"/>
    <xf numFmtId="0" fontId="151" fillId="0" borderId="0"/>
    <xf numFmtId="0" fontId="151" fillId="0" borderId="0"/>
    <xf numFmtId="0" fontId="145" fillId="0" borderId="0"/>
    <xf numFmtId="0" fontId="145" fillId="0" borderId="0"/>
    <xf numFmtId="0" fontId="3" fillId="0" borderId="0"/>
    <xf numFmtId="0" fontId="3" fillId="0" borderId="0"/>
    <xf numFmtId="0" fontId="90" fillId="0" borderId="0"/>
    <xf numFmtId="0" fontId="3" fillId="0" borderId="0"/>
    <xf numFmtId="0" fontId="145" fillId="0" borderId="0"/>
    <xf numFmtId="0" fontId="90" fillId="0" borderId="0"/>
    <xf numFmtId="0" fontId="95" fillId="0" borderId="0" applyNumberFormat="0" applyFont="0" applyFill="0" applyBorder="0" applyAlignment="0" applyProtection="0"/>
    <xf numFmtId="0" fontId="145" fillId="0" borderId="0"/>
    <xf numFmtId="0" fontId="3" fillId="0" borderId="0"/>
    <xf numFmtId="0" fontId="145" fillId="0" borderId="0"/>
    <xf numFmtId="0" fontId="3" fillId="0" borderId="0"/>
    <xf numFmtId="0" fontId="145" fillId="0" borderId="0"/>
    <xf numFmtId="0" fontId="145" fillId="0" borderId="0"/>
    <xf numFmtId="0" fontId="145" fillId="0" borderId="0"/>
    <xf numFmtId="0" fontId="95" fillId="0" borderId="0" applyNumberFormat="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3"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95" fillId="0" borderId="0" applyNumberFormat="0" applyFont="0" applyFill="0" applyBorder="0" applyAlignment="0" applyProtection="0"/>
    <xf numFmtId="0" fontId="145" fillId="0" borderId="0"/>
    <xf numFmtId="0" fontId="145" fillId="0" borderId="0"/>
    <xf numFmtId="0" fontId="90" fillId="0" borderId="0"/>
    <xf numFmtId="0" fontId="90" fillId="0" borderId="0"/>
    <xf numFmtId="0" fontId="90" fillId="0" borderId="0"/>
    <xf numFmtId="0" fontId="36" fillId="0" borderId="0"/>
    <xf numFmtId="0" fontId="3" fillId="0" borderId="0"/>
    <xf numFmtId="0" fontId="151" fillId="0" borderId="0"/>
    <xf numFmtId="0" fontId="151" fillId="0" borderId="0"/>
    <xf numFmtId="0" fontId="151" fillId="0" borderId="0"/>
    <xf numFmtId="0" fontId="151" fillId="0" borderId="0"/>
    <xf numFmtId="0" fontId="152" fillId="0" borderId="0"/>
    <xf numFmtId="0" fontId="151" fillId="0" borderId="0"/>
    <xf numFmtId="0" fontId="151" fillId="0" borderId="0"/>
    <xf numFmtId="0" fontId="151" fillId="0" borderId="0"/>
    <xf numFmtId="0" fontId="151" fillId="0" borderId="0"/>
    <xf numFmtId="0" fontId="95" fillId="0" borderId="0" applyNumberFormat="0" applyFont="0" applyFill="0" applyBorder="0" applyAlignment="0" applyProtection="0"/>
    <xf numFmtId="0" fontId="95" fillId="0" borderId="0" applyNumberFormat="0" applyFont="0" applyFill="0" applyBorder="0" applyAlignment="0" applyProtection="0"/>
    <xf numFmtId="0" fontId="95" fillId="0" borderId="0" applyNumberFormat="0" applyFont="0" applyFill="0" applyBorder="0" applyAlignment="0" applyProtection="0"/>
    <xf numFmtId="0" fontId="95" fillId="0" borderId="0" applyNumberFormat="0" applyFont="0" applyFill="0" applyBorder="0" applyAlignment="0" applyProtection="0"/>
    <xf numFmtId="0" fontId="151" fillId="0" borderId="0"/>
    <xf numFmtId="0" fontId="151" fillId="0" borderId="0"/>
    <xf numFmtId="0" fontId="3" fillId="0" borderId="0"/>
    <xf numFmtId="0" fontId="95" fillId="0" borderId="0" applyNumberFormat="0" applyFont="0" applyFill="0" applyBorder="0" applyAlignment="0" applyProtection="0"/>
    <xf numFmtId="0" fontId="3" fillId="0" borderId="0"/>
    <xf numFmtId="0" fontId="146" fillId="0" borderId="0"/>
    <xf numFmtId="0" fontId="97" fillId="0" borderId="0">
      <alignment vertical="top"/>
    </xf>
    <xf numFmtId="0" fontId="90" fillId="0" borderId="0"/>
    <xf numFmtId="0" fontId="90" fillId="0" borderId="0"/>
    <xf numFmtId="0" fontId="90" fillId="0" borderId="0"/>
    <xf numFmtId="0" fontId="97" fillId="0" borderId="0">
      <alignment vertical="top"/>
    </xf>
    <xf numFmtId="0" fontId="90" fillId="0" borderId="0"/>
    <xf numFmtId="0" fontId="3" fillId="0" borderId="0"/>
    <xf numFmtId="0" fontId="145" fillId="0" borderId="0"/>
    <xf numFmtId="0" fontId="152" fillId="0" borderId="0"/>
    <xf numFmtId="0" fontId="3" fillId="0" borderId="0"/>
    <xf numFmtId="0" fontId="3" fillId="0" borderId="0"/>
    <xf numFmtId="0" fontId="95" fillId="0" borderId="0" applyNumberFormat="0" applyFont="0" applyFill="0" applyBorder="0" applyAlignment="0" applyProtection="0"/>
    <xf numFmtId="0" fontId="95" fillId="0" borderId="0" applyNumberFormat="0" applyFont="0" applyFill="0" applyBorder="0" applyAlignment="0" applyProtection="0"/>
    <xf numFmtId="0" fontId="3" fillId="0" borderId="0"/>
    <xf numFmtId="0" fontId="3" fillId="0" borderId="0"/>
    <xf numFmtId="0" fontId="151" fillId="0" borderId="0"/>
    <xf numFmtId="0" fontId="151" fillId="0" borderId="0"/>
    <xf numFmtId="0" fontId="151" fillId="0" borderId="0"/>
    <xf numFmtId="0" fontId="151" fillId="0" borderId="0"/>
    <xf numFmtId="0" fontId="3" fillId="0" borderId="0"/>
    <xf numFmtId="0" fontId="3" fillId="0" borderId="0"/>
    <xf numFmtId="0" fontId="3" fillId="0" borderId="0"/>
    <xf numFmtId="0" fontId="151" fillId="0" borderId="0"/>
    <xf numFmtId="0" fontId="151" fillId="0" borderId="0"/>
    <xf numFmtId="0" fontId="3" fillId="0" borderId="0"/>
    <xf numFmtId="0" fontId="152" fillId="0" borderId="0"/>
    <xf numFmtId="0" fontId="3" fillId="0" borderId="0"/>
    <xf numFmtId="0" fontId="146" fillId="0" borderId="0"/>
    <xf numFmtId="0" fontId="3" fillId="0" borderId="0"/>
    <xf numFmtId="0" fontId="95" fillId="0" borderId="0" applyNumberFormat="0" applyFont="0" applyFill="0" applyBorder="0" applyAlignment="0" applyProtection="0"/>
    <xf numFmtId="0" fontId="95" fillId="0" borderId="0" applyNumberFormat="0" applyFont="0" applyFill="0" applyBorder="0" applyAlignment="0" applyProtection="0"/>
    <xf numFmtId="0" fontId="145" fillId="0" borderId="0"/>
    <xf numFmtId="0" fontId="29" fillId="0" borderId="0"/>
    <xf numFmtId="0" fontId="145" fillId="0" borderId="0"/>
    <xf numFmtId="0" fontId="29" fillId="0" borderId="0"/>
    <xf numFmtId="0" fontId="29" fillId="0" borderId="0"/>
    <xf numFmtId="0" fontId="29" fillId="0" borderId="0"/>
    <xf numFmtId="0" fontId="29" fillId="0" borderId="0"/>
    <xf numFmtId="0" fontId="3" fillId="0" borderId="0"/>
    <xf numFmtId="0" fontId="3" fillId="0" borderId="0"/>
    <xf numFmtId="0" fontId="138" fillId="0" borderId="0"/>
    <xf numFmtId="0" fontId="3" fillId="0" borderId="0"/>
    <xf numFmtId="0" fontId="3" fillId="0" borderId="0"/>
    <xf numFmtId="0" fontId="3" fillId="0" borderId="0"/>
    <xf numFmtId="0" fontId="95" fillId="0" borderId="0" applyNumberFormat="0" applyFont="0" applyFill="0" applyBorder="0" applyAlignment="0" applyProtection="0"/>
    <xf numFmtId="0" fontId="152" fillId="0" borderId="0"/>
    <xf numFmtId="0" fontId="3" fillId="0" borderId="0"/>
    <xf numFmtId="0" fontId="151" fillId="0" borderId="0"/>
    <xf numFmtId="0" fontId="151" fillId="0" borderId="0"/>
    <xf numFmtId="0" fontId="3" fillId="0" borderId="0"/>
    <xf numFmtId="0" fontId="151" fillId="0" borderId="0"/>
    <xf numFmtId="0" fontId="151" fillId="0" borderId="0"/>
    <xf numFmtId="0" fontId="151" fillId="0" borderId="0"/>
    <xf numFmtId="0" fontId="151" fillId="0" borderId="0"/>
    <xf numFmtId="0" fontId="3" fillId="0" borderId="0"/>
    <xf numFmtId="0" fontId="152" fillId="0" borderId="0"/>
    <xf numFmtId="0" fontId="3" fillId="0" borderId="0"/>
    <xf numFmtId="0" fontId="152" fillId="0" borderId="0"/>
    <xf numFmtId="0" fontId="151" fillId="0" borderId="0"/>
    <xf numFmtId="0" fontId="95" fillId="0" borderId="0" applyNumberFormat="0" applyFont="0" applyFill="0" applyBorder="0" applyAlignment="0" applyProtection="0"/>
    <xf numFmtId="0" fontId="95" fillId="0" borderId="0" applyNumberFormat="0" applyFont="0" applyFill="0" applyBorder="0" applyAlignment="0" applyProtection="0"/>
    <xf numFmtId="0" fontId="3" fillId="0" borderId="0"/>
    <xf numFmtId="0" fontId="3" fillId="0" borderId="0"/>
    <xf numFmtId="0" fontId="90" fillId="0" borderId="0"/>
    <xf numFmtId="0" fontId="3" fillId="0" borderId="0"/>
    <xf numFmtId="0" fontId="95"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51" fillId="0" borderId="0"/>
    <xf numFmtId="0" fontId="151" fillId="0" borderId="0"/>
    <xf numFmtId="0" fontId="151" fillId="0" borderId="0"/>
    <xf numFmtId="0" fontId="151" fillId="0" borderId="0"/>
    <xf numFmtId="0" fontId="3" fillId="0" borderId="0"/>
    <xf numFmtId="0" fontId="3" fillId="0" borderId="0"/>
    <xf numFmtId="0" fontId="151" fillId="0" borderId="0"/>
    <xf numFmtId="0" fontId="151" fillId="0" borderId="0"/>
    <xf numFmtId="0" fontId="3" fillId="0" borderId="0"/>
    <xf numFmtId="0" fontId="151" fillId="0" borderId="0"/>
    <xf numFmtId="0" fontId="95" fillId="0" borderId="0" applyNumberFormat="0" applyFont="0" applyFill="0" applyBorder="0" applyAlignment="0" applyProtection="0"/>
    <xf numFmtId="0" fontId="95" fillId="0" borderId="0" applyNumberFormat="0" applyFont="0" applyFill="0" applyBorder="0" applyAlignment="0" applyProtection="0"/>
    <xf numFmtId="0" fontId="3" fillId="0" borderId="0"/>
    <xf numFmtId="0" fontId="151" fillId="0" borderId="0"/>
    <xf numFmtId="0" fontId="151" fillId="0" borderId="0"/>
    <xf numFmtId="0" fontId="90" fillId="0" borderId="0"/>
    <xf numFmtId="0" fontId="151" fillId="0" borderId="0"/>
    <xf numFmtId="0" fontId="145" fillId="0" borderId="0"/>
    <xf numFmtId="0" fontId="95" fillId="0" borderId="0" applyNumberFormat="0" applyFont="0" applyFill="0" applyBorder="0" applyAlignment="0" applyProtection="0"/>
    <xf numFmtId="0" fontId="152" fillId="0" borderId="0"/>
    <xf numFmtId="0" fontId="152" fillId="0" borderId="0"/>
    <xf numFmtId="0" fontId="152" fillId="0" borderId="0"/>
    <xf numFmtId="0" fontId="3" fillId="0" borderId="0"/>
    <xf numFmtId="0" fontId="3" fillId="0" borderId="0"/>
    <xf numFmtId="0" fontId="151" fillId="0" borderId="0"/>
    <xf numFmtId="0" fontId="151" fillId="0" borderId="0"/>
    <xf numFmtId="0" fontId="151" fillId="0" borderId="0"/>
    <xf numFmtId="0" fontId="151" fillId="0" borderId="0"/>
    <xf numFmtId="0" fontId="3" fillId="0" borderId="0"/>
    <xf numFmtId="0" fontId="151" fillId="0" borderId="0"/>
    <xf numFmtId="0" fontId="151" fillId="0" borderId="0"/>
    <xf numFmtId="0" fontId="3" fillId="0" borderId="0"/>
    <xf numFmtId="0" fontId="145" fillId="0" borderId="0"/>
    <xf numFmtId="0" fontId="145" fillId="0" borderId="0"/>
    <xf numFmtId="0" fontId="145" fillId="0" borderId="0"/>
    <xf numFmtId="0" fontId="95" fillId="0" borderId="0" applyNumberFormat="0" applyFont="0" applyFill="0" applyBorder="0" applyAlignment="0" applyProtection="0"/>
    <xf numFmtId="0" fontId="145" fillId="0" borderId="0"/>
    <xf numFmtId="0" fontId="95" fillId="0" borderId="0" applyNumberFormat="0" applyFont="0" applyFill="0" applyBorder="0" applyAlignment="0" applyProtection="0"/>
    <xf numFmtId="0" fontId="95" fillId="0" borderId="0" applyNumberFormat="0" applyFont="0" applyFill="0" applyBorder="0" applyAlignment="0" applyProtection="0"/>
    <xf numFmtId="0" fontId="151" fillId="0" borderId="0"/>
    <xf numFmtId="0" fontId="151" fillId="0" borderId="0"/>
    <xf numFmtId="0" fontId="3" fillId="0" borderId="0"/>
    <xf numFmtId="0" fontId="3" fillId="0" borderId="0"/>
    <xf numFmtId="0" fontId="3" fillId="0" borderId="0"/>
    <xf numFmtId="0" fontId="151" fillId="0" borderId="0"/>
    <xf numFmtId="0" fontId="151" fillId="0" borderId="0"/>
    <xf numFmtId="0" fontId="3" fillId="0" borderId="0"/>
    <xf numFmtId="0" fontId="151" fillId="0" borderId="0"/>
    <xf numFmtId="0" fontId="151" fillId="0" borderId="0"/>
    <xf numFmtId="0" fontId="151" fillId="0" borderId="0"/>
    <xf numFmtId="0" fontId="151" fillId="0" borderId="0"/>
    <xf numFmtId="0" fontId="3" fillId="0" borderId="0"/>
    <xf numFmtId="0" fontId="151" fillId="0" borderId="0"/>
    <xf numFmtId="0" fontId="151" fillId="0" borderId="0"/>
    <xf numFmtId="0" fontId="98" fillId="0" borderId="0"/>
    <xf numFmtId="0" fontId="3" fillId="0" borderId="0"/>
    <xf numFmtId="0" fontId="98" fillId="0" borderId="0"/>
    <xf numFmtId="0" fontId="90" fillId="0" borderId="0"/>
    <xf numFmtId="0" fontId="95" fillId="0" borderId="0" applyNumberFormat="0" applyFont="0" applyFill="0" applyBorder="0" applyAlignment="0" applyProtection="0"/>
    <xf numFmtId="0" fontId="95" fillId="0" borderId="0" applyNumberFormat="0" applyFont="0" applyFill="0" applyBorder="0" applyAlignment="0" applyProtection="0"/>
    <xf numFmtId="0" fontId="3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151" fillId="0" borderId="0"/>
    <xf numFmtId="0" fontId="151" fillId="0" borderId="0"/>
    <xf numFmtId="0" fontId="3" fillId="0" borderId="0"/>
    <xf numFmtId="0" fontId="3" fillId="0" borderId="0"/>
    <xf numFmtId="0" fontId="151" fillId="0" borderId="0"/>
    <xf numFmtId="0" fontId="151" fillId="0" borderId="0"/>
    <xf numFmtId="0" fontId="3" fillId="0" borderId="0"/>
    <xf numFmtId="0" fontId="151" fillId="0" borderId="0"/>
    <xf numFmtId="0" fontId="151" fillId="0" borderId="0"/>
    <xf numFmtId="0" fontId="3" fillId="0" borderId="0"/>
    <xf numFmtId="0" fontId="3" fillId="0" borderId="0"/>
    <xf numFmtId="0" fontId="151" fillId="0" borderId="0"/>
    <xf numFmtId="0" fontId="151" fillId="0" borderId="0"/>
    <xf numFmtId="0" fontId="151" fillId="0" borderId="0"/>
    <xf numFmtId="0" fontId="151"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95" fillId="0" borderId="0" applyNumberFormat="0" applyFont="0" applyFill="0" applyBorder="0" applyAlignment="0" applyProtection="0"/>
    <xf numFmtId="0" fontId="3" fillId="0" borderId="0"/>
    <xf numFmtId="0" fontId="145" fillId="0" borderId="0"/>
    <xf numFmtId="0" fontId="95" fillId="0" borderId="0" applyNumberFormat="0" applyFont="0" applyFill="0" applyBorder="0" applyAlignment="0" applyProtection="0"/>
    <xf numFmtId="0" fontId="3" fillId="0" borderId="0"/>
    <xf numFmtId="0" fontId="3" fillId="0" borderId="0"/>
    <xf numFmtId="0" fontId="151" fillId="0" borderId="0"/>
    <xf numFmtId="0" fontId="151" fillId="0" borderId="0"/>
    <xf numFmtId="0" fontId="3" fillId="0" borderId="0"/>
    <xf numFmtId="0" fontId="3" fillId="0" borderId="0"/>
    <xf numFmtId="0" fontId="151" fillId="0" borderId="0"/>
    <xf numFmtId="0" fontId="151" fillId="0" borderId="0"/>
    <xf numFmtId="0" fontId="3" fillId="0" borderId="0"/>
    <xf numFmtId="0" fontId="3" fillId="0" borderId="0"/>
    <xf numFmtId="0" fontId="151" fillId="0" borderId="0"/>
    <xf numFmtId="0" fontId="151" fillId="0" borderId="0"/>
    <xf numFmtId="0" fontId="3" fillId="0" borderId="0"/>
    <xf numFmtId="204" fontId="35" fillId="0" borderId="0" applyFill="0" applyBorder="0" applyAlignment="0" applyProtection="0">
      <alignment horizontal="right"/>
    </xf>
    <xf numFmtId="204" fontId="35" fillId="0" borderId="0" applyFill="0" applyBorder="0" applyAlignment="0" applyProtection="0">
      <alignment horizontal="right"/>
    </xf>
    <xf numFmtId="204" fontId="35" fillId="0" borderId="0" applyFill="0" applyBorder="0" applyAlignment="0" applyProtection="0">
      <alignment horizontal="right"/>
    </xf>
    <xf numFmtId="204" fontId="35" fillId="0" borderId="0" applyFill="0" applyBorder="0" applyAlignment="0" applyProtection="0">
      <alignment horizontal="right"/>
    </xf>
    <xf numFmtId="204" fontId="35" fillId="0" borderId="0" applyFill="0" applyBorder="0" applyAlignment="0" applyProtection="0">
      <alignment horizontal="right"/>
    </xf>
    <xf numFmtId="0" fontId="32" fillId="0" borderId="0"/>
    <xf numFmtId="0" fontId="3" fillId="0" borderId="0"/>
    <xf numFmtId="0" fontId="3" fillId="0" borderId="0"/>
    <xf numFmtId="0" fontId="3" fillId="0" borderId="0"/>
    <xf numFmtId="0" fontId="3" fillId="0" borderId="0"/>
    <xf numFmtId="0" fontId="3" fillId="0" borderId="0"/>
    <xf numFmtId="0" fontId="89" fillId="0" borderId="0"/>
    <xf numFmtId="0" fontId="99" fillId="0" borderId="0"/>
    <xf numFmtId="0" fontId="35" fillId="0" borderId="0"/>
    <xf numFmtId="0" fontId="36" fillId="6" borderId="14" applyNumberFormat="0" applyFont="0" applyAlignment="0" applyProtection="0"/>
    <xf numFmtId="0" fontId="3" fillId="6" borderId="14" applyNumberFormat="0" applyFont="0" applyAlignment="0" applyProtection="0"/>
    <xf numFmtId="0" fontId="3" fillId="6" borderId="14" applyNumberFormat="0" applyFont="0" applyAlignment="0" applyProtection="0"/>
    <xf numFmtId="0" fontId="31" fillId="6" borderId="14" applyNumberFormat="0" applyFont="0" applyAlignment="0" applyProtection="0"/>
    <xf numFmtId="0" fontId="36" fillId="6" borderId="14" applyNumberFormat="0" applyFont="0" applyAlignment="0" applyProtection="0"/>
    <xf numFmtId="0" fontId="3" fillId="6" borderId="14" applyNumberFormat="0" applyFont="0" applyAlignment="0" applyProtection="0"/>
    <xf numFmtId="0" fontId="3" fillId="6" borderId="14" applyNumberFormat="0" applyFont="0" applyAlignment="0" applyProtection="0"/>
    <xf numFmtId="171" fontId="100" fillId="0" borderId="0" applyFont="0" applyFill="0" applyBorder="0" applyAlignment="0" applyProtection="0"/>
    <xf numFmtId="205" fontId="101" fillId="0" borderId="0" applyFill="0" applyBorder="0" applyProtection="0">
      <alignment horizontal="right"/>
    </xf>
    <xf numFmtId="0" fontId="102" fillId="11" borderId="15" applyNumberFormat="0" applyAlignment="0" applyProtection="0"/>
    <xf numFmtId="0" fontId="102" fillId="11" borderId="15" applyNumberFormat="0" applyAlignment="0" applyProtection="0"/>
    <xf numFmtId="206" fontId="32" fillId="0" borderId="0" applyFont="0" applyFill="0" applyBorder="0" applyAlignment="0" applyProtection="0"/>
    <xf numFmtId="207" fontId="32" fillId="0" borderId="0" applyFont="0" applyFill="0" applyBorder="0" applyAlignment="0" applyProtection="0"/>
    <xf numFmtId="0" fontId="58" fillId="0" borderId="0"/>
    <xf numFmtId="10" fontId="4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208" fontId="35" fillId="0" borderId="0" applyFont="0" applyFill="0" applyBorder="0" applyAlignment="0" applyProtection="0"/>
    <xf numFmtId="208" fontId="35" fillId="0" borderId="0" applyFont="0" applyFill="0" applyBorder="0" applyAlignment="0" applyProtection="0"/>
    <xf numFmtId="208" fontId="35" fillId="0" borderId="0" applyFont="0" applyFill="0" applyBorder="0" applyAlignment="0" applyProtection="0"/>
    <xf numFmtId="208" fontId="35" fillId="0" borderId="0" applyFont="0" applyFill="0" applyBorder="0" applyAlignment="0" applyProtection="0"/>
    <xf numFmtId="208" fontId="35" fillId="0" borderId="0" applyFont="0" applyFill="0" applyBorder="0" applyAlignment="0" applyProtection="0"/>
    <xf numFmtId="209" fontId="34" fillId="0" borderId="0" applyFont="0" applyFill="0" applyBorder="0" applyAlignment="0" applyProtection="0"/>
    <xf numFmtId="209" fontId="34" fillId="0" borderId="0" applyFont="0" applyFill="0" applyBorder="0" applyAlignment="0" applyProtection="0"/>
    <xf numFmtId="209" fontId="34" fillId="0" borderId="0" applyFont="0" applyFill="0" applyBorder="0" applyAlignment="0" applyProtection="0"/>
    <xf numFmtId="209" fontId="34" fillId="0" borderId="0" applyFont="0" applyFill="0" applyBorder="0" applyAlignment="0" applyProtection="0"/>
    <xf numFmtId="209" fontId="34" fillId="0" borderId="0" applyFont="0" applyFill="0" applyBorder="0" applyAlignment="0" applyProtection="0"/>
    <xf numFmtId="210" fontId="34" fillId="0" borderId="0" applyFont="0" applyFill="0" applyBorder="0" applyAlignment="0" applyProtection="0"/>
    <xf numFmtId="210" fontId="34" fillId="0" borderId="0" applyFont="0" applyFill="0" applyBorder="0" applyAlignment="0" applyProtection="0"/>
    <xf numFmtId="210" fontId="34" fillId="0" borderId="0" applyFont="0" applyFill="0" applyBorder="0" applyAlignment="0" applyProtection="0"/>
    <xf numFmtId="210" fontId="34" fillId="0" borderId="0" applyFont="0" applyFill="0" applyBorder="0" applyAlignment="0" applyProtection="0"/>
    <xf numFmtId="210" fontId="34" fillId="0" borderId="0" applyFont="0" applyFill="0" applyBorder="0" applyAlignment="0" applyProtection="0"/>
    <xf numFmtId="2" fontId="45" fillId="0" borderId="0" applyFont="0" applyFill="0" applyBorder="0" applyAlignment="0" applyProtection="0"/>
    <xf numFmtId="211" fontId="35" fillId="0" borderId="0" applyFill="0" applyBorder="0" applyAlignment="0">
      <alignment horizontal="centerContinuous"/>
    </xf>
    <xf numFmtId="0" fontId="34" fillId="0" borderId="0"/>
    <xf numFmtId="0" fontId="103" fillId="0" borderId="1" applyNumberFormat="0" applyFill="0" applyBorder="0" applyAlignment="0" applyProtection="0">
      <protection hidden="1"/>
    </xf>
    <xf numFmtId="180" fontId="104" fillId="0" borderId="0"/>
    <xf numFmtId="0" fontId="47" fillId="0" borderId="0"/>
    <xf numFmtId="0" fontId="105" fillId="0" borderId="0"/>
    <xf numFmtId="0" fontId="33" fillId="0" borderId="0">
      <alignment vertical="top"/>
    </xf>
    <xf numFmtId="0" fontId="47" fillId="0" borderId="0"/>
    <xf numFmtId="173" fontId="32" fillId="0" borderId="0" applyFont="0" applyFill="0" applyBorder="0" applyAlignment="0" applyProtection="0"/>
    <xf numFmtId="0" fontId="63" fillId="0" borderId="0"/>
    <xf numFmtId="0" fontId="47" fillId="0" borderId="0" applyNumberFormat="0"/>
    <xf numFmtId="212" fontId="106" fillId="0" borderId="0" applyBorder="0"/>
    <xf numFmtId="212" fontId="107" fillId="0" borderId="0" applyBorder="0"/>
    <xf numFmtId="0" fontId="108" fillId="0" borderId="0" applyBorder="0"/>
    <xf numFmtId="0" fontId="107" fillId="0" borderId="0" applyBorder="0"/>
    <xf numFmtId="212" fontId="106" fillId="12" borderId="0" applyBorder="0"/>
    <xf numFmtId="0" fontId="109" fillId="0" borderId="0" applyNumberFormat="0" applyFill="0" applyBorder="0" applyAlignment="0" applyProtection="0"/>
    <xf numFmtId="0" fontId="109" fillId="0" borderId="0" applyNumberFormat="0" applyFill="0" applyBorder="0" applyAlignment="0" applyProtection="0"/>
    <xf numFmtId="0" fontId="104" fillId="11" borderId="1"/>
    <xf numFmtId="0" fontId="110" fillId="0" borderId="16" applyNumberFormat="0" applyFill="0" applyAlignment="0" applyProtection="0"/>
    <xf numFmtId="0" fontId="110" fillId="0" borderId="16" applyNumberFormat="0" applyFill="0" applyAlignment="0" applyProtection="0"/>
    <xf numFmtId="0" fontId="90" fillId="0" borderId="0"/>
    <xf numFmtId="0" fontId="47" fillId="0" borderId="0" applyFont="0" applyFill="0" applyBorder="0" applyAlignment="0" applyProtection="0"/>
    <xf numFmtId="174" fontId="47" fillId="0" borderId="0" applyFont="0" applyFill="0" applyBorder="0" applyAlignment="0" applyProtection="0"/>
    <xf numFmtId="175" fontId="47" fillId="0" borderId="0" applyFon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2" fillId="0" borderId="0" applyNumberFormat="0" applyFont="0" applyFill="0" applyBorder="0" applyAlignment="0" applyProtection="0">
      <alignment vertical="top"/>
    </xf>
    <xf numFmtId="0" fontId="113" fillId="0" borderId="0" applyNumberFormat="0" applyFont="0" applyFill="0" applyBorder="0" applyAlignment="0" applyProtection="0">
      <alignment vertical="top"/>
    </xf>
    <xf numFmtId="0" fontId="113" fillId="0" borderId="0" applyNumberFormat="0" applyFont="0" applyFill="0" applyBorder="0" applyAlignment="0" applyProtection="0">
      <alignment vertical="top"/>
    </xf>
    <xf numFmtId="0" fontId="112" fillId="0" borderId="0" applyNumberFormat="0" applyFont="0" applyFill="0" applyBorder="0" applyAlignment="0" applyProtection="0"/>
    <xf numFmtId="0" fontId="112" fillId="0" borderId="0" applyNumberFormat="0" applyFont="0" applyFill="0" applyBorder="0" applyAlignment="0" applyProtection="0">
      <alignment horizontal="left" vertical="top"/>
    </xf>
    <xf numFmtId="0" fontId="112" fillId="0" borderId="0" applyNumberFormat="0" applyFont="0" applyFill="0" applyBorder="0" applyAlignment="0" applyProtection="0">
      <alignment horizontal="left" vertical="top"/>
    </xf>
    <xf numFmtId="0" fontId="112" fillId="0" borderId="0" applyNumberFormat="0" applyFont="0" applyFill="0" applyBorder="0" applyAlignment="0" applyProtection="0">
      <alignment horizontal="left" vertical="top"/>
    </xf>
    <xf numFmtId="0" fontId="35" fillId="0" borderId="0"/>
    <xf numFmtId="0" fontId="114" fillId="0" borderId="0">
      <alignment horizontal="left" wrapText="1"/>
    </xf>
    <xf numFmtId="0" fontId="115" fillId="0" borderId="17" applyNumberFormat="0" applyFont="0" applyFill="0" applyBorder="0" applyAlignment="0" applyProtection="0">
      <alignment horizontal="center" wrapText="1"/>
    </xf>
    <xf numFmtId="213" fontId="34" fillId="0" borderId="0" applyNumberFormat="0" applyFont="0" applyFill="0" applyBorder="0" applyAlignment="0" applyProtection="0">
      <alignment horizontal="right"/>
    </xf>
    <xf numFmtId="0" fontId="115" fillId="0" borderId="0" applyNumberFormat="0" applyFont="0" applyFill="0" applyBorder="0" applyAlignment="0" applyProtection="0">
      <alignment horizontal="left" indent="1"/>
    </xf>
    <xf numFmtId="214" fontId="115" fillId="0" borderId="0" applyNumberFormat="0" applyFont="0" applyFill="0" applyBorder="0" applyAlignment="0" applyProtection="0"/>
    <xf numFmtId="0" fontId="35" fillId="0" borderId="17" applyNumberFormat="0" applyFont="0" applyFill="0" applyAlignment="0" applyProtection="0">
      <alignment horizontal="center"/>
    </xf>
    <xf numFmtId="0" fontId="35" fillId="0" borderId="17" applyNumberFormat="0" applyFont="0" applyFill="0" applyAlignment="0" applyProtection="0">
      <alignment horizontal="center"/>
    </xf>
    <xf numFmtId="0" fontId="35" fillId="0" borderId="17" applyNumberFormat="0" applyFont="0" applyFill="0" applyAlignment="0" applyProtection="0">
      <alignment horizontal="center"/>
    </xf>
    <xf numFmtId="0" fontId="35" fillId="0" borderId="17" applyNumberFormat="0" applyFont="0" applyFill="0" applyAlignment="0" applyProtection="0">
      <alignment horizontal="center"/>
    </xf>
    <xf numFmtId="0" fontId="35" fillId="0" borderId="17" applyNumberFormat="0" applyFont="0" applyFill="0" applyAlignment="0" applyProtection="0">
      <alignment horizontal="center"/>
    </xf>
    <xf numFmtId="0" fontId="35" fillId="0" borderId="0" applyNumberFormat="0" applyFont="0" applyFill="0" applyBorder="0" applyAlignment="0" applyProtection="0">
      <alignment horizontal="left" wrapText="1" indent="1"/>
    </xf>
    <xf numFmtId="0" fontId="35" fillId="0" borderId="0" applyNumberFormat="0" applyFont="0" applyFill="0" applyBorder="0" applyAlignment="0" applyProtection="0">
      <alignment horizontal="left" wrapText="1" indent="1"/>
    </xf>
    <xf numFmtId="0" fontId="35" fillId="0" borderId="0" applyNumberFormat="0" applyFont="0" applyFill="0" applyBorder="0" applyAlignment="0" applyProtection="0">
      <alignment horizontal="left" wrapText="1" indent="1"/>
    </xf>
    <xf numFmtId="0" fontId="35" fillId="0" borderId="0" applyNumberFormat="0" applyFont="0" applyFill="0" applyBorder="0" applyAlignment="0" applyProtection="0">
      <alignment horizontal="left" wrapText="1" indent="1"/>
    </xf>
    <xf numFmtId="0" fontId="35" fillId="0" borderId="0" applyNumberFormat="0" applyFont="0" applyFill="0" applyBorder="0" applyAlignment="0" applyProtection="0">
      <alignment horizontal="left" wrapText="1" indent="1"/>
    </xf>
    <xf numFmtId="0" fontId="115" fillId="0" borderId="0" applyNumberFormat="0" applyFont="0" applyFill="0" applyBorder="0" applyAlignment="0" applyProtection="0">
      <alignment horizontal="left" indent="1"/>
    </xf>
    <xf numFmtId="0" fontId="35" fillId="0" borderId="0" applyNumberFormat="0" applyFont="0" applyFill="0" applyBorder="0" applyAlignment="0" applyProtection="0">
      <alignment horizontal="left" wrapText="1" indent="2"/>
    </xf>
    <xf numFmtId="0" fontId="35" fillId="0" borderId="0" applyNumberFormat="0" applyFont="0" applyFill="0" applyBorder="0" applyAlignment="0" applyProtection="0">
      <alignment horizontal="left" wrapText="1" indent="2"/>
    </xf>
    <xf numFmtId="0" fontId="35" fillId="0" borderId="0" applyNumberFormat="0" applyFont="0" applyFill="0" applyBorder="0" applyAlignment="0" applyProtection="0">
      <alignment horizontal="left" wrapText="1" indent="2"/>
    </xf>
    <xf numFmtId="0" fontId="35" fillId="0" borderId="0" applyNumberFormat="0" applyFont="0" applyFill="0" applyBorder="0" applyAlignment="0" applyProtection="0">
      <alignment horizontal="left" wrapText="1" indent="2"/>
    </xf>
    <xf numFmtId="0" fontId="35" fillId="0" borderId="0" applyNumberFormat="0" applyFont="0" applyFill="0" applyBorder="0" applyAlignment="0" applyProtection="0">
      <alignment horizontal="left" wrapText="1" indent="2"/>
    </xf>
    <xf numFmtId="215" fontId="35" fillId="0" borderId="0">
      <alignment horizontal="right"/>
    </xf>
    <xf numFmtId="0" fontId="116" fillId="0" borderId="0" applyNumberFormat="0" applyFill="0" applyBorder="0" applyAlignment="0" applyProtection="0"/>
    <xf numFmtId="0" fontId="117" fillId="0" borderId="0" applyNumberFormat="0" applyFill="0" applyBorder="0" applyAlignment="0" applyProtection="0"/>
    <xf numFmtId="180" fontId="118" fillId="0" borderId="0">
      <alignment horizontal="right"/>
    </xf>
    <xf numFmtId="180" fontId="118" fillId="0" borderId="0">
      <alignment horizontal="right"/>
    </xf>
    <xf numFmtId="180" fontId="118" fillId="0" borderId="0">
      <alignment horizontal="right"/>
    </xf>
    <xf numFmtId="180" fontId="118" fillId="0" borderId="0">
      <alignment horizontal="right"/>
    </xf>
    <xf numFmtId="180" fontId="118" fillId="0" borderId="0">
      <alignment horizontal="right"/>
    </xf>
    <xf numFmtId="0" fontId="38" fillId="20" borderId="0" applyNumberFormat="0" applyBorder="0" applyAlignment="0" applyProtection="0"/>
    <xf numFmtId="0" fontId="38" fillId="22" borderId="0" applyNumberFormat="0" applyBorder="0" applyAlignment="0" applyProtection="0"/>
    <xf numFmtId="0" fontId="38" fillId="18" borderId="0" applyNumberFormat="0" applyBorder="0" applyAlignment="0" applyProtection="0"/>
    <xf numFmtId="0" fontId="38" fillId="17" borderId="0" applyNumberFormat="0" applyBorder="0" applyAlignment="0" applyProtection="0"/>
    <xf numFmtId="0" fontId="38" fillId="15" borderId="0" applyNumberFormat="0" applyBorder="0" applyAlignment="0" applyProtection="0"/>
    <xf numFmtId="0" fontId="38" fillId="21" borderId="0" applyNumberFormat="0" applyBorder="0" applyAlignment="0" applyProtection="0"/>
    <xf numFmtId="0" fontId="119" fillId="3" borderId="2" applyNumberFormat="0" applyAlignment="0" applyProtection="0"/>
    <xf numFmtId="0" fontId="120" fillId="11" borderId="15" applyNumberFormat="0" applyAlignment="0" applyProtection="0"/>
    <xf numFmtId="0" fontId="121" fillId="11" borderId="2" applyNumberFormat="0" applyAlignment="0" applyProtection="0"/>
    <xf numFmtId="0" fontId="122" fillId="0" borderId="0" applyProtection="0"/>
    <xf numFmtId="216" fontId="35" fillId="0" borderId="0" applyFont="0" applyFill="0" applyBorder="0" applyAlignment="0" applyProtection="0"/>
    <xf numFmtId="217" fontId="35" fillId="0" borderId="0" applyFont="0" applyFill="0" applyBorder="0" applyAlignment="0" applyProtection="0"/>
    <xf numFmtId="0" fontId="123" fillId="0" borderId="9" applyNumberFormat="0" applyFill="0" applyAlignment="0" applyProtection="0"/>
    <xf numFmtId="0" fontId="124" fillId="0" borderId="10" applyNumberFormat="0" applyFill="0" applyAlignment="0" applyProtection="0"/>
    <xf numFmtId="0" fontId="125" fillId="0" borderId="11" applyNumberFormat="0" applyFill="0" applyAlignment="0" applyProtection="0"/>
    <xf numFmtId="0" fontId="125" fillId="0" borderId="0" applyNumberFormat="0" applyFill="0" applyBorder="0" applyAlignment="0" applyProtection="0"/>
    <xf numFmtId="0" fontId="126" fillId="0" borderId="0" applyProtection="0"/>
    <xf numFmtId="0" fontId="127" fillId="0" borderId="0" applyProtection="0"/>
    <xf numFmtId="0" fontId="128" fillId="0" borderId="16" applyNumberFormat="0" applyFill="0" applyAlignment="0" applyProtection="0"/>
    <xf numFmtId="0" fontId="122" fillId="0" borderId="18" applyProtection="0"/>
    <xf numFmtId="0" fontId="129" fillId="23" borderId="4" applyNumberFormat="0" applyAlignment="0" applyProtection="0"/>
    <xf numFmtId="0" fontId="109" fillId="0" borderId="0" applyNumberFormat="0" applyFill="0" applyBorder="0" applyAlignment="0" applyProtection="0"/>
    <xf numFmtId="0" fontId="130" fillId="13" borderId="0" applyNumberFormat="0" applyBorder="0" applyAlignment="0" applyProtection="0"/>
    <xf numFmtId="0" fontId="131" fillId="0" borderId="0"/>
    <xf numFmtId="0" fontId="35" fillId="0" borderId="0"/>
    <xf numFmtId="0" fontId="132" fillId="0" borderId="0" applyNumberFormat="0" applyFill="0" applyBorder="0" applyAlignment="0" applyProtection="0">
      <alignment vertical="top"/>
      <protection locked="0"/>
    </xf>
    <xf numFmtId="0" fontId="30" fillId="4" borderId="0" applyNumberFormat="0" applyBorder="0" applyAlignment="0" applyProtection="0"/>
    <xf numFmtId="0" fontId="133" fillId="0" borderId="0" applyNumberFormat="0" applyFill="0" applyBorder="0" applyAlignment="0" applyProtection="0"/>
    <xf numFmtId="0" fontId="3" fillId="6" borderId="14" applyNumberFormat="0" applyFont="0" applyAlignment="0" applyProtection="0"/>
    <xf numFmtId="10" fontId="122" fillId="0" borderId="0" applyProtection="0"/>
    <xf numFmtId="0" fontId="134" fillId="0" borderId="13" applyNumberFormat="0" applyFill="0" applyAlignment="0" applyProtection="0"/>
    <xf numFmtId="0" fontId="122" fillId="0" borderId="0"/>
    <xf numFmtId="0" fontId="135" fillId="0" borderId="0" applyNumberFormat="0" applyFill="0" applyBorder="0" applyAlignment="0" applyProtection="0"/>
    <xf numFmtId="218" fontId="136" fillId="0" borderId="0" applyFont="0" applyFill="0" applyBorder="0" applyAlignment="0" applyProtection="0"/>
    <xf numFmtId="219" fontId="136" fillId="0" borderId="0" applyFon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2" fontId="122" fillId="0" borderId="0" applyProtection="0"/>
    <xf numFmtId="220" fontId="35" fillId="0" borderId="0" applyFont="0" applyFill="0" applyBorder="0" applyAlignment="0" applyProtection="0"/>
    <xf numFmtId="219" fontId="138" fillId="0" borderId="0" applyFont="0" applyFill="0" applyBorder="0" applyAlignment="0" applyProtection="0"/>
    <xf numFmtId="0" fontId="139" fillId="5" borderId="0" applyNumberFormat="0" applyBorder="0" applyAlignment="0" applyProtection="0"/>
  </cellStyleXfs>
  <cellXfs count="566">
    <xf numFmtId="0" fontId="0" fillId="0" borderId="0" xfId="0"/>
    <xf numFmtId="0" fontId="153" fillId="0" borderId="0" xfId="0" applyFont="1"/>
    <xf numFmtId="0" fontId="8" fillId="0" borderId="0" xfId="0" applyFont="1"/>
    <xf numFmtId="0" fontId="153" fillId="0" borderId="0" xfId="0" applyFont="1" applyAlignment="1">
      <alignment vertical="top"/>
    </xf>
    <xf numFmtId="0" fontId="12" fillId="0" borderId="0" xfId="343" applyFont="1"/>
    <xf numFmtId="0" fontId="154" fillId="0" borderId="0" xfId="0" applyFont="1"/>
    <xf numFmtId="2" fontId="9" fillId="0" borderId="0" xfId="669" applyNumberFormat="1" applyFont="1"/>
    <xf numFmtId="4" fontId="12" fillId="0" borderId="0" xfId="669" applyNumberFormat="1" applyFont="1" applyAlignment="1">
      <alignment horizontal="right"/>
    </xf>
    <xf numFmtId="4" fontId="12" fillId="0" borderId="0" xfId="669" applyNumberFormat="1" applyFont="1" applyFill="1" applyAlignment="1">
      <alignment horizontal="right"/>
    </xf>
    <xf numFmtId="0" fontId="10" fillId="0" borderId="5" xfId="380" applyFont="1" applyBorder="1" applyAlignment="1">
      <alignment horizontal="center" vertical="center" wrapText="1"/>
    </xf>
    <xf numFmtId="0" fontId="155" fillId="0" borderId="5" xfId="0" applyFont="1" applyBorder="1" applyAlignment="1">
      <alignment vertical="top" wrapText="1"/>
    </xf>
    <xf numFmtId="4" fontId="155" fillId="0" borderId="5" xfId="0" applyNumberFormat="1" applyFont="1" applyBorder="1" applyAlignment="1">
      <alignment horizontal="right" vertical="top"/>
    </xf>
    <xf numFmtId="0" fontId="154" fillId="0" borderId="5" xfId="0" applyFont="1" applyBorder="1" applyAlignment="1">
      <alignment vertical="top" wrapText="1"/>
    </xf>
    <xf numFmtId="4" fontId="154" fillId="0" borderId="5" xfId="0" applyNumberFormat="1" applyFont="1" applyBorder="1" applyAlignment="1">
      <alignment horizontal="right" vertical="top"/>
    </xf>
    <xf numFmtId="0" fontId="156" fillId="0" borderId="0" xfId="0" applyFont="1"/>
    <xf numFmtId="0" fontId="157" fillId="0" borderId="5" xfId="0" applyFont="1" applyBorder="1" applyAlignment="1">
      <alignment vertical="top" wrapText="1"/>
    </xf>
    <xf numFmtId="4" fontId="157" fillId="0" borderId="5" xfId="0" applyNumberFormat="1" applyFont="1" applyBorder="1" applyAlignment="1">
      <alignment horizontal="right" vertical="top"/>
    </xf>
    <xf numFmtId="0" fontId="13" fillId="0" borderId="19" xfId="0" applyFont="1" applyFill="1" applyBorder="1"/>
    <xf numFmtId="0" fontId="157" fillId="0" borderId="0" xfId="0" applyFont="1" applyFill="1" applyBorder="1"/>
    <xf numFmtId="0" fontId="153" fillId="0" borderId="0" xfId="0" applyFont="1" applyBorder="1"/>
    <xf numFmtId="1" fontId="10" fillId="0" borderId="5" xfId="669" applyNumberFormat="1" applyFont="1" applyBorder="1" applyAlignment="1">
      <alignment horizontal="center" vertical="center" wrapText="1"/>
    </xf>
    <xf numFmtId="2" fontId="10" fillId="0" borderId="5" xfId="669" applyNumberFormat="1" applyFont="1" applyBorder="1" applyAlignment="1">
      <alignment wrapText="1"/>
    </xf>
    <xf numFmtId="4" fontId="155" fillId="0" borderId="5" xfId="0" applyNumberFormat="1" applyFont="1" applyBorder="1" applyAlignment="1">
      <alignment vertical="top"/>
    </xf>
    <xf numFmtId="4" fontId="155" fillId="0" borderId="5" xfId="0" applyNumberFormat="1" applyFont="1" applyFill="1" applyBorder="1" applyAlignment="1">
      <alignment vertical="top"/>
    </xf>
    <xf numFmtId="2" fontId="13" fillId="0" borderId="5" xfId="669" applyNumberFormat="1" applyFont="1" applyBorder="1" applyAlignment="1">
      <alignment horizontal="left" wrapText="1" indent="1"/>
    </xf>
    <xf numFmtId="4" fontId="157" fillId="0" borderId="5" xfId="0" applyNumberFormat="1" applyFont="1" applyBorder="1" applyAlignment="1">
      <alignment vertical="top"/>
    </xf>
    <xf numFmtId="4" fontId="157" fillId="0" borderId="5" xfId="0" applyNumberFormat="1" applyFont="1" applyFill="1" applyBorder="1" applyAlignment="1">
      <alignment vertical="top"/>
    </xf>
    <xf numFmtId="0" fontId="157" fillId="0" borderId="0" xfId="0" applyFont="1"/>
    <xf numFmtId="2" fontId="12" fillId="0" borderId="5" xfId="669" applyNumberFormat="1" applyFont="1" applyBorder="1" applyAlignment="1">
      <alignment horizontal="left" wrapText="1" indent="2"/>
    </xf>
    <xf numFmtId="2" fontId="12" fillId="0" borderId="5" xfId="669" applyNumberFormat="1" applyFont="1" applyBorder="1" applyAlignment="1">
      <alignment horizontal="left" vertical="top" wrapText="1" indent="2"/>
    </xf>
    <xf numFmtId="4" fontId="154" fillId="0" borderId="5" xfId="0" applyNumberFormat="1" applyFont="1" applyBorder="1" applyAlignment="1">
      <alignment vertical="top"/>
    </xf>
    <xf numFmtId="4" fontId="154" fillId="0" borderId="5" xfId="0" applyNumberFormat="1" applyFont="1" applyFill="1" applyBorder="1" applyAlignment="1">
      <alignment horizontal="right" vertical="top"/>
    </xf>
    <xf numFmtId="0" fontId="12" fillId="0" borderId="5" xfId="0" applyFont="1" applyBorder="1" applyAlignment="1">
      <alignment horizontal="left" wrapText="1" indent="2"/>
    </xf>
    <xf numFmtId="4" fontId="154" fillId="0" borderId="5" xfId="0" applyNumberFormat="1" applyFont="1" applyFill="1" applyBorder="1" applyAlignment="1">
      <alignment vertical="top"/>
    </xf>
    <xf numFmtId="2" fontId="12" fillId="0" borderId="5" xfId="0" applyNumberFormat="1" applyFont="1" applyBorder="1" applyAlignment="1">
      <alignment horizontal="left" wrapText="1" indent="2"/>
    </xf>
    <xf numFmtId="2" fontId="13" fillId="0" borderId="5" xfId="0" applyNumberFormat="1" applyFont="1" applyBorder="1" applyAlignment="1">
      <alignment horizontal="left" wrapText="1" indent="3"/>
    </xf>
    <xf numFmtId="2" fontId="12" fillId="0" borderId="5" xfId="0" applyNumberFormat="1" applyFont="1" applyBorder="1" applyAlignment="1">
      <alignment horizontal="left" wrapText="1" indent="4"/>
    </xf>
    <xf numFmtId="0" fontId="10" fillId="0" borderId="5" xfId="667" applyFont="1" applyBorder="1" applyAlignment="1">
      <alignment wrapText="1"/>
    </xf>
    <xf numFmtId="4" fontId="10" fillId="0" borderId="5" xfId="669" applyNumberFormat="1" applyFont="1" applyBorder="1" applyAlignment="1">
      <alignment vertical="top"/>
    </xf>
    <xf numFmtId="4" fontId="10" fillId="0" borderId="5" xfId="669" applyNumberFormat="1" applyFont="1" applyFill="1" applyBorder="1" applyAlignment="1">
      <alignment vertical="top"/>
    </xf>
    <xf numFmtId="0" fontId="157" fillId="0" borderId="0" xfId="0" applyFont="1" applyFill="1" applyAlignment="1">
      <alignment horizontal="left" wrapText="1"/>
    </xf>
    <xf numFmtId="0" fontId="154" fillId="0" borderId="0" xfId="0" applyFont="1" applyFill="1"/>
    <xf numFmtId="0" fontId="154" fillId="0" borderId="0" xfId="380" applyFont="1"/>
    <xf numFmtId="0" fontId="155" fillId="0" borderId="0" xfId="380" applyFont="1" applyAlignment="1">
      <alignment horizontal="right" vertical="top"/>
    </xf>
    <xf numFmtId="0" fontId="155" fillId="0" borderId="0" xfId="380" applyFont="1" applyFill="1" applyAlignment="1">
      <alignment horizontal="right" vertical="top"/>
    </xf>
    <xf numFmtId="0" fontId="158" fillId="0" borderId="5" xfId="380" applyFont="1" applyBorder="1" applyAlignment="1">
      <alignment vertical="top" wrapText="1"/>
    </xf>
    <xf numFmtId="0" fontId="10" fillId="0" borderId="5" xfId="380" applyFont="1" applyBorder="1" applyAlignment="1">
      <alignment vertical="top" wrapText="1"/>
    </xf>
    <xf numFmtId="4" fontId="10" fillId="0" borderId="5" xfId="380" applyNumberFormat="1" applyFont="1" applyBorder="1" applyAlignment="1">
      <alignment horizontal="right" vertical="top" wrapText="1"/>
    </xf>
    <xf numFmtId="2" fontId="13" fillId="0" borderId="5" xfId="412" applyNumberFormat="1" applyFont="1" applyBorder="1" applyAlignment="1">
      <alignment horizontal="left" vertical="top" wrapText="1"/>
    </xf>
    <xf numFmtId="4" fontId="13" fillId="0" borderId="5" xfId="380" applyNumberFormat="1" applyFont="1" applyBorder="1" applyAlignment="1">
      <alignment horizontal="right" vertical="top" wrapText="1"/>
    </xf>
    <xf numFmtId="0" fontId="157" fillId="0" borderId="0" xfId="380" applyFont="1"/>
    <xf numFmtId="2" fontId="12" fillId="0" borderId="5" xfId="412" applyNumberFormat="1" applyFont="1" applyBorder="1" applyAlignment="1">
      <alignment horizontal="left" vertical="top" wrapText="1"/>
    </xf>
    <xf numFmtId="4" fontId="12" fillId="0" borderId="5" xfId="380" applyNumberFormat="1" applyFont="1" applyBorder="1" applyAlignment="1">
      <alignment horizontal="right" vertical="top" wrapText="1"/>
    </xf>
    <xf numFmtId="0" fontId="13" fillId="0" borderId="5" xfId="380" applyFont="1" applyBorder="1" applyAlignment="1">
      <alignment horizontal="left" vertical="top" wrapText="1"/>
    </xf>
    <xf numFmtId="4" fontId="12" fillId="0" borderId="5" xfId="412" applyNumberFormat="1" applyFont="1" applyBorder="1" applyAlignment="1">
      <alignment vertical="top"/>
    </xf>
    <xf numFmtId="2" fontId="13" fillId="0" borderId="5" xfId="666" applyNumberFormat="1" applyFont="1" applyBorder="1" applyAlignment="1">
      <alignment horizontal="left" vertical="top" wrapText="1"/>
    </xf>
    <xf numFmtId="4" fontId="13" fillId="0" borderId="5" xfId="666" applyNumberFormat="1" applyFont="1" applyBorder="1" applyAlignment="1">
      <alignment vertical="top"/>
    </xf>
    <xf numFmtId="4" fontId="13" fillId="0" borderId="5" xfId="412" applyNumberFormat="1" applyFont="1" applyBorder="1" applyAlignment="1">
      <alignment vertical="top"/>
    </xf>
    <xf numFmtId="0" fontId="154" fillId="0" borderId="0" xfId="380" applyFont="1" applyAlignment="1">
      <alignment vertical="top"/>
    </xf>
    <xf numFmtId="4" fontId="13" fillId="0" borderId="5" xfId="412" applyNumberFormat="1" applyFont="1" applyBorder="1" applyAlignment="1">
      <alignment horizontal="right" vertical="top"/>
    </xf>
    <xf numFmtId="0" fontId="10" fillId="0" borderId="5" xfId="380" applyFont="1" applyBorder="1" applyAlignment="1">
      <alignment horizontal="left" vertical="top" wrapText="1"/>
    </xf>
    <xf numFmtId="2" fontId="12" fillId="0" borderId="5" xfId="412" applyNumberFormat="1" applyFont="1" applyBorder="1" applyAlignment="1">
      <alignment vertical="top"/>
    </xf>
    <xf numFmtId="2" fontId="12" fillId="0" borderId="1" xfId="412" applyNumberFormat="1" applyFont="1" applyBorder="1" applyAlignment="1">
      <alignment vertical="top"/>
    </xf>
    <xf numFmtId="0" fontId="12" fillId="0" borderId="0" xfId="666" applyFont="1"/>
    <xf numFmtId="2" fontId="12" fillId="0" borderId="5" xfId="412" applyNumberFormat="1" applyFont="1" applyBorder="1" applyAlignment="1">
      <alignment vertical="top" wrapText="1"/>
    </xf>
    <xf numFmtId="2" fontId="13" fillId="0" borderId="5" xfId="412" applyNumberFormat="1" applyFont="1" applyBorder="1" applyAlignment="1">
      <alignment vertical="top" wrapText="1"/>
    </xf>
    <xf numFmtId="2" fontId="10" fillId="0" borderId="5" xfId="412" applyNumberFormat="1" applyFont="1" applyBorder="1" applyAlignment="1">
      <alignment vertical="top" wrapText="1"/>
    </xf>
    <xf numFmtId="4" fontId="10" fillId="0" borderId="5" xfId="666" applyNumberFormat="1" applyFont="1" applyBorder="1" applyAlignment="1">
      <alignment vertical="top"/>
    </xf>
    <xf numFmtId="0" fontId="12" fillId="0" borderId="0" xfId="380" applyFont="1" applyAlignment="1">
      <alignment vertical="top"/>
    </xf>
    <xf numFmtId="4" fontId="154" fillId="0" borderId="0" xfId="380" applyNumberFormat="1" applyFont="1" applyAlignment="1">
      <alignment vertical="top"/>
    </xf>
    <xf numFmtId="0" fontId="154" fillId="0" borderId="0" xfId="380" applyFont="1" applyFill="1" applyAlignment="1">
      <alignment vertical="top"/>
    </xf>
    <xf numFmtId="0" fontId="12" fillId="0" borderId="0" xfId="343" applyFont="1" applyAlignment="1">
      <alignment horizontal="right"/>
    </xf>
    <xf numFmtId="0" fontId="12" fillId="0" borderId="0" xfId="0" applyFont="1" applyAlignment="1">
      <alignment vertical="top"/>
    </xf>
    <xf numFmtId="0" fontId="10" fillId="0" borderId="5" xfId="343" applyFont="1" applyBorder="1" applyAlignment="1">
      <alignment horizontal="center"/>
    </xf>
    <xf numFmtId="0" fontId="12" fillId="0" borderId="0" xfId="0" applyFont="1"/>
    <xf numFmtId="4" fontId="10" fillId="0" borderId="5" xfId="0" applyNumberFormat="1" applyFont="1" applyBorder="1" applyAlignment="1">
      <alignment vertical="top"/>
    </xf>
    <xf numFmtId="0" fontId="12" fillId="0" borderId="0" xfId="0" applyFont="1" applyAlignment="1">
      <alignment wrapText="1"/>
    </xf>
    <xf numFmtId="4" fontId="12" fillId="0" borderId="5" xfId="0" applyNumberFormat="1" applyFont="1" applyBorder="1" applyAlignment="1">
      <alignment vertical="top"/>
    </xf>
    <xf numFmtId="0" fontId="13" fillId="0" borderId="0" xfId="0" applyFont="1"/>
    <xf numFmtId="4" fontId="12" fillId="0" borderId="0" xfId="0" applyNumberFormat="1" applyFont="1"/>
    <xf numFmtId="180" fontId="12" fillId="0" borderId="0" xfId="343" applyNumberFormat="1" applyFont="1"/>
    <xf numFmtId="0" fontId="12" fillId="0" borderId="0" xfId="463" applyFont="1" applyFill="1" applyAlignment="1">
      <alignment horizontal="right"/>
    </xf>
    <xf numFmtId="0" fontId="12" fillId="0" borderId="0" xfId="343" applyFont="1" applyAlignment="1">
      <alignment vertical="top"/>
    </xf>
    <xf numFmtId="0" fontId="10" fillId="0" borderId="5" xfId="343" applyFont="1" applyFill="1" applyBorder="1" applyAlignment="1">
      <alignment horizontal="center"/>
    </xf>
    <xf numFmtId="0" fontId="12" fillId="0" borderId="0" xfId="343" applyFont="1" applyAlignment="1">
      <alignment vertical="center"/>
    </xf>
    <xf numFmtId="0" fontId="10" fillId="0" borderId="0" xfId="343" applyFont="1" applyAlignment="1">
      <alignment vertical="center"/>
    </xf>
    <xf numFmtId="0" fontId="12" fillId="0" borderId="0" xfId="343" applyFont="1" applyAlignment="1">
      <alignment vertical="top" wrapText="1"/>
    </xf>
    <xf numFmtId="0" fontId="13" fillId="0" borderId="0" xfId="343" applyFont="1"/>
    <xf numFmtId="2" fontId="159" fillId="0" borderId="0" xfId="343" applyNumberFormat="1" applyFont="1"/>
    <xf numFmtId="2" fontId="159" fillId="0" borderId="0" xfId="343" applyNumberFormat="1" applyFont="1" applyFill="1"/>
    <xf numFmtId="0" fontId="12" fillId="0" borderId="0" xfId="343" applyFont="1" applyFill="1"/>
    <xf numFmtId="0" fontId="10" fillId="0" borderId="5" xfId="343" applyFont="1" applyBorder="1" applyAlignment="1">
      <alignment horizontal="center" vertical="top"/>
    </xf>
    <xf numFmtId="0" fontId="10" fillId="0" borderId="5" xfId="343" applyFont="1" applyFill="1" applyBorder="1" applyAlignment="1">
      <alignment horizontal="center" vertical="top"/>
    </xf>
    <xf numFmtId="2" fontId="12" fillId="0" borderId="5" xfId="0" applyNumberFormat="1" applyFont="1" applyFill="1" applyBorder="1" applyAlignment="1">
      <alignment horizontal="left" vertical="top" indent="1"/>
    </xf>
    <xf numFmtId="2" fontId="13" fillId="0" borderId="5" xfId="0" applyNumberFormat="1" applyFont="1" applyFill="1" applyBorder="1" applyAlignment="1">
      <alignment horizontal="left" vertical="top" indent="2"/>
    </xf>
    <xf numFmtId="2" fontId="10" fillId="0" borderId="5" xfId="0" applyNumberFormat="1" applyFont="1" applyFill="1" applyBorder="1" applyAlignment="1">
      <alignment vertical="top"/>
    </xf>
    <xf numFmtId="0" fontId="11" fillId="0" borderId="0" xfId="270" applyFont="1" applyAlignment="1"/>
    <xf numFmtId="2" fontId="12" fillId="0" borderId="0" xfId="343" applyNumberFormat="1" applyFont="1"/>
    <xf numFmtId="2" fontId="12" fillId="0" borderId="0" xfId="343" applyNumberFormat="1" applyFont="1" applyFill="1"/>
    <xf numFmtId="0" fontId="8" fillId="0" borderId="0" xfId="463" applyFont="1" applyAlignment="1">
      <alignment vertical="center"/>
    </xf>
    <xf numFmtId="0" fontId="12" fillId="0" borderId="0" xfId="463" applyFont="1"/>
    <xf numFmtId="0" fontId="12" fillId="0" borderId="0" xfId="463" applyFont="1" applyAlignment="1">
      <alignment horizontal="right"/>
    </xf>
    <xf numFmtId="0" fontId="10" fillId="0" borderId="0" xfId="463" applyFont="1"/>
    <xf numFmtId="0" fontId="12" fillId="0" borderId="5" xfId="0" applyFont="1" applyBorder="1" applyAlignment="1">
      <alignment horizontal="left" vertical="top" wrapText="1"/>
    </xf>
    <xf numFmtId="0" fontId="12" fillId="0" borderId="5" xfId="123" applyFont="1" applyFill="1" applyBorder="1" applyAlignment="1" applyProtection="1">
      <alignment horizontal="left" vertical="top" wrapText="1"/>
    </xf>
    <xf numFmtId="4" fontId="12" fillId="0" borderId="0" xfId="463" applyNumberFormat="1" applyFont="1"/>
    <xf numFmtId="0" fontId="8" fillId="0" borderId="0" xfId="463" applyFont="1"/>
    <xf numFmtId="0" fontId="10" fillId="0" borderId="0" xfId="463" applyFont="1" applyFill="1"/>
    <xf numFmtId="0" fontId="154" fillId="0" borderId="0" xfId="0" applyFont="1" applyAlignment="1">
      <alignment wrapText="1"/>
    </xf>
    <xf numFmtId="0" fontId="10" fillId="0" borderId="20" xfId="0" applyFont="1" applyBorder="1" applyAlignment="1">
      <alignment wrapText="1"/>
    </xf>
    <xf numFmtId="0" fontId="10" fillId="0" borderId="21" xfId="0" applyFont="1" applyBorder="1" applyAlignment="1">
      <alignment horizontal="center" wrapText="1"/>
    </xf>
    <xf numFmtId="0" fontId="10" fillId="0" borderId="22" xfId="0" applyFont="1" applyBorder="1" applyAlignment="1">
      <alignment wrapText="1"/>
    </xf>
    <xf numFmtId="0" fontId="10" fillId="0" borderId="5" xfId="0" applyFont="1" applyBorder="1" applyAlignment="1">
      <alignment horizontal="center" wrapText="1"/>
    </xf>
    <xf numFmtId="4" fontId="10" fillId="0" borderId="5" xfId="0" applyNumberFormat="1" applyFont="1" applyBorder="1" applyAlignment="1">
      <alignment vertical="top" wrapText="1"/>
    </xf>
    <xf numFmtId="0" fontId="12" fillId="0" borderId="5" xfId="0" applyFont="1" applyBorder="1" applyAlignment="1">
      <alignment wrapText="1"/>
    </xf>
    <xf numFmtId="4" fontId="12" fillId="0" borderId="5" xfId="0" applyNumberFormat="1" applyFont="1" applyBorder="1" applyAlignment="1">
      <alignment vertical="top" wrapText="1"/>
    </xf>
    <xf numFmtId="4" fontId="12" fillId="0" borderId="0" xfId="0" applyNumberFormat="1" applyFont="1" applyAlignment="1">
      <alignment vertical="top" wrapText="1"/>
    </xf>
    <xf numFmtId="0" fontId="157" fillId="0" borderId="0" xfId="0" applyFont="1" applyAlignment="1"/>
    <xf numFmtId="0" fontId="153" fillId="0" borderId="0" xfId="353" applyFont="1"/>
    <xf numFmtId="0" fontId="154" fillId="0" borderId="0" xfId="353" applyFont="1"/>
    <xf numFmtId="4" fontId="12" fillId="0" borderId="5" xfId="0" applyNumberFormat="1" applyFont="1" applyBorder="1" applyAlignment="1">
      <alignment horizontal="right"/>
    </xf>
    <xf numFmtId="0" fontId="160" fillId="0" borderId="0" xfId="353" applyFont="1"/>
    <xf numFmtId="0" fontId="153" fillId="0" borderId="0" xfId="353" applyFont="1" applyAlignment="1">
      <alignment vertical="top"/>
    </xf>
    <xf numFmtId="0" fontId="160" fillId="0" borderId="0" xfId="353" applyFont="1" applyAlignment="1">
      <alignment vertical="top"/>
    </xf>
    <xf numFmtId="0" fontId="155" fillId="0" borderId="0" xfId="353" applyFont="1"/>
    <xf numFmtId="0" fontId="154" fillId="0" borderId="0" xfId="0" applyFont="1" applyAlignment="1">
      <alignment vertical="top"/>
    </xf>
    <xf numFmtId="0" fontId="154" fillId="0" borderId="0" xfId="410" applyFont="1"/>
    <xf numFmtId="0" fontId="154" fillId="0" borderId="0" xfId="353" applyFont="1" applyAlignment="1">
      <alignment vertical="top"/>
    </xf>
    <xf numFmtId="0" fontId="154" fillId="0" borderId="0" xfId="410" applyFont="1" applyAlignment="1">
      <alignment vertical="center"/>
    </xf>
    <xf numFmtId="0" fontId="154" fillId="0" borderId="0" xfId="410" applyFont="1" applyAlignment="1">
      <alignment vertical="top"/>
    </xf>
    <xf numFmtId="0" fontId="20" fillId="0" borderId="0" xfId="0" applyFont="1"/>
    <xf numFmtId="0" fontId="155" fillId="0" borderId="0" xfId="0" applyFont="1"/>
    <xf numFmtId="0" fontId="21" fillId="0" borderId="0" xfId="0" applyFont="1"/>
    <xf numFmtId="178" fontId="12" fillId="0" borderId="0" xfId="0" applyNumberFormat="1" applyFont="1"/>
    <xf numFmtId="4" fontId="12" fillId="0" borderId="0" xfId="0" applyNumberFormat="1" applyFont="1" applyFill="1" applyBorder="1" applyAlignment="1">
      <alignment horizontal="right" vertical="top"/>
    </xf>
    <xf numFmtId="0" fontId="154" fillId="0" borderId="0" xfId="0" applyFont="1" applyBorder="1"/>
    <xf numFmtId="4" fontId="10" fillId="0" borderId="5" xfId="0" applyNumberFormat="1" applyFont="1" applyBorder="1" applyAlignment="1">
      <alignment horizontal="right" vertical="top"/>
    </xf>
    <xf numFmtId="4" fontId="12" fillId="0" borderId="5" xfId="0" applyNumberFormat="1" applyFont="1" applyBorder="1" applyAlignment="1">
      <alignment horizontal="right" vertical="top"/>
    </xf>
    <xf numFmtId="0" fontId="22" fillId="0" borderId="0" xfId="0" applyFont="1"/>
    <xf numFmtId="4" fontId="13" fillId="0" borderId="5" xfId="0" applyNumberFormat="1" applyFont="1" applyBorder="1" applyAlignment="1">
      <alignment horizontal="right" vertical="top"/>
    </xf>
    <xf numFmtId="4" fontId="12" fillId="0" borderId="5" xfId="0" applyNumberFormat="1" applyFont="1" applyBorder="1" applyAlignment="1" applyProtection="1">
      <alignment horizontal="right" vertical="top"/>
      <protection locked="0"/>
    </xf>
    <xf numFmtId="0" fontId="21" fillId="31" borderId="0" xfId="0" applyFont="1" applyFill="1"/>
    <xf numFmtId="0" fontId="154" fillId="31" borderId="0" xfId="0" applyFont="1" applyFill="1"/>
    <xf numFmtId="0" fontId="12" fillId="0" borderId="0" xfId="123" applyFont="1" applyFill="1" applyProtection="1"/>
    <xf numFmtId="4" fontId="12" fillId="32" borderId="5" xfId="123" applyNumberFormat="1" applyFont="1" applyFill="1" applyBorder="1" applyAlignment="1" applyProtection="1">
      <alignment horizontal="right" vertical="top"/>
      <protection locked="0"/>
    </xf>
    <xf numFmtId="4" fontId="12" fillId="32" borderId="0" xfId="123" applyNumberFormat="1" applyFont="1" applyFill="1" applyBorder="1" applyAlignment="1" applyProtection="1">
      <alignment horizontal="right" vertical="top"/>
      <protection locked="0"/>
    </xf>
    <xf numFmtId="0" fontId="12" fillId="0" borderId="0" xfId="123" applyFont="1" applyFill="1" applyAlignment="1" applyProtection="1">
      <alignment vertical="top"/>
    </xf>
    <xf numFmtId="4" fontId="12" fillId="32" borderId="5" xfId="0" applyNumberFormat="1" applyFont="1" applyFill="1" applyBorder="1" applyAlignment="1" applyProtection="1">
      <alignment horizontal="right" vertical="top"/>
      <protection locked="0"/>
    </xf>
    <xf numFmtId="4" fontId="12" fillId="32" borderId="0" xfId="0" applyNumberFormat="1" applyFont="1" applyFill="1" applyBorder="1" applyAlignment="1" applyProtection="1">
      <alignment horizontal="right" vertical="top"/>
      <protection locked="0"/>
    </xf>
    <xf numFmtId="4" fontId="161" fillId="0" borderId="5" xfId="0" applyNumberFormat="1" applyFont="1" applyBorder="1" applyAlignment="1">
      <alignment horizontal="right" vertical="top"/>
    </xf>
    <xf numFmtId="4" fontId="161" fillId="0" borderId="0" xfId="0" applyNumberFormat="1" applyFont="1" applyBorder="1" applyAlignment="1">
      <alignment horizontal="right" vertical="top"/>
    </xf>
    <xf numFmtId="0" fontId="13" fillId="0" borderId="0" xfId="0" applyFont="1" applyAlignment="1">
      <alignment wrapText="1"/>
    </xf>
    <xf numFmtId="0" fontId="157" fillId="0" borderId="0" xfId="0" applyFont="1" applyAlignment="1">
      <alignment wrapText="1"/>
    </xf>
    <xf numFmtId="0" fontId="11" fillId="0" borderId="0" xfId="270" applyFont="1" applyAlignment="1">
      <alignment vertical="top"/>
    </xf>
    <xf numFmtId="0" fontId="10" fillId="0" borderId="0" xfId="0" applyFont="1"/>
    <xf numFmtId="49" fontId="12" fillId="0" borderId="0" xfId="0" applyNumberFormat="1" applyFont="1" applyAlignment="1">
      <alignment wrapText="1"/>
    </xf>
    <xf numFmtId="0" fontId="12" fillId="0" borderId="0" xfId="0" applyFont="1" applyAlignment="1">
      <alignment horizontal="right"/>
    </xf>
    <xf numFmtId="0" fontId="10" fillId="0" borderId="5" xfId="0" applyFont="1" applyBorder="1" applyAlignment="1">
      <alignment horizontal="center"/>
    </xf>
    <xf numFmtId="0" fontId="10" fillId="0" borderId="5" xfId="0" applyFont="1" applyBorder="1" applyAlignment="1">
      <alignment vertical="top" wrapText="1"/>
    </xf>
    <xf numFmtId="0" fontId="12" fillId="0" borderId="5" xfId="0" applyFont="1" applyBorder="1" applyAlignment="1">
      <alignment vertical="top" wrapText="1"/>
    </xf>
    <xf numFmtId="0" fontId="13" fillId="0" borderId="5" xfId="0" applyFont="1" applyBorder="1" applyAlignment="1">
      <alignment vertical="top" wrapText="1"/>
    </xf>
    <xf numFmtId="4" fontId="13" fillId="0" borderId="5" xfId="0" applyNumberFormat="1" applyFont="1" applyBorder="1" applyAlignment="1" applyProtection="1">
      <alignment horizontal="right" vertical="top"/>
      <protection locked="0"/>
    </xf>
    <xf numFmtId="4" fontId="12" fillId="0" borderId="5" xfId="0" applyNumberFormat="1" applyFont="1" applyFill="1" applyBorder="1" applyAlignment="1" applyProtection="1">
      <alignment horizontal="right" vertical="top"/>
      <protection locked="0"/>
    </xf>
    <xf numFmtId="4" fontId="12" fillId="0" borderId="5" xfId="0" applyNumberFormat="1" applyFont="1" applyFill="1" applyBorder="1" applyAlignment="1">
      <alignment horizontal="right" vertical="top"/>
    </xf>
    <xf numFmtId="4" fontId="13" fillId="0" borderId="5" xfId="0" applyNumberFormat="1" applyFont="1" applyFill="1" applyBorder="1" applyAlignment="1">
      <alignment horizontal="right" vertical="top"/>
    </xf>
    <xf numFmtId="0" fontId="12" fillId="0" borderId="5" xfId="0" applyFont="1" applyFill="1" applyBorder="1" applyAlignment="1">
      <alignment vertical="top" wrapText="1"/>
    </xf>
    <xf numFmtId="4" fontId="10" fillId="0" borderId="5" xfId="0" applyNumberFormat="1" applyFont="1" applyBorder="1" applyAlignment="1" applyProtection="1">
      <alignment horizontal="right" vertical="top"/>
      <protection locked="0"/>
    </xf>
    <xf numFmtId="0" fontId="162" fillId="0" borderId="0" xfId="0" applyFont="1" applyAlignment="1">
      <alignment vertical="top"/>
    </xf>
    <xf numFmtId="0" fontId="163" fillId="0" borderId="0" xfId="0" applyFont="1" applyFill="1" applyAlignment="1">
      <alignment vertical="top"/>
    </xf>
    <xf numFmtId="0" fontId="12" fillId="0" borderId="0" xfId="0" applyFont="1" applyFill="1" applyAlignment="1">
      <alignment horizontal="right"/>
    </xf>
    <xf numFmtId="0" fontId="163" fillId="0" borderId="0" xfId="0" applyFont="1"/>
    <xf numFmtId="0" fontId="164" fillId="0" borderId="0" xfId="0" applyFont="1"/>
    <xf numFmtId="0" fontId="165" fillId="0" borderId="0" xfId="0" applyFont="1"/>
    <xf numFmtId="0" fontId="16" fillId="0" borderId="0" xfId="125" applyFont="1" applyFill="1" applyProtection="1"/>
    <xf numFmtId="0" fontId="166" fillId="0" borderId="5" xfId="0" applyFont="1" applyFill="1" applyBorder="1" applyAlignment="1">
      <alignment horizontal="center" vertical="top"/>
    </xf>
    <xf numFmtId="0" fontId="25" fillId="0" borderId="5" xfId="0" applyFont="1" applyFill="1" applyBorder="1" applyAlignment="1">
      <alignment horizontal="center" vertical="center"/>
    </xf>
    <xf numFmtId="0" fontId="167" fillId="0" borderId="5" xfId="0" applyFont="1" applyFill="1" applyBorder="1" applyAlignment="1">
      <alignment horizontal="left" vertical="top" wrapText="1"/>
    </xf>
    <xf numFmtId="4" fontId="25" fillId="0" borderId="5" xfId="0" applyNumberFormat="1" applyFont="1" applyFill="1" applyBorder="1" applyAlignment="1">
      <alignment horizontal="right" vertical="top"/>
    </xf>
    <xf numFmtId="4" fontId="167" fillId="0" borderId="5" xfId="0" applyNumberFormat="1" applyFont="1" applyFill="1" applyBorder="1" applyAlignment="1">
      <alignment vertical="top"/>
    </xf>
    <xf numFmtId="0" fontId="166" fillId="0" borderId="5" xfId="0" applyFont="1" applyFill="1" applyBorder="1" applyAlignment="1">
      <alignment horizontal="left" vertical="top" wrapText="1"/>
    </xf>
    <xf numFmtId="4" fontId="23" fillId="0" borderId="5" xfId="0" applyNumberFormat="1" applyFont="1" applyFill="1" applyBorder="1" applyAlignment="1">
      <alignment horizontal="right" vertical="top"/>
    </xf>
    <xf numFmtId="4" fontId="166" fillId="0" borderId="5" xfId="0" applyNumberFormat="1" applyFont="1" applyFill="1" applyBorder="1" applyAlignment="1">
      <alignment vertical="top"/>
    </xf>
    <xf numFmtId="4" fontId="23" fillId="0" borderId="5" xfId="0" applyNumberFormat="1" applyFont="1" applyFill="1" applyBorder="1" applyAlignment="1" applyProtection="1">
      <alignment horizontal="right" vertical="top"/>
      <protection locked="0"/>
    </xf>
    <xf numFmtId="0" fontId="168" fillId="0" borderId="5" xfId="0" applyFont="1" applyFill="1" applyBorder="1" applyAlignment="1">
      <alignment horizontal="left" vertical="top" wrapText="1"/>
    </xf>
    <xf numFmtId="4" fontId="15" fillId="0" borderId="5" xfId="0" applyNumberFormat="1" applyFont="1" applyFill="1" applyBorder="1" applyAlignment="1">
      <alignment horizontal="right" vertical="top"/>
    </xf>
    <xf numFmtId="4" fontId="168" fillId="0" borderId="5" xfId="0" applyNumberFormat="1" applyFont="1" applyFill="1" applyBorder="1" applyAlignment="1">
      <alignment vertical="top"/>
    </xf>
    <xf numFmtId="4" fontId="23" fillId="0" borderId="22" xfId="0" applyNumberFormat="1" applyFont="1" applyFill="1" applyBorder="1" applyAlignment="1" applyProtection="1">
      <alignment horizontal="right" vertical="top"/>
      <protection locked="0"/>
    </xf>
    <xf numFmtId="0" fontId="166" fillId="0" borderId="5" xfId="125" applyFont="1" applyFill="1" applyBorder="1" applyAlignment="1" applyProtection="1">
      <alignment horizontal="left" vertical="top" wrapText="1"/>
    </xf>
    <xf numFmtId="4" fontId="26" fillId="0" borderId="5" xfId="0" applyNumberFormat="1" applyFont="1" applyFill="1" applyBorder="1" applyAlignment="1">
      <alignment horizontal="right" vertical="top"/>
    </xf>
    <xf numFmtId="0" fontId="166" fillId="0" borderId="23" xfId="0" applyFont="1" applyFill="1" applyBorder="1" applyAlignment="1">
      <alignment horizontal="left" vertical="top" wrapText="1"/>
    </xf>
    <xf numFmtId="0" fontId="166" fillId="0" borderId="0" xfId="0" applyFont="1" applyFill="1" applyAlignment="1">
      <alignment horizontal="left" vertical="top" wrapText="1"/>
    </xf>
    <xf numFmtId="0" fontId="166" fillId="0" borderId="24" xfId="0" applyFont="1" applyFill="1" applyBorder="1" applyAlignment="1">
      <alignment horizontal="left" vertical="top" wrapText="1"/>
    </xf>
    <xf numFmtId="4" fontId="25" fillId="0" borderId="5" xfId="0" applyNumberFormat="1" applyFont="1" applyFill="1" applyBorder="1" applyAlignment="1" applyProtection="1">
      <alignment horizontal="right" vertical="top"/>
      <protection locked="0"/>
    </xf>
    <xf numFmtId="4" fontId="23" fillId="0" borderId="5" xfId="125" applyNumberFormat="1" applyFont="1" applyFill="1" applyBorder="1" applyAlignment="1" applyProtection="1">
      <alignment vertical="top"/>
    </xf>
    <xf numFmtId="4" fontId="25" fillId="0" borderId="5" xfId="0" applyNumberFormat="1" applyFont="1" applyFill="1" applyBorder="1" applyAlignment="1">
      <alignment horizontal="right"/>
    </xf>
    <xf numFmtId="4" fontId="25" fillId="0" borderId="0" xfId="0" applyNumberFormat="1" applyFont="1" applyFill="1" applyBorder="1" applyAlignment="1">
      <alignment horizontal="right"/>
    </xf>
    <xf numFmtId="0" fontId="166" fillId="0" borderId="0" xfId="0" applyFont="1" applyFill="1"/>
    <xf numFmtId="0" fontId="15" fillId="0" borderId="0" xfId="0" applyFont="1"/>
    <xf numFmtId="0" fontId="23" fillId="0" borderId="0" xfId="0" applyFont="1" applyFill="1" applyAlignment="1">
      <alignment horizontal="right"/>
    </xf>
    <xf numFmtId="0" fontId="166" fillId="0" borderId="0" xfId="0" applyFont="1"/>
    <xf numFmtId="0" fontId="168" fillId="0" borderId="0" xfId="0" applyFont="1" applyAlignment="1">
      <alignment wrapText="1"/>
    </xf>
    <xf numFmtId="4" fontId="25" fillId="0" borderId="5" xfId="0" applyNumberFormat="1" applyFont="1" applyBorder="1" applyAlignment="1">
      <alignment horizontal="right" vertical="top"/>
    </xf>
    <xf numFmtId="0" fontId="23" fillId="0" borderId="5" xfId="0" applyFont="1" applyBorder="1" applyAlignment="1">
      <alignment horizontal="left" vertical="top" wrapText="1"/>
    </xf>
    <xf numFmtId="4" fontId="23" fillId="0" borderId="5" xfId="0" applyNumberFormat="1" applyFont="1" applyBorder="1" applyAlignment="1" applyProtection="1">
      <alignment horizontal="right" vertical="top"/>
      <protection locked="0"/>
    </xf>
    <xf numFmtId="4" fontId="23" fillId="0" borderId="5" xfId="0" applyNumberFormat="1" applyFont="1" applyBorder="1" applyAlignment="1">
      <alignment horizontal="right" vertical="top"/>
    </xf>
    <xf numFmtId="4" fontId="15" fillId="0" borderId="5" xfId="0" applyNumberFormat="1" applyFont="1" applyBorder="1" applyAlignment="1">
      <alignment horizontal="right" vertical="top"/>
    </xf>
    <xf numFmtId="0" fontId="25" fillId="0" borderId="5" xfId="0" applyFont="1" applyBorder="1" applyAlignment="1" applyProtection="1">
      <alignment horizontal="left" vertical="top" wrapText="1"/>
      <protection locked="0"/>
    </xf>
    <xf numFmtId="0" fontId="25" fillId="0" borderId="24" xfId="0" applyFont="1" applyBorder="1" applyAlignment="1">
      <alignment horizontal="left" vertical="top" wrapText="1"/>
    </xf>
    <xf numFmtId="4" fontId="167" fillId="0" borderId="5" xfId="0" applyNumberFormat="1" applyFont="1" applyBorder="1" applyAlignment="1">
      <alignment vertical="top"/>
    </xf>
    <xf numFmtId="4" fontId="166" fillId="0" borderId="5" xfId="0" applyNumberFormat="1" applyFont="1" applyBorder="1" applyAlignment="1">
      <alignment vertical="top"/>
    </xf>
    <xf numFmtId="0" fontId="25" fillId="0" borderId="5" xfId="0" applyFont="1" applyBorder="1" applyAlignment="1">
      <alignment horizontal="left" vertical="top" wrapText="1"/>
    </xf>
    <xf numFmtId="0" fontId="15" fillId="0" borderId="5" xfId="0" applyFont="1" applyBorder="1" applyAlignment="1">
      <alignment horizontal="left" vertical="top" wrapText="1"/>
    </xf>
    <xf numFmtId="2" fontId="15" fillId="0" borderId="5" xfId="0" applyNumberFormat="1" applyFont="1" applyBorder="1" applyAlignment="1">
      <alignment horizontal="right" vertical="top"/>
    </xf>
    <xf numFmtId="4" fontId="168" fillId="0" borderId="5" xfId="0" applyNumberFormat="1" applyFont="1" applyBorder="1" applyAlignment="1">
      <alignment horizontal="right" vertical="top"/>
    </xf>
    <xf numFmtId="4" fontId="168" fillId="0" borderId="5" xfId="0" applyNumberFormat="1" applyFont="1" applyBorder="1" applyAlignment="1">
      <alignment vertical="top"/>
    </xf>
    <xf numFmtId="0" fontId="23" fillId="0" borderId="5" xfId="123" applyFont="1" applyFill="1" applyBorder="1" applyAlignment="1" applyProtection="1">
      <alignment horizontal="left" vertical="top" wrapText="1"/>
    </xf>
    <xf numFmtId="4" fontId="166" fillId="31" borderId="5" xfId="0" applyNumberFormat="1" applyFont="1" applyFill="1" applyBorder="1" applyAlignment="1">
      <alignment vertical="top"/>
    </xf>
    <xf numFmtId="4" fontId="26" fillId="0" borderId="5" xfId="0" applyNumberFormat="1" applyFont="1" applyBorder="1" applyAlignment="1">
      <alignment horizontal="right" vertical="top"/>
    </xf>
    <xf numFmtId="0" fontId="25" fillId="0" borderId="5" xfId="463" applyFont="1" applyBorder="1" applyAlignment="1">
      <alignment horizontal="center"/>
    </xf>
    <xf numFmtId="0" fontId="25" fillId="0" borderId="5" xfId="380" applyFont="1" applyBorder="1" applyAlignment="1">
      <alignment horizontal="center" vertical="top" wrapText="1"/>
    </xf>
    <xf numFmtId="0" fontId="25" fillId="33" borderId="24" xfId="463" applyFont="1" applyFill="1" applyBorder="1" applyAlignment="1">
      <alignment wrapText="1"/>
    </xf>
    <xf numFmtId="4" fontId="25" fillId="33" borderId="25" xfId="463" applyNumberFormat="1" applyFont="1" applyFill="1" applyBorder="1" applyAlignment="1">
      <alignment horizontal="right" vertical="top"/>
    </xf>
    <xf numFmtId="0" fontId="25" fillId="33" borderId="5" xfId="463" applyFont="1" applyFill="1" applyBorder="1" applyAlignment="1">
      <alignment wrapText="1"/>
    </xf>
    <xf numFmtId="4" fontId="25" fillId="33" borderId="26" xfId="463" applyNumberFormat="1" applyFont="1" applyFill="1" applyBorder="1" applyAlignment="1">
      <alignment horizontal="right" vertical="top"/>
    </xf>
    <xf numFmtId="0" fontId="25" fillId="0" borderId="25" xfId="463" applyFont="1" applyBorder="1" applyAlignment="1">
      <alignment wrapText="1"/>
    </xf>
    <xf numFmtId="4" fontId="25" fillId="0" borderId="5" xfId="326" applyNumberFormat="1" applyFont="1" applyFill="1" applyBorder="1" applyAlignment="1">
      <alignment horizontal="right" vertical="top"/>
    </xf>
    <xf numFmtId="4" fontId="23" fillId="0" borderId="5" xfId="326" applyNumberFormat="1" applyFont="1" applyFill="1" applyBorder="1" applyAlignment="1">
      <alignment horizontal="right" vertical="top"/>
    </xf>
    <xf numFmtId="4" fontId="23" fillId="0" borderId="5" xfId="326" applyNumberFormat="1" applyFont="1" applyFill="1" applyBorder="1" applyAlignment="1" applyProtection="1">
      <alignment horizontal="right" vertical="top" wrapText="1"/>
    </xf>
    <xf numFmtId="0" fontId="23" fillId="34" borderId="5" xfId="0" applyFont="1" applyFill="1" applyBorder="1" applyAlignment="1">
      <alignment horizontal="left" vertical="top" wrapText="1"/>
    </xf>
    <xf numFmtId="0" fontId="23" fillId="0" borderId="26" xfId="463" applyFont="1" applyBorder="1" applyAlignment="1">
      <alignment wrapText="1"/>
    </xf>
    <xf numFmtId="0" fontId="25" fillId="33" borderId="26" xfId="463" applyFont="1" applyFill="1" applyBorder="1" applyAlignment="1">
      <alignment wrapText="1"/>
    </xf>
    <xf numFmtId="0" fontId="25" fillId="0" borderId="26" xfId="463" applyFont="1" applyBorder="1" applyAlignment="1">
      <alignment wrapText="1"/>
    </xf>
    <xf numFmtId="0" fontId="23" fillId="0" borderId="0" xfId="463" applyFont="1"/>
    <xf numFmtId="0" fontId="25" fillId="0" borderId="24" xfId="463" applyFont="1" applyBorder="1" applyAlignment="1">
      <alignment horizontal="center" vertical="center" wrapText="1"/>
    </xf>
    <xf numFmtId="0" fontId="25" fillId="33" borderId="25" xfId="463" applyFont="1" applyFill="1" applyBorder="1" applyAlignment="1">
      <alignment vertical="top" wrapText="1"/>
    </xf>
    <xf numFmtId="4" fontId="25" fillId="0" borderId="26" xfId="463" applyNumberFormat="1" applyFont="1" applyBorder="1" applyAlignment="1">
      <alignment horizontal="right" vertical="top"/>
    </xf>
    <xf numFmtId="4" fontId="25" fillId="0" borderId="26" xfId="343" applyNumberFormat="1" applyFont="1" applyBorder="1" applyAlignment="1">
      <alignment horizontal="right" vertical="top"/>
    </xf>
    <xf numFmtId="4" fontId="25" fillId="0" borderId="27" xfId="343" applyNumberFormat="1" applyFont="1" applyBorder="1" applyAlignment="1">
      <alignment horizontal="right" vertical="top"/>
    </xf>
    <xf numFmtId="4" fontId="25" fillId="0" borderId="5" xfId="326" applyNumberFormat="1" applyFont="1" applyBorder="1" applyAlignment="1">
      <alignment horizontal="right" vertical="top"/>
    </xf>
    <xf numFmtId="4" fontId="23" fillId="0" borderId="26" xfId="463" applyNumberFormat="1" applyFont="1" applyBorder="1" applyAlignment="1">
      <alignment horizontal="right" vertical="top"/>
    </xf>
    <xf numFmtId="4" fontId="23" fillId="0" borderId="26" xfId="343" applyNumberFormat="1" applyFont="1" applyBorder="1" applyAlignment="1">
      <alignment horizontal="right" vertical="top"/>
    </xf>
    <xf numFmtId="4" fontId="23" fillId="0" borderId="27" xfId="343" applyNumberFormat="1" applyFont="1" applyBorder="1" applyAlignment="1">
      <alignment horizontal="right" vertical="top"/>
    </xf>
    <xf numFmtId="4" fontId="23" fillId="0" borderId="5" xfId="326" applyNumberFormat="1" applyFont="1" applyBorder="1" applyAlignment="1">
      <alignment horizontal="right" vertical="top"/>
    </xf>
    <xf numFmtId="4" fontId="23" fillId="0" borderId="5" xfId="463" applyNumberFormat="1" applyFont="1" applyBorder="1" applyAlignment="1">
      <alignment horizontal="right" vertical="top" wrapText="1"/>
    </xf>
    <xf numFmtId="4" fontId="23" fillId="0" borderId="5" xfId="343" applyNumberFormat="1" applyFont="1" applyBorder="1" applyAlignment="1">
      <alignment horizontal="right" vertical="top" wrapText="1"/>
    </xf>
    <xf numFmtId="4" fontId="23" fillId="0" borderId="20" xfId="343" applyNumberFormat="1" applyFont="1" applyBorder="1" applyAlignment="1">
      <alignment horizontal="right" vertical="top" wrapText="1"/>
    </xf>
    <xf numFmtId="4" fontId="23" fillId="0" borderId="5" xfId="326" applyNumberFormat="1" applyFont="1" applyBorder="1" applyAlignment="1">
      <alignment horizontal="right" vertical="top" wrapText="1"/>
    </xf>
    <xf numFmtId="4" fontId="25" fillId="0" borderId="28" xfId="463" applyNumberFormat="1" applyFont="1" applyBorder="1" applyAlignment="1">
      <alignment horizontal="right" vertical="top"/>
    </xf>
    <xf numFmtId="4" fontId="25" fillId="0" borderId="5" xfId="463" applyNumberFormat="1" applyFont="1" applyBorder="1" applyAlignment="1">
      <alignment horizontal="right" vertical="top"/>
    </xf>
    <xf numFmtId="4" fontId="23" fillId="0" borderId="25" xfId="463" applyNumberFormat="1" applyFont="1" applyBorder="1" applyAlignment="1">
      <alignment horizontal="right" vertical="top"/>
    </xf>
    <xf numFmtId="4" fontId="23" fillId="0" borderId="27" xfId="463" applyNumberFormat="1" applyFont="1" applyBorder="1" applyAlignment="1">
      <alignment horizontal="right" vertical="top"/>
    </xf>
    <xf numFmtId="0" fontId="25" fillId="0" borderId="5" xfId="0" applyFont="1" applyFill="1" applyBorder="1" applyAlignment="1">
      <alignment horizontal="left" vertical="top" wrapText="1"/>
    </xf>
    <xf numFmtId="4" fontId="25" fillId="0" borderId="26" xfId="463" applyNumberFormat="1" applyFont="1" applyFill="1" applyBorder="1" applyAlignment="1">
      <alignment horizontal="right" vertical="top"/>
    </xf>
    <xf numFmtId="4" fontId="25" fillId="0" borderId="26" xfId="343" applyNumberFormat="1" applyFont="1" applyFill="1" applyBorder="1" applyAlignment="1">
      <alignment horizontal="right" vertical="top"/>
    </xf>
    <xf numFmtId="4" fontId="25" fillId="0" borderId="27" xfId="343" applyNumberFormat="1" applyFont="1" applyFill="1" applyBorder="1" applyAlignment="1">
      <alignment horizontal="right" vertical="top"/>
    </xf>
    <xf numFmtId="0" fontId="23" fillId="0" borderId="5" xfId="0" applyFont="1" applyFill="1" applyBorder="1" applyAlignment="1">
      <alignment horizontal="left" vertical="top" wrapText="1"/>
    </xf>
    <xf numFmtId="4" fontId="23" fillId="0" borderId="5" xfId="463" applyNumberFormat="1" applyFont="1" applyFill="1" applyBorder="1" applyAlignment="1">
      <alignment horizontal="right" vertical="top" wrapText="1"/>
    </xf>
    <xf numFmtId="4" fontId="23" fillId="0" borderId="5" xfId="343" applyNumberFormat="1" applyFont="1" applyFill="1" applyBorder="1" applyAlignment="1">
      <alignment horizontal="right" vertical="top" wrapText="1"/>
    </xf>
    <xf numFmtId="4" fontId="23" fillId="0" borderId="20" xfId="343" applyNumberFormat="1" applyFont="1" applyFill="1" applyBorder="1" applyAlignment="1">
      <alignment horizontal="right" vertical="top" wrapText="1"/>
    </xf>
    <xf numFmtId="4" fontId="23" fillId="0" borderId="5" xfId="326" applyNumberFormat="1" applyFont="1" applyFill="1" applyBorder="1" applyAlignment="1">
      <alignment horizontal="right" vertical="top" wrapText="1"/>
    </xf>
    <xf numFmtId="4" fontId="23" fillId="0" borderId="26" xfId="463" applyNumberFormat="1" applyFont="1" applyFill="1" applyBorder="1" applyAlignment="1">
      <alignment horizontal="right" vertical="top"/>
    </xf>
    <xf numFmtId="4" fontId="23" fillId="0" borderId="26" xfId="343" applyNumberFormat="1" applyFont="1" applyFill="1" applyBorder="1" applyAlignment="1">
      <alignment horizontal="right" vertical="top"/>
    </xf>
    <xf numFmtId="4" fontId="23" fillId="0" borderId="27" xfId="343" applyNumberFormat="1" applyFont="1" applyFill="1" applyBorder="1" applyAlignment="1">
      <alignment horizontal="right" vertical="top"/>
    </xf>
    <xf numFmtId="4" fontId="23" fillId="0" borderId="5" xfId="463" applyNumberFormat="1" applyFont="1" applyBorder="1" applyAlignment="1">
      <alignment horizontal="right" vertical="top"/>
    </xf>
    <xf numFmtId="4" fontId="23" fillId="0" borderId="5" xfId="343" applyNumberFormat="1" applyFont="1" applyBorder="1" applyAlignment="1">
      <alignment horizontal="right" vertical="top"/>
    </xf>
    <xf numFmtId="4" fontId="23" fillId="0" borderId="20" xfId="343" applyNumberFormat="1" applyFont="1" applyBorder="1" applyAlignment="1">
      <alignment horizontal="right" vertical="top"/>
    </xf>
    <xf numFmtId="4" fontId="23" fillId="0" borderId="29" xfId="463" applyNumberFormat="1" applyFont="1" applyBorder="1" applyAlignment="1">
      <alignment horizontal="right" vertical="top"/>
    </xf>
    <xf numFmtId="4" fontId="23" fillId="0" borderId="5" xfId="463" applyNumberFormat="1" applyFont="1" applyBorder="1" applyAlignment="1">
      <alignment vertical="top"/>
    </xf>
    <xf numFmtId="0" fontId="15" fillId="0" borderId="0" xfId="343" applyFont="1"/>
    <xf numFmtId="4" fontId="23" fillId="0" borderId="0" xfId="463" applyNumberFormat="1" applyFont="1"/>
    <xf numFmtId="0" fontId="15" fillId="0" borderId="0" xfId="463" applyFont="1"/>
    <xf numFmtId="0" fontId="25" fillId="0" borderId="5" xfId="343" applyFont="1" applyBorder="1" applyAlignment="1">
      <alignment horizontal="center"/>
    </xf>
    <xf numFmtId="0" fontId="25" fillId="0" borderId="5" xfId="343" applyFont="1" applyFill="1" applyBorder="1" applyAlignment="1">
      <alignment horizontal="center"/>
    </xf>
    <xf numFmtId="0" fontId="25" fillId="0" borderId="5" xfId="343" applyFont="1" applyBorder="1" applyAlignment="1">
      <alignment vertical="top" wrapText="1"/>
    </xf>
    <xf numFmtId="0" fontId="25" fillId="0" borderId="5" xfId="343" applyFont="1" applyBorder="1"/>
    <xf numFmtId="0" fontId="23" fillId="0" borderId="0" xfId="0" applyFont="1" applyAlignment="1">
      <alignment wrapText="1"/>
    </xf>
    <xf numFmtId="0" fontId="23" fillId="0" borderId="0" xfId="0" applyFont="1"/>
    <xf numFmtId="0" fontId="25" fillId="0" borderId="5" xfId="0" applyFont="1" applyBorder="1" applyAlignment="1">
      <alignment horizontal="left" vertical="center"/>
    </xf>
    <xf numFmtId="0" fontId="23" fillId="0" borderId="5" xfId="0" applyFont="1" applyBorder="1" applyAlignment="1">
      <alignment horizontal="left" vertical="center" indent="1"/>
    </xf>
    <xf numFmtId="0" fontId="169" fillId="0" borderId="5" xfId="380" applyFont="1" applyBorder="1" applyAlignment="1">
      <alignment vertical="top" wrapText="1"/>
    </xf>
    <xf numFmtId="0" fontId="25" fillId="0" borderId="5" xfId="380" applyFont="1" applyFill="1" applyBorder="1" applyAlignment="1">
      <alignment horizontal="center" vertical="top" wrapText="1"/>
    </xf>
    <xf numFmtId="0" fontId="25" fillId="0" borderId="5" xfId="380" applyFont="1" applyBorder="1" applyAlignment="1">
      <alignment vertical="top" wrapText="1"/>
    </xf>
    <xf numFmtId="4" fontId="25" fillId="0" borderId="5" xfId="380" applyNumberFormat="1" applyFont="1" applyBorder="1" applyAlignment="1">
      <alignment horizontal="right" vertical="top" wrapText="1"/>
    </xf>
    <xf numFmtId="4" fontId="25" fillId="0" borderId="5" xfId="380" applyNumberFormat="1" applyFont="1" applyFill="1" applyBorder="1" applyAlignment="1">
      <alignment horizontal="right" vertical="top" wrapText="1"/>
    </xf>
    <xf numFmtId="2" fontId="15" fillId="0" borderId="5" xfId="412" applyNumberFormat="1" applyFont="1" applyBorder="1" applyAlignment="1">
      <alignment horizontal="left" vertical="top" wrapText="1"/>
    </xf>
    <xf numFmtId="2" fontId="23" fillId="0" borderId="5" xfId="412" applyNumberFormat="1" applyFont="1" applyBorder="1" applyAlignment="1">
      <alignment horizontal="left" vertical="top" wrapText="1"/>
    </xf>
    <xf numFmtId="0" fontId="15" fillId="0" borderId="5" xfId="380" applyFont="1" applyBorder="1" applyAlignment="1">
      <alignment horizontal="left" vertical="top" wrapText="1"/>
    </xf>
    <xf numFmtId="4" fontId="23" fillId="0" borderId="5" xfId="412" applyNumberFormat="1" applyFont="1" applyBorder="1" applyAlignment="1">
      <alignment vertical="top"/>
    </xf>
    <xf numFmtId="4" fontId="23" fillId="0" borderId="5" xfId="412" applyNumberFormat="1" applyFont="1" applyBorder="1" applyAlignment="1">
      <alignment horizontal="right" vertical="top"/>
    </xf>
    <xf numFmtId="4" fontId="23" fillId="0" borderId="5" xfId="412" applyNumberFormat="1" applyFont="1" applyFill="1" applyBorder="1" applyAlignment="1">
      <alignment horizontal="right" vertical="top"/>
    </xf>
    <xf numFmtId="4" fontId="23" fillId="0" borderId="5" xfId="412" applyNumberFormat="1" applyFont="1" applyFill="1" applyBorder="1" applyAlignment="1">
      <alignment vertical="top"/>
    </xf>
    <xf numFmtId="2" fontId="15" fillId="0" borderId="5" xfId="666" applyNumberFormat="1" applyFont="1" applyBorder="1" applyAlignment="1">
      <alignment horizontal="left" vertical="top" wrapText="1"/>
    </xf>
    <xf numFmtId="4" fontId="15" fillId="0" borderId="5" xfId="666" applyNumberFormat="1" applyFont="1" applyBorder="1" applyAlignment="1">
      <alignment vertical="top"/>
    </xf>
    <xf numFmtId="4" fontId="15" fillId="0" borderId="5" xfId="666" applyNumberFormat="1" applyFont="1" applyFill="1" applyBorder="1" applyAlignment="1">
      <alignment vertical="top"/>
    </xf>
    <xf numFmtId="4" fontId="15" fillId="0" borderId="5" xfId="412" applyNumberFormat="1" applyFont="1" applyBorder="1" applyAlignment="1">
      <alignment vertical="top"/>
    </xf>
    <xf numFmtId="4" fontId="15" fillId="0" borderId="5" xfId="412" applyNumberFormat="1" applyFont="1" applyFill="1" applyBorder="1" applyAlignment="1">
      <alignment vertical="top"/>
    </xf>
    <xf numFmtId="4" fontId="15" fillId="0" borderId="5" xfId="412" applyNumberFormat="1" applyFont="1" applyBorder="1" applyAlignment="1">
      <alignment horizontal="right" vertical="top"/>
    </xf>
    <xf numFmtId="4" fontId="15" fillId="0" borderId="5" xfId="412" applyNumberFormat="1" applyFont="1" applyFill="1" applyBorder="1" applyAlignment="1">
      <alignment horizontal="right" vertical="top"/>
    </xf>
    <xf numFmtId="0" fontId="25" fillId="0" borderId="5" xfId="380" applyFont="1" applyBorder="1" applyAlignment="1">
      <alignment horizontal="left" vertical="top" wrapText="1"/>
    </xf>
    <xf numFmtId="2" fontId="23" fillId="0" borderId="5" xfId="412" applyNumberFormat="1" applyFont="1" applyBorder="1" applyAlignment="1">
      <alignment vertical="top"/>
    </xf>
    <xf numFmtId="2" fontId="23" fillId="0" borderId="5" xfId="412" applyNumberFormat="1" applyFont="1" applyFill="1" applyBorder="1" applyAlignment="1">
      <alignment vertical="top"/>
    </xf>
    <xf numFmtId="2" fontId="23" fillId="0" borderId="1" xfId="412" applyNumberFormat="1" applyFont="1" applyBorder="1" applyAlignment="1">
      <alignment vertical="top"/>
    </xf>
    <xf numFmtId="2" fontId="23" fillId="0" borderId="1" xfId="412" applyNumberFormat="1" applyFont="1" applyFill="1" applyBorder="1" applyAlignment="1">
      <alignment vertical="top"/>
    </xf>
    <xf numFmtId="2" fontId="23" fillId="0" borderId="5" xfId="412" applyNumberFormat="1" applyFont="1" applyBorder="1" applyAlignment="1">
      <alignment vertical="top" wrapText="1"/>
    </xf>
    <xf numFmtId="2" fontId="15" fillId="0" borderId="5" xfId="412" applyNumberFormat="1" applyFont="1" applyBorder="1" applyAlignment="1">
      <alignment vertical="top" wrapText="1"/>
    </xf>
    <xf numFmtId="2" fontId="25" fillId="0" borderId="5" xfId="412" applyNumberFormat="1" applyFont="1" applyBorder="1" applyAlignment="1">
      <alignment vertical="top" wrapText="1"/>
    </xf>
    <xf numFmtId="4" fontId="25" fillId="0" borderId="5" xfId="666" applyNumberFormat="1" applyFont="1" applyBorder="1" applyAlignment="1">
      <alignment vertical="top"/>
    </xf>
    <xf numFmtId="4" fontId="25" fillId="0" borderId="5" xfId="666" applyNumberFormat="1" applyFont="1" applyFill="1" applyBorder="1" applyAlignment="1">
      <alignment vertical="top"/>
    </xf>
    <xf numFmtId="0" fontId="23" fillId="0" borderId="0" xfId="380" applyFont="1" applyAlignment="1">
      <alignment vertical="top"/>
    </xf>
    <xf numFmtId="0" fontId="168" fillId="0" borderId="0" xfId="0" applyFont="1" applyFill="1" applyAlignment="1">
      <alignment horizontal="left" wrapText="1"/>
    </xf>
    <xf numFmtId="4" fontId="23" fillId="0" borderId="5" xfId="666" applyNumberFormat="1" applyFont="1" applyFill="1" applyBorder="1" applyAlignment="1">
      <alignment vertical="top"/>
    </xf>
    <xf numFmtId="4" fontId="12" fillId="0" borderId="5" xfId="666" applyNumberFormat="1" applyFont="1" applyBorder="1" applyAlignment="1">
      <alignment vertical="top"/>
    </xf>
    <xf numFmtId="0" fontId="170" fillId="0" borderId="0" xfId="0" applyFont="1"/>
    <xf numFmtId="0" fontId="171" fillId="0" borderId="0" xfId="0" applyFont="1" applyAlignment="1">
      <alignment horizontal="center"/>
    </xf>
    <xf numFmtId="0" fontId="24" fillId="0" borderId="0" xfId="270" applyFont="1" applyAlignment="1">
      <alignment wrapText="1"/>
    </xf>
    <xf numFmtId="2" fontId="25" fillId="0" borderId="5" xfId="420" applyNumberFormat="1" applyFont="1" applyBorder="1" applyAlignment="1">
      <alignment horizontal="center" vertical="center" wrapText="1"/>
    </xf>
    <xf numFmtId="0" fontId="25" fillId="0" borderId="5" xfId="447" applyFont="1" applyBorder="1" applyAlignment="1">
      <alignment horizontal="center" vertical="center" wrapText="1"/>
    </xf>
    <xf numFmtId="2" fontId="23" fillId="0" borderId="5" xfId="383" applyNumberFormat="1" applyFont="1" applyBorder="1" applyAlignment="1">
      <alignment vertical="top" wrapText="1"/>
    </xf>
    <xf numFmtId="2" fontId="166" fillId="0" borderId="5" xfId="353" applyNumberFormat="1" applyFont="1" applyBorder="1" applyAlignment="1">
      <alignment vertical="top"/>
    </xf>
    <xf numFmtId="180" fontId="166" fillId="0" borderId="5" xfId="353" applyNumberFormat="1" applyFont="1" applyBorder="1" applyAlignment="1">
      <alignment horizontal="center" vertical="top"/>
    </xf>
    <xf numFmtId="0" fontId="25" fillId="0" borderId="5" xfId="343" applyFont="1" applyBorder="1" applyAlignment="1">
      <alignment vertical="top"/>
    </xf>
    <xf numFmtId="2" fontId="25" fillId="0" borderId="5" xfId="343" applyNumberFormat="1" applyFont="1" applyBorder="1" applyAlignment="1">
      <alignment vertical="top"/>
    </xf>
    <xf numFmtId="2" fontId="167" fillId="0" borderId="5" xfId="353" applyNumberFormat="1" applyFont="1" applyBorder="1" applyAlignment="1"/>
    <xf numFmtId="180" fontId="167" fillId="0" borderId="5" xfId="353" applyNumberFormat="1" applyFont="1" applyBorder="1" applyAlignment="1">
      <alignment horizontal="center" vertical="top"/>
    </xf>
    <xf numFmtId="0" fontId="15" fillId="0" borderId="0" xfId="383" applyFont="1" applyAlignment="1">
      <alignment vertical="top" wrapText="1"/>
    </xf>
    <xf numFmtId="0" fontId="172" fillId="0" borderId="0" xfId="353" applyFont="1"/>
    <xf numFmtId="0" fontId="166" fillId="0" borderId="0" xfId="353" applyFont="1"/>
    <xf numFmtId="0" fontId="166" fillId="0" borderId="0" xfId="353" applyFont="1" applyAlignment="1">
      <alignment horizontal="center"/>
    </xf>
    <xf numFmtId="0" fontId="15" fillId="0" borderId="0" xfId="383" applyFont="1" applyAlignment="1">
      <alignment vertical="top"/>
    </xf>
    <xf numFmtId="0" fontId="167" fillId="0" borderId="5" xfId="353" applyFont="1" applyBorder="1" applyAlignment="1">
      <alignment horizontal="center" vertical="top"/>
    </xf>
    <xf numFmtId="180" fontId="23" fillId="0" borderId="5" xfId="353" applyNumberFormat="1" applyFont="1" applyBorder="1" applyAlignment="1">
      <alignment horizontal="center" vertical="top"/>
    </xf>
    <xf numFmtId="0" fontId="23" fillId="0" borderId="5" xfId="353" applyFont="1" applyBorder="1" applyAlignment="1">
      <alignment horizontal="center" vertical="top"/>
    </xf>
    <xf numFmtId="0" fontId="25" fillId="0" borderId="20" xfId="0" applyFont="1" applyBorder="1" applyAlignment="1">
      <alignment horizontal="left" vertical="center"/>
    </xf>
    <xf numFmtId="4" fontId="25" fillId="0" borderId="24" xfId="0" applyNumberFormat="1" applyFont="1" applyBorder="1"/>
    <xf numFmtId="4" fontId="25" fillId="0" borderId="5" xfId="0" applyNumberFormat="1" applyFont="1" applyBorder="1" applyAlignment="1">
      <alignment horizontal="right"/>
    </xf>
    <xf numFmtId="179" fontId="25" fillId="0" borderId="5" xfId="0" applyNumberFormat="1" applyFont="1" applyBorder="1" applyAlignment="1">
      <alignment horizontal="center"/>
    </xf>
    <xf numFmtId="179" fontId="25" fillId="0" borderId="24" xfId="0" applyNumberFormat="1" applyFont="1" applyBorder="1" applyAlignment="1">
      <alignment horizontal="center"/>
    </xf>
    <xf numFmtId="0" fontId="23" fillId="0" borderId="20" xfId="0" applyFont="1" applyBorder="1" applyAlignment="1">
      <alignment horizontal="left" vertical="center" indent="1"/>
    </xf>
    <xf numFmtId="4" fontId="23" fillId="0" borderId="5" xfId="0" applyNumberFormat="1" applyFont="1" applyBorder="1" applyAlignment="1">
      <alignment horizontal="right"/>
    </xf>
    <xf numFmtId="179" fontId="23" fillId="0" borderId="5" xfId="0" applyNumberFormat="1" applyFont="1" applyBorder="1" applyAlignment="1">
      <alignment horizontal="center"/>
    </xf>
    <xf numFmtId="0" fontId="166" fillId="0" borderId="20" xfId="0" applyFont="1" applyBorder="1" applyAlignment="1">
      <alignment horizontal="left" vertical="center" indent="1"/>
    </xf>
    <xf numFmtId="4" fontId="23" fillId="0" borderId="24" xfId="0" applyNumberFormat="1" applyFont="1" applyBorder="1"/>
    <xf numFmtId="179" fontId="23" fillId="0" borderId="24" xfId="0" applyNumberFormat="1" applyFont="1" applyBorder="1" applyAlignment="1">
      <alignment horizontal="center"/>
    </xf>
    <xf numFmtId="0" fontId="15" fillId="0" borderId="0" xfId="670" applyFont="1" applyAlignment="1">
      <alignment vertical="top" wrapText="1"/>
    </xf>
    <xf numFmtId="179" fontId="166" fillId="0" borderId="0" xfId="0" applyNumberFormat="1" applyFont="1"/>
    <xf numFmtId="0" fontId="25" fillId="0" borderId="20" xfId="0" applyFont="1" applyBorder="1" applyAlignment="1">
      <alignment horizontal="left" vertical="top" wrapText="1"/>
    </xf>
    <xf numFmtId="4" fontId="25" fillId="0" borderId="24" xfId="0" applyNumberFormat="1" applyFont="1" applyBorder="1" applyAlignment="1">
      <alignment vertical="top"/>
    </xf>
    <xf numFmtId="179" fontId="25" fillId="0" borderId="5" xfId="0" applyNumberFormat="1" applyFont="1" applyBorder="1" applyAlignment="1">
      <alignment horizontal="center" vertical="top"/>
    </xf>
    <xf numFmtId="179" fontId="25" fillId="0" borderId="24" xfId="0" applyNumberFormat="1" applyFont="1" applyBorder="1" applyAlignment="1">
      <alignment horizontal="center" vertical="top"/>
    </xf>
    <xf numFmtId="0" fontId="15" fillId="0" borderId="0" xfId="420" applyFont="1" applyAlignment="1">
      <alignment vertical="top"/>
    </xf>
    <xf numFmtId="179" fontId="166" fillId="0" borderId="5" xfId="353" applyNumberFormat="1" applyFont="1" applyBorder="1" applyAlignment="1">
      <alignment horizontal="center" vertical="top"/>
    </xf>
    <xf numFmtId="2" fontId="25" fillId="0" borderId="5" xfId="420" applyNumberFormat="1" applyFont="1" applyBorder="1" applyAlignment="1">
      <alignment horizontal="center" vertical="top" wrapText="1"/>
    </xf>
    <xf numFmtId="0" fontId="168" fillId="0" borderId="0" xfId="0" applyFont="1" applyAlignment="1">
      <alignment vertical="top"/>
    </xf>
    <xf numFmtId="179" fontId="167" fillId="0" borderId="5" xfId="353" applyNumberFormat="1" applyFont="1" applyBorder="1" applyAlignment="1">
      <alignment horizontal="center" vertical="top"/>
    </xf>
    <xf numFmtId="4" fontId="167" fillId="0" borderId="5" xfId="353" applyNumberFormat="1" applyFont="1" applyBorder="1" applyAlignment="1">
      <alignment vertical="top"/>
    </xf>
    <xf numFmtId="4" fontId="166" fillId="0" borderId="5" xfId="353" applyNumberFormat="1" applyFont="1" applyBorder="1" applyAlignment="1">
      <alignment vertical="top"/>
    </xf>
    <xf numFmtId="4" fontId="166" fillId="0" borderId="0" xfId="353" applyNumberFormat="1" applyFont="1"/>
    <xf numFmtId="0" fontId="15" fillId="0" borderId="0" xfId="412" applyFont="1" applyAlignment="1">
      <alignment vertical="top"/>
    </xf>
    <xf numFmtId="179" fontId="166" fillId="0" borderId="0" xfId="353" applyNumberFormat="1" applyFont="1"/>
    <xf numFmtId="0" fontId="23" fillId="0" borderId="5" xfId="383" applyFont="1" applyBorder="1" applyAlignment="1">
      <alignment vertical="top" wrapText="1"/>
    </xf>
    <xf numFmtId="180" fontId="23" fillId="0" borderId="5" xfId="0" applyNumberFormat="1" applyFont="1" applyBorder="1" applyAlignment="1">
      <alignment horizontal="center"/>
    </xf>
    <xf numFmtId="4" fontId="167" fillId="0" borderId="5" xfId="0" applyNumberFormat="1" applyFont="1" applyBorder="1" applyAlignment="1">
      <alignment horizontal="right"/>
    </xf>
    <xf numFmtId="0" fontId="166" fillId="0" borderId="5" xfId="353" applyFont="1" applyBorder="1"/>
    <xf numFmtId="2" fontId="173" fillId="0" borderId="5" xfId="0" applyNumberFormat="1" applyFont="1" applyBorder="1"/>
    <xf numFmtId="0" fontId="166" fillId="0" borderId="0" xfId="0" applyFont="1" applyAlignment="1">
      <alignment vertical="top"/>
    </xf>
    <xf numFmtId="0" fontId="15" fillId="0" borderId="0" xfId="420" applyFont="1" applyAlignment="1">
      <alignment wrapText="1"/>
    </xf>
    <xf numFmtId="0" fontId="15" fillId="0" borderId="0" xfId="420" applyFont="1"/>
    <xf numFmtId="4" fontId="25" fillId="0" borderId="5" xfId="0" applyNumberFormat="1" applyFont="1" applyBorder="1"/>
    <xf numFmtId="0" fontId="166" fillId="0" borderId="5" xfId="410" applyFont="1" applyBorder="1"/>
    <xf numFmtId="0" fontId="166" fillId="0" borderId="5" xfId="0" applyFont="1" applyBorder="1" applyAlignment="1">
      <alignment horizontal="left" vertical="center" indent="1"/>
    </xf>
    <xf numFmtId="4" fontId="23" fillId="0" borderId="5" xfId="0" applyNumberFormat="1" applyFont="1" applyBorder="1"/>
    <xf numFmtId="180" fontId="25" fillId="0" borderId="5" xfId="0" applyNumberFormat="1" applyFont="1" applyBorder="1" applyAlignment="1">
      <alignment horizontal="center"/>
    </xf>
    <xf numFmtId="4" fontId="166" fillId="0" borderId="5" xfId="410" applyNumberFormat="1" applyFont="1" applyBorder="1"/>
    <xf numFmtId="4" fontId="10" fillId="0" borderId="0" xfId="0" applyNumberFormat="1" applyFont="1" applyAlignment="1">
      <alignment horizontal="right"/>
    </xf>
    <xf numFmtId="0" fontId="155" fillId="0" borderId="0" xfId="0" applyFont="1" applyAlignment="1">
      <alignment wrapText="1"/>
    </xf>
    <xf numFmtId="0" fontId="25" fillId="0" borderId="5" xfId="0" applyFont="1" applyBorder="1" applyAlignment="1">
      <alignment horizontal="left" vertical="center" indent="1"/>
    </xf>
    <xf numFmtId="0" fontId="25" fillId="0" borderId="5" xfId="447" applyFont="1" applyFill="1" applyBorder="1" applyAlignment="1">
      <alignment horizontal="center" vertical="center" wrapText="1"/>
    </xf>
    <xf numFmtId="2" fontId="25" fillId="0" borderId="5" xfId="420" applyNumberFormat="1" applyFont="1" applyFill="1" applyBorder="1" applyAlignment="1">
      <alignment horizontal="center" vertical="center" wrapText="1"/>
    </xf>
    <xf numFmtId="4" fontId="25" fillId="0" borderId="5" xfId="0" applyNumberFormat="1" applyFont="1" applyFill="1" applyBorder="1"/>
    <xf numFmtId="4" fontId="23" fillId="0" borderId="5" xfId="0" applyNumberFormat="1" applyFont="1" applyFill="1" applyBorder="1" applyAlignment="1">
      <alignment horizontal="right"/>
    </xf>
    <xf numFmtId="4" fontId="23" fillId="0" borderId="5" xfId="0" applyNumberFormat="1" applyFont="1" applyFill="1" applyBorder="1"/>
    <xf numFmtId="0" fontId="15" fillId="0" borderId="0" xfId="670" applyFont="1" applyFill="1" applyAlignment="1">
      <alignment vertical="top" wrapText="1"/>
    </xf>
    <xf numFmtId="0" fontId="15" fillId="0" borderId="0" xfId="420" applyFont="1" applyFill="1"/>
    <xf numFmtId="0" fontId="15" fillId="0" borderId="0" xfId="420" applyFont="1" applyFill="1" applyAlignment="1">
      <alignment wrapText="1"/>
    </xf>
    <xf numFmtId="0" fontId="12" fillId="0" borderId="0" xfId="410" applyFont="1" applyFill="1"/>
    <xf numFmtId="180" fontId="25" fillId="0" borderId="22" xfId="0" applyNumberFormat="1" applyFont="1" applyFill="1" applyBorder="1" applyAlignment="1">
      <alignment horizontal="center"/>
    </xf>
    <xf numFmtId="180" fontId="25" fillId="0" borderId="5" xfId="0" applyNumberFormat="1" applyFont="1" applyFill="1" applyBorder="1" applyAlignment="1">
      <alignment horizontal="center"/>
    </xf>
    <xf numFmtId="4" fontId="23" fillId="0" borderId="5" xfId="410" applyNumberFormat="1" applyFont="1" applyFill="1" applyBorder="1"/>
    <xf numFmtId="180" fontId="23" fillId="0" borderId="22" xfId="0" applyNumberFormat="1" applyFont="1" applyFill="1" applyBorder="1" applyAlignment="1">
      <alignment horizontal="center"/>
    </xf>
    <xf numFmtId="180" fontId="23" fillId="0" borderId="5" xfId="0" applyNumberFormat="1" applyFont="1" applyFill="1" applyBorder="1" applyAlignment="1">
      <alignment horizontal="center"/>
    </xf>
    <xf numFmtId="0" fontId="23" fillId="0" borderId="5" xfId="410" applyFont="1" applyFill="1" applyBorder="1"/>
    <xf numFmtId="4" fontId="25" fillId="0" borderId="5" xfId="410" applyNumberFormat="1" applyFont="1" applyFill="1" applyBorder="1" applyAlignment="1">
      <alignment vertical="top"/>
    </xf>
    <xf numFmtId="0" fontId="23" fillId="0" borderId="0" xfId="410" applyFont="1" applyFill="1"/>
    <xf numFmtId="4" fontId="23" fillId="0" borderId="0" xfId="410" applyNumberFormat="1" applyFont="1" applyFill="1"/>
    <xf numFmtId="179" fontId="23" fillId="0" borderId="0" xfId="410" applyNumberFormat="1" applyFont="1" applyFill="1"/>
    <xf numFmtId="4" fontId="23" fillId="0" borderId="5" xfId="353" applyNumberFormat="1" applyFont="1" applyBorder="1" applyAlignment="1">
      <alignment vertical="top"/>
    </xf>
    <xf numFmtId="179" fontId="23" fillId="0" borderId="5" xfId="353" applyNumberFormat="1" applyFont="1" applyBorder="1" applyAlignment="1">
      <alignment horizontal="center" vertical="top"/>
    </xf>
    <xf numFmtId="0" fontId="174" fillId="0" borderId="0" xfId="0" applyFont="1" applyFill="1"/>
    <xf numFmtId="0" fontId="11" fillId="0" borderId="0" xfId="0" applyFont="1" applyAlignment="1">
      <alignment wrapText="1"/>
    </xf>
    <xf numFmtId="179" fontId="23" fillId="0" borderId="5" xfId="0" applyNumberFormat="1" applyFont="1" applyBorder="1" applyAlignment="1">
      <alignment horizontal="right"/>
    </xf>
    <xf numFmtId="179" fontId="25" fillId="0" borderId="5" xfId="0" applyNumberFormat="1" applyFont="1" applyBorder="1" applyAlignment="1">
      <alignment horizontal="right"/>
    </xf>
    <xf numFmtId="180" fontId="167" fillId="0" borderId="5" xfId="0" applyNumberFormat="1" applyFont="1" applyBorder="1" applyAlignment="1">
      <alignment wrapText="1"/>
    </xf>
    <xf numFmtId="180" fontId="166" fillId="0" borderId="5" xfId="0" applyNumberFormat="1" applyFont="1" applyBorder="1" applyAlignment="1">
      <alignment wrapText="1"/>
    </xf>
    <xf numFmtId="4" fontId="10" fillId="0" borderId="5" xfId="343" applyNumberFormat="1" applyFont="1" applyFill="1" applyBorder="1" applyAlignment="1">
      <alignment vertical="center"/>
    </xf>
    <xf numFmtId="4" fontId="155" fillId="0" borderId="5" xfId="343" applyNumberFormat="1" applyFont="1" applyFill="1" applyBorder="1" applyAlignment="1">
      <alignment vertical="center"/>
    </xf>
    <xf numFmtId="4" fontId="12" fillId="0" borderId="5" xfId="343" applyNumberFormat="1" applyFont="1" applyFill="1" applyBorder="1" applyAlignment="1">
      <alignment vertical="center"/>
    </xf>
    <xf numFmtId="4" fontId="154" fillId="0" borderId="5" xfId="343" applyNumberFormat="1" applyFont="1" applyFill="1" applyBorder="1" applyAlignment="1">
      <alignment vertical="center"/>
    </xf>
    <xf numFmtId="4" fontId="12" fillId="0" borderId="5" xfId="343" applyNumberFormat="1" applyFont="1" applyFill="1" applyBorder="1" applyAlignment="1">
      <alignment vertical="top" wrapText="1"/>
    </xf>
    <xf numFmtId="4" fontId="154" fillId="0" borderId="5" xfId="343" applyNumberFormat="1" applyFont="1" applyFill="1" applyBorder="1" applyAlignment="1">
      <alignment vertical="top" wrapText="1"/>
    </xf>
    <xf numFmtId="0" fontId="23" fillId="0" borderId="5" xfId="343" applyFont="1" applyBorder="1" applyAlignment="1">
      <alignment vertical="top" wrapText="1"/>
    </xf>
    <xf numFmtId="0" fontId="23" fillId="0" borderId="5" xfId="343" applyFont="1" applyBorder="1" applyAlignment="1">
      <alignment vertical="top"/>
    </xf>
    <xf numFmtId="4" fontId="23" fillId="0" borderId="0" xfId="380" applyNumberFormat="1" applyFont="1" applyAlignment="1">
      <alignment vertical="top"/>
    </xf>
    <xf numFmtId="4" fontId="23" fillId="0" borderId="0" xfId="380" applyNumberFormat="1" applyFont="1" applyFill="1" applyAlignment="1">
      <alignment vertical="top"/>
    </xf>
    <xf numFmtId="0" fontId="23" fillId="0" borderId="5" xfId="383" applyFont="1" applyBorder="1" applyAlignment="1">
      <alignment horizontal="left" vertical="top" wrapText="1"/>
    </xf>
    <xf numFmtId="0" fontId="15" fillId="0" borderId="5" xfId="0" applyFont="1" applyBorder="1" applyAlignment="1">
      <alignment horizontal="left" vertical="center" indent="1"/>
    </xf>
    <xf numFmtId="4" fontId="15" fillId="0" borderId="5" xfId="0" applyNumberFormat="1" applyFont="1" applyBorder="1" applyAlignment="1">
      <alignment horizontal="right"/>
    </xf>
    <xf numFmtId="179" fontId="15" fillId="0" borderId="5" xfId="0" applyNumberFormat="1" applyFont="1" applyBorder="1" applyAlignment="1">
      <alignment horizontal="right"/>
    </xf>
    <xf numFmtId="180" fontId="168" fillId="0" borderId="5" xfId="0" applyNumberFormat="1" applyFont="1" applyBorder="1" applyAlignment="1">
      <alignment wrapText="1"/>
    </xf>
    <xf numFmtId="4" fontId="10" fillId="0" borderId="5" xfId="343" applyNumberFormat="1" applyFont="1" applyFill="1" applyBorder="1" applyAlignment="1">
      <alignment horizontal="right" vertical="top" wrapText="1"/>
    </xf>
    <xf numFmtId="4" fontId="155" fillId="0" borderId="5" xfId="343" applyNumberFormat="1" applyFont="1" applyFill="1" applyBorder="1" applyAlignment="1">
      <alignment horizontal="right" vertical="top" wrapText="1"/>
    </xf>
    <xf numFmtId="4" fontId="10" fillId="0" borderId="5" xfId="343" applyNumberFormat="1" applyFont="1" applyFill="1" applyBorder="1" applyAlignment="1">
      <alignment horizontal="right" vertical="top"/>
    </xf>
    <xf numFmtId="4" fontId="155" fillId="0" borderId="5" xfId="343" applyNumberFormat="1" applyFont="1" applyFill="1" applyBorder="1" applyAlignment="1">
      <alignment horizontal="right" vertical="top"/>
    </xf>
    <xf numFmtId="2" fontId="15" fillId="0" borderId="5" xfId="412" applyNumberFormat="1" applyFont="1" applyBorder="1" applyAlignment="1">
      <alignment horizontal="left" vertical="top" wrapText="1" indent="1"/>
    </xf>
    <xf numFmtId="2" fontId="23" fillId="0" borderId="5" xfId="412" applyNumberFormat="1" applyFont="1" applyBorder="1" applyAlignment="1">
      <alignment horizontal="left" vertical="top" wrapText="1" indent="2"/>
    </xf>
    <xf numFmtId="2" fontId="23" fillId="0" borderId="5" xfId="412" applyNumberFormat="1" applyFont="1" applyBorder="1" applyAlignment="1">
      <alignment horizontal="left" vertical="top" wrapText="1" indent="3"/>
    </xf>
    <xf numFmtId="2" fontId="23" fillId="0" borderId="5" xfId="412" applyNumberFormat="1" applyFont="1" applyBorder="1" applyAlignment="1">
      <alignment horizontal="left" vertical="top" wrapText="1" indent="1"/>
    </xf>
    <xf numFmtId="2" fontId="13" fillId="0" borderId="5" xfId="412" applyNumberFormat="1" applyFont="1" applyBorder="1" applyAlignment="1">
      <alignment horizontal="left" vertical="top" wrapText="1" indent="1"/>
    </xf>
    <xf numFmtId="2" fontId="12" fillId="0" borderId="5" xfId="412" applyNumberFormat="1" applyFont="1" applyBorder="1" applyAlignment="1">
      <alignment horizontal="left" vertical="top" wrapText="1" indent="2"/>
    </xf>
    <xf numFmtId="2" fontId="12" fillId="0" borderId="5" xfId="412" applyNumberFormat="1" applyFont="1" applyBorder="1" applyAlignment="1">
      <alignment horizontal="left" vertical="top" wrapText="1" indent="3"/>
    </xf>
    <xf numFmtId="4" fontId="10" fillId="0" borderId="5" xfId="380" applyNumberFormat="1" applyFont="1" applyBorder="1" applyAlignment="1">
      <alignment horizontal="right" vertical="center" wrapText="1"/>
    </xf>
    <xf numFmtId="180" fontId="10" fillId="0" borderId="0" xfId="463" applyNumberFormat="1" applyFont="1" applyFill="1"/>
    <xf numFmtId="179" fontId="10" fillId="0" borderId="0" xfId="0" applyNumberFormat="1" applyFont="1" applyFill="1" applyAlignment="1">
      <alignment horizontal="right" vertical="top"/>
    </xf>
    <xf numFmtId="4" fontId="154" fillId="0" borderId="0" xfId="380" applyNumberFormat="1" applyFont="1"/>
    <xf numFmtId="0" fontId="166" fillId="0" borderId="0" xfId="353" applyFont="1" applyAlignment="1">
      <alignment vertical="top"/>
    </xf>
    <xf numFmtId="180" fontId="154" fillId="0" borderId="0" xfId="380" applyNumberFormat="1" applyFont="1" applyAlignment="1">
      <alignment vertical="top"/>
    </xf>
    <xf numFmtId="4" fontId="12" fillId="0" borderId="0" xfId="410" applyNumberFormat="1" applyFont="1" applyFill="1"/>
    <xf numFmtId="4" fontId="10" fillId="0" borderId="0" xfId="0" applyNumberFormat="1" applyFont="1" applyFill="1" applyAlignment="1">
      <alignment horizontal="right" vertical="top"/>
    </xf>
    <xf numFmtId="4" fontId="165" fillId="0" borderId="0" xfId="0" applyNumberFormat="1" applyFont="1"/>
    <xf numFmtId="2" fontId="154" fillId="0" borderId="0" xfId="0" applyNumberFormat="1" applyFont="1"/>
    <xf numFmtId="0" fontId="160" fillId="0" borderId="0" xfId="0" applyFont="1"/>
    <xf numFmtId="4" fontId="154" fillId="0" borderId="0" xfId="0" applyNumberFormat="1" applyFont="1"/>
    <xf numFmtId="4" fontId="12" fillId="0" borderId="0" xfId="343" applyNumberFormat="1" applyFont="1"/>
    <xf numFmtId="4" fontId="12" fillId="0" borderId="5" xfId="343" applyNumberFormat="1" applyFont="1" applyFill="1" applyBorder="1" applyAlignment="1">
      <alignment horizontal="right" vertical="top"/>
    </xf>
    <xf numFmtId="4" fontId="154" fillId="0" borderId="5" xfId="343" applyNumberFormat="1" applyFont="1" applyFill="1" applyBorder="1" applyAlignment="1">
      <alignment horizontal="right" vertical="top"/>
    </xf>
    <xf numFmtId="4" fontId="154" fillId="0" borderId="0" xfId="353" applyNumberFormat="1" applyFont="1"/>
    <xf numFmtId="4" fontId="163" fillId="0" borderId="0" xfId="0" applyNumberFormat="1" applyFont="1"/>
    <xf numFmtId="4" fontId="154" fillId="0" borderId="0" xfId="410" applyNumberFormat="1" applyFont="1"/>
    <xf numFmtId="4" fontId="166" fillId="0" borderId="0" xfId="353" applyNumberFormat="1" applyFont="1" applyAlignment="1">
      <alignment vertical="top"/>
    </xf>
    <xf numFmtId="4" fontId="155" fillId="0" borderId="0" xfId="353" applyNumberFormat="1" applyFont="1"/>
    <xf numFmtId="4" fontId="153" fillId="0" borderId="0" xfId="353" applyNumberFormat="1" applyFont="1"/>
    <xf numFmtId="180" fontId="166" fillId="0" borderId="5" xfId="0" applyNumberFormat="1" applyFont="1" applyBorder="1" applyAlignment="1">
      <alignment horizontal="center" wrapText="1"/>
    </xf>
    <xf numFmtId="180" fontId="167" fillId="0" borderId="5" xfId="0" applyNumberFormat="1" applyFont="1" applyBorder="1" applyAlignment="1">
      <alignment horizontal="center" wrapText="1"/>
    </xf>
    <xf numFmtId="0" fontId="154" fillId="0" borderId="0" xfId="410" applyFont="1" applyFill="1"/>
    <xf numFmtId="0" fontId="154" fillId="0" borderId="0" xfId="410" applyFont="1" applyFill="1" applyAlignment="1">
      <alignment vertical="center"/>
    </xf>
    <xf numFmtId="4" fontId="154" fillId="0" borderId="0" xfId="410" applyNumberFormat="1" applyFont="1" applyFill="1"/>
    <xf numFmtId="2" fontId="175" fillId="0" borderId="5" xfId="0" applyNumberFormat="1" applyFont="1" applyBorder="1"/>
    <xf numFmtId="0" fontId="23" fillId="0" borderId="5" xfId="353" applyFont="1" applyBorder="1"/>
    <xf numFmtId="4" fontId="25" fillId="0" borderId="5" xfId="353" applyNumberFormat="1" applyFont="1" applyBorder="1" applyAlignment="1">
      <alignment vertical="top"/>
    </xf>
    <xf numFmtId="180" fontId="168" fillId="0" borderId="5" xfId="0" applyNumberFormat="1" applyFont="1" applyBorder="1" applyAlignment="1">
      <alignment horizontal="center" wrapText="1"/>
    </xf>
    <xf numFmtId="0" fontId="154" fillId="0" borderId="0" xfId="0" applyFont="1" applyAlignment="1">
      <alignment vertical="top" wrapText="1"/>
    </xf>
    <xf numFmtId="0" fontId="10" fillId="0" borderId="5" xfId="0" applyFont="1" applyBorder="1" applyAlignment="1">
      <alignment horizontal="left" vertical="top" wrapText="1"/>
    </xf>
    <xf numFmtId="0" fontId="17" fillId="0" borderId="5" xfId="0" applyFont="1" applyBorder="1" applyAlignment="1">
      <alignment vertical="top" wrapText="1"/>
    </xf>
    <xf numFmtId="2" fontId="10" fillId="0" borderId="5" xfId="0" applyNumberFormat="1" applyFont="1" applyFill="1" applyBorder="1" applyAlignment="1">
      <alignment vertical="top" wrapText="1"/>
    </xf>
    <xf numFmtId="2" fontId="10" fillId="0" borderId="5" xfId="0" applyNumberFormat="1" applyFont="1" applyFill="1" applyBorder="1" applyAlignment="1">
      <alignment horizontal="left" vertical="top"/>
    </xf>
    <xf numFmtId="2" fontId="10" fillId="0" borderId="5" xfId="0" applyNumberFormat="1" applyFont="1" applyFill="1" applyBorder="1" applyAlignment="1">
      <alignment horizontal="left" vertical="top" wrapText="1"/>
    </xf>
    <xf numFmtId="2" fontId="13" fillId="0" borderId="5" xfId="0" applyNumberFormat="1" applyFont="1" applyFill="1" applyBorder="1" applyAlignment="1">
      <alignment horizontal="left" vertical="top" wrapText="1" indent="2"/>
    </xf>
    <xf numFmtId="4" fontId="142" fillId="0" borderId="5" xfId="0" applyNumberFormat="1" applyFont="1" applyBorder="1" applyAlignment="1">
      <alignment vertical="top"/>
    </xf>
    <xf numFmtId="4" fontId="143" fillId="0" borderId="5" xfId="0" applyNumberFormat="1" applyFont="1" applyBorder="1" applyAlignment="1">
      <alignment vertical="top"/>
    </xf>
    <xf numFmtId="4" fontId="144" fillId="0" borderId="5" xfId="0" applyNumberFormat="1" applyFont="1" applyBorder="1" applyAlignment="1">
      <alignment vertical="top"/>
    </xf>
    <xf numFmtId="0" fontId="23" fillId="0" borderId="5" xfId="0" applyFont="1" applyBorder="1" applyAlignment="1">
      <alignment horizontal="left" vertical="top" wrapText="1" indent="1"/>
    </xf>
    <xf numFmtId="0" fontId="11" fillId="0" borderId="0" xfId="270" applyFont="1" applyFill="1" applyAlignment="1">
      <alignment horizontal="left" vertical="center" wrapText="1"/>
    </xf>
    <xf numFmtId="0" fontId="11" fillId="0" borderId="0" xfId="270" applyFont="1" applyFill="1" applyAlignment="1">
      <alignment vertical="center"/>
    </xf>
    <xf numFmtId="0" fontId="10" fillId="0" borderId="5" xfId="0" applyFont="1" applyBorder="1" applyAlignment="1">
      <alignment horizontal="center"/>
    </xf>
    <xf numFmtId="0" fontId="10" fillId="0" borderId="23" xfId="0" applyFont="1" applyBorder="1" applyAlignment="1">
      <alignment horizontal="center" wrapText="1"/>
    </xf>
    <xf numFmtId="0" fontId="10" fillId="0" borderId="24" xfId="0" applyFont="1" applyBorder="1" applyAlignment="1">
      <alignment horizontal="center" wrapText="1"/>
    </xf>
    <xf numFmtId="0" fontId="11" fillId="0" borderId="0" xfId="270" applyFont="1" applyFill="1" applyAlignment="1" applyProtection="1">
      <alignment horizontal="left" vertical="top" wrapText="1"/>
    </xf>
    <xf numFmtId="0" fontId="15" fillId="0" borderId="0" xfId="670" applyFont="1" applyBorder="1" applyAlignment="1">
      <alignment horizontal="left" vertical="top" wrapText="1"/>
    </xf>
    <xf numFmtId="0" fontId="11" fillId="0" borderId="0" xfId="270" applyFont="1" applyAlignment="1">
      <alignment horizontal="left" wrapText="1"/>
    </xf>
    <xf numFmtId="0" fontId="166" fillId="0" borderId="23" xfId="353" applyFont="1" applyBorder="1" applyAlignment="1">
      <alignment horizontal="center"/>
    </xf>
    <xf numFmtId="0" fontId="166" fillId="0" borderId="1" xfId="353" applyFont="1" applyBorder="1" applyAlignment="1">
      <alignment horizontal="center"/>
    </xf>
    <xf numFmtId="0" fontId="166" fillId="0" borderId="24" xfId="353" applyFont="1" applyBorder="1" applyAlignment="1">
      <alignment horizontal="center"/>
    </xf>
    <xf numFmtId="0" fontId="25" fillId="0" borderId="21" xfId="447" applyFont="1" applyBorder="1" applyAlignment="1">
      <alignment horizontal="center" vertical="center" wrapText="1"/>
    </xf>
    <xf numFmtId="0" fontId="25" fillId="0" borderId="22" xfId="447" applyFont="1" applyBorder="1" applyAlignment="1">
      <alignment horizontal="center" vertical="center" wrapText="1"/>
    </xf>
    <xf numFmtId="2" fontId="25" fillId="0" borderId="21" xfId="447" applyNumberFormat="1" applyFont="1" applyFill="1" applyBorder="1" applyAlignment="1">
      <alignment horizontal="center" vertical="center" wrapText="1"/>
    </xf>
    <xf numFmtId="2" fontId="25" fillId="0" borderId="22" xfId="447" applyNumberFormat="1" applyFont="1" applyFill="1" applyBorder="1" applyAlignment="1">
      <alignment horizontal="center" vertical="center" wrapText="1"/>
    </xf>
    <xf numFmtId="2" fontId="25" fillId="0" borderId="23" xfId="447" applyNumberFormat="1" applyFont="1" applyFill="1" applyBorder="1" applyAlignment="1">
      <alignment horizontal="center" vertical="center" wrapText="1"/>
    </xf>
    <xf numFmtId="2" fontId="23" fillId="0" borderId="1" xfId="447" applyNumberFormat="1" applyFont="1" applyFill="1" applyBorder="1" applyAlignment="1">
      <alignment horizontal="center" vertical="center" wrapText="1"/>
    </xf>
    <xf numFmtId="0" fontId="167" fillId="0" borderId="5" xfId="353" applyFont="1" applyBorder="1" applyAlignment="1">
      <alignment horizontal="center" vertical="top"/>
    </xf>
    <xf numFmtId="2" fontId="25" fillId="0" borderId="21" xfId="447" applyNumberFormat="1" applyFont="1" applyFill="1" applyBorder="1" applyAlignment="1">
      <alignment horizontal="center" wrapText="1"/>
    </xf>
    <xf numFmtId="0" fontId="23" fillId="0" borderId="21" xfId="0" applyFont="1" applyFill="1" applyBorder="1" applyAlignment="1">
      <alignment horizontal="center" wrapText="1"/>
    </xf>
    <xf numFmtId="0" fontId="23" fillId="0" borderId="22" xfId="0" applyFont="1" applyFill="1" applyBorder="1" applyAlignment="1">
      <alignment horizontal="center" wrapText="1"/>
    </xf>
    <xf numFmtId="0" fontId="15" fillId="0" borderId="0" xfId="668" applyFont="1" applyAlignment="1">
      <alignment horizontal="left" wrapText="1"/>
    </xf>
    <xf numFmtId="0" fontId="166" fillId="0" borderId="5" xfId="353" applyFont="1" applyBorder="1" applyAlignment="1">
      <alignment horizontal="center"/>
    </xf>
    <xf numFmtId="0" fontId="25" fillId="0" borderId="5" xfId="447" applyFont="1" applyBorder="1" applyAlignment="1">
      <alignment horizontal="center" vertical="center" wrapText="1"/>
    </xf>
    <xf numFmtId="2" fontId="25" fillId="0" borderId="5" xfId="447" applyNumberFormat="1" applyFont="1" applyBorder="1" applyAlignment="1">
      <alignment horizontal="center" vertical="center" wrapText="1"/>
    </xf>
    <xf numFmtId="2" fontId="23" fillId="0" borderId="5" xfId="447" applyNumberFormat="1" applyFont="1" applyBorder="1" applyAlignment="1">
      <alignment horizontal="center" vertical="center" wrapText="1"/>
    </xf>
    <xf numFmtId="2" fontId="25" fillId="0" borderId="5" xfId="447" applyNumberFormat="1" applyFont="1" applyBorder="1" applyAlignment="1">
      <alignment horizontal="center" wrapText="1"/>
    </xf>
    <xf numFmtId="0" fontId="11" fillId="0" borderId="0" xfId="270" applyFont="1" applyAlignment="1">
      <alignment horizontal="left" vertical="center" wrapText="1"/>
    </xf>
    <xf numFmtId="0" fontId="166" fillId="0" borderId="5" xfId="353" applyFont="1" applyBorder="1" applyAlignment="1">
      <alignment horizontal="center" vertical="top"/>
    </xf>
    <xf numFmtId="2" fontId="25" fillId="0" borderId="21" xfId="447" applyNumberFormat="1" applyFont="1" applyBorder="1" applyAlignment="1">
      <alignment horizontal="center" vertical="center" wrapText="1"/>
    </xf>
    <xf numFmtId="2" fontId="25" fillId="0" borderId="22" xfId="447" applyNumberFormat="1" applyFont="1" applyBorder="1" applyAlignment="1">
      <alignment horizontal="center" vertical="center" wrapText="1"/>
    </xf>
    <xf numFmtId="2" fontId="25" fillId="0" borderId="23" xfId="447" applyNumberFormat="1" applyFont="1" applyBorder="1" applyAlignment="1">
      <alignment horizontal="center" vertical="center" wrapText="1"/>
    </xf>
    <xf numFmtId="2" fontId="23" fillId="0" borderId="1" xfId="447" applyNumberFormat="1" applyFont="1" applyBorder="1" applyAlignment="1">
      <alignment horizontal="center" vertical="center" wrapText="1"/>
    </xf>
    <xf numFmtId="2" fontId="25" fillId="0" borderId="5" xfId="420" applyNumberFormat="1" applyFont="1" applyBorder="1" applyAlignment="1">
      <alignment horizontal="center" vertical="top" wrapText="1"/>
    </xf>
    <xf numFmtId="2" fontId="25" fillId="0" borderId="21" xfId="447" applyNumberFormat="1" applyFont="1" applyBorder="1" applyAlignment="1">
      <alignment horizontal="center" wrapText="1"/>
    </xf>
    <xf numFmtId="0" fontId="166" fillId="0" borderId="21" xfId="0" applyFont="1" applyBorder="1" applyAlignment="1">
      <alignment horizontal="center" wrapText="1"/>
    </xf>
    <xf numFmtId="0" fontId="166" fillId="0" borderId="22" xfId="0" applyFont="1" applyBorder="1" applyAlignment="1">
      <alignment horizontal="center" wrapText="1"/>
    </xf>
    <xf numFmtId="2" fontId="25" fillId="0" borderId="5" xfId="420" applyNumberFormat="1" applyFont="1" applyBorder="1" applyAlignment="1">
      <alignment horizontal="center" vertical="center" wrapText="1"/>
    </xf>
    <xf numFmtId="0" fontId="25" fillId="0" borderId="20" xfId="447" applyFont="1" applyBorder="1" applyAlignment="1">
      <alignment horizontal="center" vertical="center" wrapText="1"/>
    </xf>
    <xf numFmtId="0" fontId="167" fillId="0" borderId="20" xfId="353" applyFont="1" applyBorder="1" applyAlignment="1">
      <alignment horizontal="center"/>
    </xf>
    <xf numFmtId="0" fontId="167" fillId="0" borderId="21" xfId="353" applyFont="1" applyBorder="1" applyAlignment="1">
      <alignment horizontal="center"/>
    </xf>
    <xf numFmtId="0" fontId="167" fillId="0" borderId="22" xfId="353" applyFont="1" applyBorder="1" applyAlignment="1">
      <alignment horizontal="center"/>
    </xf>
    <xf numFmtId="2" fontId="25" fillId="0" borderId="20" xfId="447" applyNumberFormat="1" applyFont="1" applyBorder="1" applyAlignment="1">
      <alignment horizontal="center" vertical="center" wrapText="1"/>
    </xf>
    <xf numFmtId="2" fontId="25" fillId="0" borderId="20" xfId="447" applyNumberFormat="1" applyFont="1" applyBorder="1" applyAlignment="1">
      <alignment horizontal="center" wrapText="1"/>
    </xf>
    <xf numFmtId="2" fontId="25" fillId="0" borderId="22" xfId="447" applyNumberFormat="1" applyFont="1" applyBorder="1" applyAlignment="1">
      <alignment horizontal="center" wrapText="1"/>
    </xf>
    <xf numFmtId="0" fontId="154" fillId="0" borderId="5" xfId="0" applyFont="1" applyBorder="1" applyAlignment="1">
      <alignment horizontal="center" wrapText="1"/>
    </xf>
    <xf numFmtId="0" fontId="19" fillId="0" borderId="0" xfId="270" applyFont="1" applyAlignment="1">
      <alignment horizontal="left" vertical="top" wrapText="1"/>
    </xf>
    <xf numFmtId="0" fontId="9" fillId="0" borderId="0" xfId="270" applyFont="1" applyAlignment="1">
      <alignment horizontal="left" vertical="center" wrapText="1"/>
    </xf>
    <xf numFmtId="0" fontId="168" fillId="0" borderId="0" xfId="0" applyFont="1" applyAlignment="1">
      <alignment horizontal="left" wrapText="1"/>
    </xf>
    <xf numFmtId="0" fontId="11" fillId="0" borderId="0" xfId="270" applyFont="1" applyAlignment="1">
      <alignment vertical="center" wrapText="1"/>
    </xf>
    <xf numFmtId="0" fontId="25" fillId="0" borderId="5" xfId="463" applyFont="1" applyBorder="1" applyAlignment="1">
      <alignment horizontal="center"/>
    </xf>
    <xf numFmtId="0" fontId="25" fillId="0" borderId="20" xfId="463" applyFont="1" applyBorder="1" applyAlignment="1">
      <alignment horizontal="center" vertical="center" wrapText="1"/>
    </xf>
    <xf numFmtId="0" fontId="25" fillId="0" borderId="5" xfId="463" applyFont="1" applyBorder="1" applyAlignment="1">
      <alignment horizontal="center" vertical="center" wrapText="1"/>
    </xf>
    <xf numFmtId="0" fontId="25" fillId="0" borderId="20" xfId="463" applyFont="1" applyBorder="1" applyAlignment="1">
      <alignment horizontal="center" vertical="top" wrapText="1"/>
    </xf>
    <xf numFmtId="0" fontId="23" fillId="0" borderId="21" xfId="463" applyFont="1" applyBorder="1" applyAlignment="1">
      <alignment horizontal="center" vertical="top"/>
    </xf>
    <xf numFmtId="0" fontId="23" fillId="0" borderId="22" xfId="463" applyFont="1" applyBorder="1" applyAlignment="1">
      <alignment horizontal="center" vertical="top"/>
    </xf>
    <xf numFmtId="0" fontId="25" fillId="0" borderId="22" xfId="463" applyFont="1" applyBorder="1" applyAlignment="1">
      <alignment horizontal="center" vertical="center" wrapText="1"/>
    </xf>
    <xf numFmtId="14" fontId="25" fillId="0" borderId="5" xfId="343" applyNumberFormat="1" applyFont="1" applyFill="1" applyBorder="1" applyAlignment="1">
      <alignment horizontal="center" vertical="center"/>
    </xf>
    <xf numFmtId="0" fontId="11" fillId="0" borderId="0" xfId="270" applyFont="1" applyAlignment="1">
      <alignment wrapText="1"/>
    </xf>
    <xf numFmtId="0" fontId="149" fillId="0" borderId="0" xfId="270" applyAlignment="1"/>
    <xf numFmtId="0" fontId="23" fillId="0" borderId="5" xfId="343" applyFont="1" applyBorder="1" applyAlignment="1">
      <alignment vertical="center"/>
    </xf>
    <xf numFmtId="0" fontId="166" fillId="0" borderId="5" xfId="0" applyFont="1" applyBorder="1" applyAlignment="1">
      <alignment vertical="center"/>
    </xf>
    <xf numFmtId="14" fontId="25" fillId="0" borderId="5" xfId="343" applyNumberFormat="1" applyFont="1" applyBorder="1" applyAlignment="1">
      <alignment horizontal="center" vertical="center"/>
    </xf>
    <xf numFmtId="0" fontId="166" fillId="0" borderId="5" xfId="0" applyFont="1" applyBorder="1" applyAlignment="1">
      <alignment horizontal="center" vertical="center"/>
    </xf>
    <xf numFmtId="0" fontId="149" fillId="0" borderId="0" xfId="270" applyAlignment="1">
      <alignment horizontal="left" vertical="center"/>
    </xf>
    <xf numFmtId="0" fontId="12" fillId="0" borderId="5" xfId="343" applyFont="1" applyBorder="1" applyAlignment="1">
      <alignment vertical="center"/>
    </xf>
    <xf numFmtId="0" fontId="154" fillId="0" borderId="5" xfId="0" applyFont="1" applyBorder="1" applyAlignment="1">
      <alignment vertical="center"/>
    </xf>
    <xf numFmtId="14" fontId="10" fillId="0" borderId="5" xfId="343" applyNumberFormat="1" applyFont="1" applyBorder="1" applyAlignment="1">
      <alignment horizontal="center" vertical="top"/>
    </xf>
    <xf numFmtId="0" fontId="154" fillId="0" borderId="5" xfId="0" applyFont="1" applyBorder="1" applyAlignment="1">
      <alignment horizontal="center" vertical="top"/>
    </xf>
    <xf numFmtId="14" fontId="10" fillId="0" borderId="5" xfId="343" applyNumberFormat="1" applyFont="1" applyFill="1" applyBorder="1" applyAlignment="1">
      <alignment horizontal="center" vertical="top"/>
    </xf>
    <xf numFmtId="14" fontId="10" fillId="0" borderId="5" xfId="343" applyNumberFormat="1" applyFont="1" applyFill="1" applyBorder="1" applyAlignment="1">
      <alignment horizontal="center" vertical="center"/>
    </xf>
    <xf numFmtId="0" fontId="12" fillId="0" borderId="23" xfId="343" applyFont="1" applyBorder="1" applyAlignment="1">
      <alignment vertical="center"/>
    </xf>
    <xf numFmtId="0" fontId="153" fillId="0" borderId="24" xfId="0" applyFont="1" applyBorder="1" applyAlignment="1">
      <alignment vertical="center"/>
    </xf>
    <xf numFmtId="0" fontId="153" fillId="0" borderId="5" xfId="0" applyFont="1" applyBorder="1" applyAlignment="1">
      <alignment horizontal="center" vertical="top"/>
    </xf>
    <xf numFmtId="0" fontId="23" fillId="0" borderId="23" xfId="343" applyFont="1" applyBorder="1"/>
    <xf numFmtId="0" fontId="23" fillId="0" borderId="24" xfId="0" applyFont="1" applyBorder="1"/>
    <xf numFmtId="14" fontId="25" fillId="0" borderId="5" xfId="343" applyNumberFormat="1" applyFont="1" applyBorder="1" applyAlignment="1">
      <alignment horizontal="center" vertical="top"/>
    </xf>
    <xf numFmtId="0" fontId="166" fillId="0" borderId="5" xfId="0" applyFont="1" applyBorder="1" applyAlignment="1">
      <alignment horizontal="center" vertical="top"/>
    </xf>
    <xf numFmtId="14" fontId="25" fillId="0" borderId="5" xfId="343" applyNumberFormat="1" applyFont="1" applyFill="1" applyBorder="1" applyAlignment="1">
      <alignment horizontal="center" vertical="top"/>
    </xf>
    <xf numFmtId="0" fontId="28" fillId="0" borderId="0" xfId="380" applyFont="1" applyFill="1" applyAlignment="1">
      <alignment wrapText="1"/>
    </xf>
    <xf numFmtId="0" fontId="166" fillId="0" borderId="0" xfId="0" applyFont="1" applyFill="1" applyAlignment="1">
      <alignment wrapText="1"/>
    </xf>
    <xf numFmtId="0" fontId="157" fillId="0" borderId="0" xfId="0" applyFont="1" applyAlignment="1">
      <alignment horizontal="left" wrapText="1"/>
    </xf>
    <xf numFmtId="0" fontId="14" fillId="0" borderId="0" xfId="380" applyFont="1" applyFill="1" applyAlignment="1">
      <alignment wrapText="1"/>
    </xf>
    <xf numFmtId="0" fontId="153" fillId="0" borderId="0" xfId="0" applyFont="1" applyFill="1" applyAlignment="1">
      <alignment wrapText="1"/>
    </xf>
    <xf numFmtId="0" fontId="14" fillId="0" borderId="0" xfId="380" applyFont="1" applyFill="1" applyAlignment="1">
      <alignment vertical="center" wrapText="1"/>
    </xf>
    <xf numFmtId="0" fontId="153" fillId="0" borderId="0" xfId="0" applyFont="1" applyFill="1" applyAlignment="1">
      <alignment vertical="center" wrapText="1"/>
    </xf>
    <xf numFmtId="0" fontId="11" fillId="0" borderId="0" xfId="270" applyFont="1" applyBorder="1" applyAlignment="1">
      <alignment horizontal="left" vertical="center" wrapText="1"/>
    </xf>
    <xf numFmtId="0" fontId="149" fillId="0" borderId="0" xfId="270" applyAlignment="1">
      <alignment horizontal="left" vertical="center" wrapText="1"/>
    </xf>
    <xf numFmtId="14" fontId="10" fillId="0" borderId="20" xfId="380" applyNumberFormat="1" applyFont="1" applyFill="1" applyBorder="1" applyAlignment="1">
      <alignment horizontal="center" vertical="center" wrapText="1"/>
    </xf>
    <xf numFmtId="14" fontId="10" fillId="0" borderId="21" xfId="380" applyNumberFormat="1" applyFont="1" applyFill="1" applyBorder="1" applyAlignment="1">
      <alignment horizontal="center" vertical="center" wrapText="1"/>
    </xf>
    <xf numFmtId="14" fontId="10" fillId="0" borderId="22" xfId="380" applyNumberFormat="1" applyFont="1" applyFill="1" applyBorder="1" applyAlignment="1">
      <alignment horizontal="center" vertical="center" wrapText="1"/>
    </xf>
    <xf numFmtId="1" fontId="10" fillId="0" borderId="23" xfId="669" applyNumberFormat="1" applyFont="1" applyBorder="1" applyAlignment="1">
      <alignment horizontal="center" vertical="center" wrapText="1"/>
    </xf>
    <xf numFmtId="1" fontId="10" fillId="0" borderId="24" xfId="669" applyNumberFormat="1" applyFont="1" applyBorder="1" applyAlignment="1">
      <alignment horizontal="center" vertical="center" wrapText="1"/>
    </xf>
    <xf numFmtId="0" fontId="10" fillId="0" borderId="20" xfId="380" applyFont="1" applyBorder="1" applyAlignment="1">
      <alignment horizontal="center" vertical="center" wrapText="1"/>
    </xf>
    <xf numFmtId="0" fontId="10" fillId="0" borderId="21" xfId="380" applyFont="1" applyBorder="1" applyAlignment="1">
      <alignment horizontal="center" vertical="center" wrapText="1"/>
    </xf>
    <xf numFmtId="0" fontId="10" fillId="0" borderId="22" xfId="380" applyFont="1" applyBorder="1" applyAlignment="1">
      <alignment horizontal="center" vertical="center" wrapText="1"/>
    </xf>
  </cellXfs>
  <cellStyles count="814">
    <cellStyle name=" Verticals" xfId="1"/>
    <cellStyle name="_1_²ÜºÈÆø" xfId="2"/>
    <cellStyle name="_MDADEBT" xfId="3"/>
    <cellStyle name="_MDADEBT_1" xfId="4"/>
    <cellStyle name="_MDADEBT_1_BPQ2-2011" xfId="5"/>
    <cellStyle name="_MDADEBT_1_DBP-april-12NG" xfId="6"/>
    <cellStyle name="_MDADEBT_1_DMSDR1S-#4052264-v1-MDA-October 2009-MEFP-Tables" xfId="7"/>
    <cellStyle name="_MDADEBT_1_DMSDR1S-#4052264-v1-MDA-October 2009-MEFP-Tables_BPQ2-2011" xfId="8"/>
    <cellStyle name="_MDADEBT_1_DMSDR1S-#4052264-v1-MDA-October 2009-MEFP-Tables_DBP-april-12NG" xfId="9"/>
    <cellStyle name="_MDADEBT_1_tables for brief" xfId="10"/>
    <cellStyle name="_MDADEBT_1_tables for brief_BPQ2-2011" xfId="11"/>
    <cellStyle name="_MDADEBT_1_tables for brief_DBP-april-12NG" xfId="12"/>
    <cellStyle name="_MDADEBT_BPQ2-2011" xfId="13"/>
    <cellStyle name="_MDADEBT_DBP-april-12NG" xfId="14"/>
    <cellStyle name="_MDADEBT_EJ Nov 15" xfId="15"/>
    <cellStyle name="_MDADEBT_EJ Nov 15_BPQ2-2011" xfId="16"/>
    <cellStyle name="_MDADEBT_EJ Nov 15_DBP-april-12NG" xfId="17"/>
    <cellStyle name="_MDADEBT_tables for brief" xfId="18"/>
    <cellStyle name="_MDADEBT_tables for brief_BPQ2-2011" xfId="19"/>
    <cellStyle name="_MDADEBT_tables for brief_DBP-april-12NG" xfId="20"/>
    <cellStyle name="_Table 1 MEFP November 3" xfId="21"/>
    <cellStyle name="_Table 1 MEFP November 3_BPQ2-2011" xfId="22"/>
    <cellStyle name="_Table 1 MEFP November 3_DBP-april-12NG" xfId="23"/>
    <cellStyle name="_Table 1 MEFP November 3_tables for brief" xfId="24"/>
    <cellStyle name="_Table 1 MEFP November 3_tables for brief_BPQ2-2011" xfId="25"/>
    <cellStyle name="_Table 1 MEFP November 3_tables for brief_DBP-april-12NG" xfId="26"/>
    <cellStyle name="1 indent" xfId="27"/>
    <cellStyle name="1 indent 2" xfId="28"/>
    <cellStyle name="1 indent 3" xfId="29"/>
    <cellStyle name="1 indent 4" xfId="30"/>
    <cellStyle name="1 indent 5" xfId="31"/>
    <cellStyle name="2 indents" xfId="32"/>
    <cellStyle name="2 indents 2" xfId="33"/>
    <cellStyle name="2 indents 3" xfId="34"/>
    <cellStyle name="2 indents 4" xfId="35"/>
    <cellStyle name="2 indents 5" xfId="36"/>
    <cellStyle name="20% - Accent1 2" xfId="37"/>
    <cellStyle name="20% - Accent1 2 2" xfId="38"/>
    <cellStyle name="20% - Accent2 2" xfId="39"/>
    <cellStyle name="20% - Accent2 2 2" xfId="40"/>
    <cellStyle name="20% - Accent3 2" xfId="41"/>
    <cellStyle name="20% - Accent3 2 2" xfId="42"/>
    <cellStyle name="20% - Accent4 2" xfId="43"/>
    <cellStyle name="20% - Accent4 2 2" xfId="44"/>
    <cellStyle name="20% - Accent5 2" xfId="45"/>
    <cellStyle name="20% - Accent5 2 2" xfId="46"/>
    <cellStyle name="20% - Accent6 2" xfId="47"/>
    <cellStyle name="20% - Accent6 2 2" xfId="48"/>
    <cellStyle name="20% - Акцент1" xfId="49"/>
    <cellStyle name="20% - Акцент2" xfId="50"/>
    <cellStyle name="20% - Акцент3" xfId="51"/>
    <cellStyle name="20% - Акцент4" xfId="52"/>
    <cellStyle name="20% - Акцент5" xfId="53"/>
    <cellStyle name="20% - Акцент6" xfId="54"/>
    <cellStyle name="3 indents" xfId="55"/>
    <cellStyle name="3 indents 2" xfId="56"/>
    <cellStyle name="3 indents 3" xfId="57"/>
    <cellStyle name="3 indents 4" xfId="58"/>
    <cellStyle name="3 indents 5" xfId="59"/>
    <cellStyle name="4 indents" xfId="60"/>
    <cellStyle name="4 indents 2" xfId="61"/>
    <cellStyle name="4 indents 3" xfId="62"/>
    <cellStyle name="4 indents 4" xfId="63"/>
    <cellStyle name="4 indents 5" xfId="64"/>
    <cellStyle name="40% - Accent1 2" xfId="65"/>
    <cellStyle name="40% - Accent1 2 2" xfId="66"/>
    <cellStyle name="40% - Accent2 2" xfId="67"/>
    <cellStyle name="40% - Accent2 2 2" xfId="68"/>
    <cellStyle name="40% - Accent3 2" xfId="69"/>
    <cellStyle name="40% - Accent3 2 2" xfId="70"/>
    <cellStyle name="40% - Accent4 2" xfId="71"/>
    <cellStyle name="40% - Accent4 2 2" xfId="72"/>
    <cellStyle name="40% - Accent5 2" xfId="73"/>
    <cellStyle name="40% - Accent5 2 2" xfId="74"/>
    <cellStyle name="40% - Accent6 2" xfId="75"/>
    <cellStyle name="40% - Accent6 2 2" xfId="76"/>
    <cellStyle name="40% - Акцент1" xfId="77"/>
    <cellStyle name="40% - Акцент2" xfId="78"/>
    <cellStyle name="40% - Акцент3" xfId="79"/>
    <cellStyle name="40% - Акцент4" xfId="80"/>
    <cellStyle name="40% - Акцент5" xfId="81"/>
    <cellStyle name="40% - Акцент6" xfId="82"/>
    <cellStyle name="5 indents" xfId="83"/>
    <cellStyle name="5 indents 2" xfId="84"/>
    <cellStyle name="5 indents 3" xfId="85"/>
    <cellStyle name="5 indents 4" xfId="86"/>
    <cellStyle name="5 indents 5" xfId="87"/>
    <cellStyle name="60% - Accent1 2" xfId="88"/>
    <cellStyle name="60% - Accent1 2 2" xfId="89"/>
    <cellStyle name="60% - Accent2 2" xfId="90"/>
    <cellStyle name="60% - Accent2 2 2" xfId="91"/>
    <cellStyle name="60% - Accent3 2" xfId="92"/>
    <cellStyle name="60% - Accent3 2 2" xfId="93"/>
    <cellStyle name="60% - Accent4 2" xfId="94"/>
    <cellStyle name="60% - Accent4 2 2" xfId="95"/>
    <cellStyle name="60% - Accent5 2" xfId="96"/>
    <cellStyle name="60% - Accent5 2 2" xfId="97"/>
    <cellStyle name="60% - Accent6 2" xfId="98"/>
    <cellStyle name="60% - Accent6 2 2" xfId="99"/>
    <cellStyle name="60% - Акцент1" xfId="100"/>
    <cellStyle name="60% - Акцент2" xfId="101"/>
    <cellStyle name="60% - Акцент3" xfId="102"/>
    <cellStyle name="60% - Акцент4" xfId="103"/>
    <cellStyle name="60% - Акцент5" xfId="104"/>
    <cellStyle name="60% - Акцент6" xfId="105"/>
    <cellStyle name="Accent1 2" xfId="106"/>
    <cellStyle name="Accent1 2 2" xfId="107"/>
    <cellStyle name="Accent2 2" xfId="108"/>
    <cellStyle name="Accent2 2 2" xfId="109"/>
    <cellStyle name="Accent3 2" xfId="110"/>
    <cellStyle name="Accent3 2 2" xfId="111"/>
    <cellStyle name="Accent4 2" xfId="112"/>
    <cellStyle name="Accent4 2 2" xfId="113"/>
    <cellStyle name="Accent5 2" xfId="114"/>
    <cellStyle name="Accent5 2 2" xfId="115"/>
    <cellStyle name="Accent6 2" xfId="116"/>
    <cellStyle name="Accent6 2 2" xfId="117"/>
    <cellStyle name="Aeia?nnueea" xfId="118"/>
    <cellStyle name="Ãèïåðññûëêà" xfId="119"/>
    <cellStyle name="al_laroux_7_laroux_1_²ðò²Ê´²ÜÎ" xfId="120"/>
    <cellStyle name="Array" xfId="121"/>
    <cellStyle name="Array Enter" xfId="122"/>
    <cellStyle name="Bad 2" xfId="123"/>
    <cellStyle name="Bad 2 2" xfId="124"/>
    <cellStyle name="Bad 2 3" xfId="125"/>
    <cellStyle name="Bad 2 3 2" xfId="126"/>
    <cellStyle name="Body" xfId="127"/>
    <cellStyle name="Calculation 2" xfId="128"/>
    <cellStyle name="Calculation 2 2" xfId="129"/>
    <cellStyle name="Celkem" xfId="130"/>
    <cellStyle name="Check Cell 2" xfId="131"/>
    <cellStyle name="Check Cell 2 2" xfId="132"/>
    <cellStyle name="Clive" xfId="133"/>
    <cellStyle name="clsAltData" xfId="134"/>
    <cellStyle name="clsAltDataPrezn1" xfId="135"/>
    <cellStyle name="clsAltDataPrezn3" xfId="136"/>
    <cellStyle name="clsAltDataPrezn4" xfId="137"/>
    <cellStyle name="clsAltDataPrezn5" xfId="138"/>
    <cellStyle name="clsAltDataPrezn6" xfId="139"/>
    <cellStyle name="clsAltMRVData" xfId="140"/>
    <cellStyle name="clsAltMRVDataPrezn1" xfId="141"/>
    <cellStyle name="clsAltMRVDataPrezn3" xfId="142"/>
    <cellStyle name="clsAltMRVDataPrezn4" xfId="143"/>
    <cellStyle name="clsAltMRVDataPrezn5" xfId="144"/>
    <cellStyle name="clsAltMRVDataPrezn6" xfId="145"/>
    <cellStyle name="clsBlank" xfId="146"/>
    <cellStyle name="clsColumnHeader" xfId="147"/>
    <cellStyle name="clsData" xfId="148"/>
    <cellStyle name="clsDataPrezn1" xfId="149"/>
    <cellStyle name="clsDataPrezn3" xfId="150"/>
    <cellStyle name="clsDataPrezn4" xfId="151"/>
    <cellStyle name="clsDataPrezn5" xfId="152"/>
    <cellStyle name="clsDataPrezn6" xfId="153"/>
    <cellStyle name="clsDefault" xfId="154"/>
    <cellStyle name="clsFooter" xfId="155"/>
    <cellStyle name="clsIndexTableData" xfId="156"/>
    <cellStyle name="clsIndexTableHdr" xfId="157"/>
    <cellStyle name="clsIndexTableTitle" xfId="158"/>
    <cellStyle name="clsMRVData" xfId="159"/>
    <cellStyle name="clsMRVDataPrezn1" xfId="160"/>
    <cellStyle name="clsMRVDataPrezn3" xfId="161"/>
    <cellStyle name="clsMRVDataPrezn4" xfId="162"/>
    <cellStyle name="clsMRVDataPrezn5" xfId="163"/>
    <cellStyle name="clsMRVDataPrezn6" xfId="164"/>
    <cellStyle name="clsReportFooter" xfId="165"/>
    <cellStyle name="clsReportHeader" xfId="166"/>
    <cellStyle name="clsRowHeader" xfId="167"/>
    <cellStyle name="clsScale" xfId="168"/>
    <cellStyle name="clsSection" xfId="169"/>
    <cellStyle name="Comma  - Style1" xfId="170"/>
    <cellStyle name="Comma  - Style2" xfId="171"/>
    <cellStyle name="Comma  - Style3" xfId="172"/>
    <cellStyle name="Comma  - Style4" xfId="173"/>
    <cellStyle name="Comma  - Style5" xfId="174"/>
    <cellStyle name="Comma  - Style6" xfId="175"/>
    <cellStyle name="Comma  - Style7" xfId="176"/>
    <cellStyle name="Comma  - Style8" xfId="177"/>
    <cellStyle name="Comma 10" xfId="178"/>
    <cellStyle name="Comma 11" xfId="179"/>
    <cellStyle name="Comma 12" xfId="180"/>
    <cellStyle name="Comma 13" xfId="181"/>
    <cellStyle name="Comma 14" xfId="182"/>
    <cellStyle name="Comma 15" xfId="183"/>
    <cellStyle name="Comma 16" xfId="184"/>
    <cellStyle name="Comma 17" xfId="185"/>
    <cellStyle name="Comma 18" xfId="186"/>
    <cellStyle name="Comma 19" xfId="187"/>
    <cellStyle name="Comma 2" xfId="188"/>
    <cellStyle name="Comma 2 2" xfId="189"/>
    <cellStyle name="Comma 20" xfId="190"/>
    <cellStyle name="Comma 21" xfId="191"/>
    <cellStyle name="Comma 22" xfId="192"/>
    <cellStyle name="Comma 23" xfId="193"/>
    <cellStyle name="Comma 24" xfId="194"/>
    <cellStyle name="Comma 3" xfId="195"/>
    <cellStyle name="Comma 4" xfId="196"/>
    <cellStyle name="Comma 5" xfId="197"/>
    <cellStyle name="Comma 6" xfId="198"/>
    <cellStyle name="Comma 7" xfId="199"/>
    <cellStyle name="Comma 8" xfId="200"/>
    <cellStyle name="Comma 9" xfId="201"/>
    <cellStyle name="Comma(3)" xfId="202"/>
    <cellStyle name="Comma[mine]" xfId="203"/>
    <cellStyle name="Comma0" xfId="204"/>
    <cellStyle name="Comma0 - Style3" xfId="205"/>
    <cellStyle name="Comma0_040902bgr_bop_active" xfId="206"/>
    <cellStyle name="Curren - Style3" xfId="207"/>
    <cellStyle name="Curren - Style4" xfId="208"/>
    <cellStyle name="Currency0" xfId="209"/>
    <cellStyle name="Date" xfId="210"/>
    <cellStyle name="Datum" xfId="211"/>
    <cellStyle name="Dezimal [0]_laroux" xfId="212"/>
    <cellStyle name="Dezimal_laroux" xfId="213"/>
    <cellStyle name="Euro" xfId="214"/>
    <cellStyle name="Euro 2" xfId="215"/>
    <cellStyle name="Euro 2 2" xfId="216"/>
    <cellStyle name="Euro 3" xfId="217"/>
    <cellStyle name="Euro_anexe_mbp6-tr.4_CC_CF" xfId="218"/>
    <cellStyle name="Excel.Chart" xfId="219"/>
    <cellStyle name="Explanatory Text 2" xfId="220"/>
    <cellStyle name="Explanatory Text 2 2" xfId="221"/>
    <cellStyle name="Ezres [0]_10mell99" xfId="222"/>
    <cellStyle name="Ezres_10mell99" xfId="223"/>
    <cellStyle name="F2" xfId="224"/>
    <cellStyle name="F3" xfId="225"/>
    <cellStyle name="F4" xfId="226"/>
    <cellStyle name="F5" xfId="227"/>
    <cellStyle name="F5 - Style8" xfId="228"/>
    <cellStyle name="F5_DMSDR1S-#4052264-v1-MDA-October 2009-MEFP-Tables" xfId="229"/>
    <cellStyle name="F6" xfId="230"/>
    <cellStyle name="F6 - Style5" xfId="231"/>
    <cellStyle name="F6_DMSDR1S-#4052264-v1-MDA-October 2009-MEFP-Tables" xfId="232"/>
    <cellStyle name="F7" xfId="233"/>
    <cellStyle name="F7 - Style7" xfId="234"/>
    <cellStyle name="F7_DMSDR1S-#4052264-v1-MDA-October 2009-MEFP-Tables" xfId="235"/>
    <cellStyle name="F8" xfId="236"/>
    <cellStyle name="F8 - Style6" xfId="237"/>
    <cellStyle name="F8_DMSDR1S-#4052264-v1-MDA-October 2009-MEFP-Tables" xfId="238"/>
    <cellStyle name="Finanční0" xfId="239"/>
    <cellStyle name="Finanení0" xfId="240"/>
    <cellStyle name="Finanèní0" xfId="241"/>
    <cellStyle name="Fixed" xfId="242"/>
    <cellStyle name="Fixed (0)" xfId="243"/>
    <cellStyle name="Fixed (1)" xfId="244"/>
    <cellStyle name="Fixed (2)" xfId="245"/>
    <cellStyle name="Fixed_BGR_Prices" xfId="246"/>
    <cellStyle name="fixed0 - Style4" xfId="247"/>
    <cellStyle name="Fixed1 - Style1" xfId="248"/>
    <cellStyle name="Fixed1 - Style2" xfId="249"/>
    <cellStyle name="Fixed2 - Style2" xfId="250"/>
    <cellStyle name="Footnote" xfId="251"/>
    <cellStyle name="Good 2" xfId="252"/>
    <cellStyle name="Good 2 2" xfId="253"/>
    <cellStyle name="Good 2 3" xfId="254"/>
    <cellStyle name="Good 3" xfId="255"/>
    <cellStyle name="GOVDATA" xfId="256"/>
    <cellStyle name="Grey" xfId="257"/>
    <cellStyle name="Heading 1 2" xfId="258"/>
    <cellStyle name="Heading 1 2 2" xfId="259"/>
    <cellStyle name="Heading 2 2" xfId="260"/>
    <cellStyle name="Heading 2 2 2" xfId="261"/>
    <cellStyle name="Heading 3 2" xfId="262"/>
    <cellStyle name="Heading 3 2 2" xfId="263"/>
    <cellStyle name="Heading 4 2" xfId="264"/>
    <cellStyle name="Heading 4 2 2" xfId="265"/>
    <cellStyle name="Heading1" xfId="266"/>
    <cellStyle name="Heading2" xfId="267"/>
    <cellStyle name="Hiperhivatkozás" xfId="268"/>
    <cellStyle name="Hipervínculo_IIF" xfId="269"/>
    <cellStyle name="Hyperlink" xfId="270" builtinId="8"/>
    <cellStyle name="Iau?iue_Eeno1" xfId="271"/>
    <cellStyle name="imf-one decimal" xfId="272"/>
    <cellStyle name="imf-one decimal 2" xfId="273"/>
    <cellStyle name="imf-one decimal 3" xfId="274"/>
    <cellStyle name="imf-one decimal 4" xfId="275"/>
    <cellStyle name="imf-one decimal 5" xfId="276"/>
    <cellStyle name="imf-zero decimal" xfId="277"/>
    <cellStyle name="imf-zero decimal 2" xfId="278"/>
    <cellStyle name="imf-zero decimal 3" xfId="279"/>
    <cellStyle name="imf-zero decimal 4" xfId="280"/>
    <cellStyle name="imf-zero decimal 5" xfId="281"/>
    <cellStyle name="Input [yellow]" xfId="282"/>
    <cellStyle name="Input 2" xfId="283"/>
    <cellStyle name="Input 2 2" xfId="284"/>
    <cellStyle name="Ioe?uaaaoayny aeia?nnueea" xfId="285"/>
    <cellStyle name="Îáû÷íûé_AMD" xfId="286"/>
    <cellStyle name="Îòêðûâàâøàÿñÿ ãèïåðññûëêà" xfId="287"/>
    <cellStyle name="Label" xfId="288"/>
    <cellStyle name="leftli - Style3" xfId="289"/>
    <cellStyle name="Lien hypertexte" xfId="290"/>
    <cellStyle name="Lien hypertexte visité" xfId="291"/>
    <cellStyle name="Lien hypertexte_CivMon" xfId="292"/>
    <cellStyle name="Linked Cell 2" xfId="293"/>
    <cellStyle name="Linked Cell 2 2" xfId="294"/>
    <cellStyle name="MacroCode" xfId="295"/>
    <cellStyle name="Már látott hiperhivatkozás" xfId="296"/>
    <cellStyle name="Měna0" xfId="297"/>
    <cellStyle name="měny_DEFLÁTORY  3q 1998" xfId="298"/>
    <cellStyle name="Millares [0]_11.1.3. bis" xfId="299"/>
    <cellStyle name="Millares_11.1.3. bis" xfId="300"/>
    <cellStyle name="Milliers [0]_Annexe vf.xls Graphique 1" xfId="301"/>
    <cellStyle name="Milliers_Annexe vf.xls Graphique 1" xfId="302"/>
    <cellStyle name="Mina0" xfId="303"/>
    <cellStyle name="Mìna0" xfId="304"/>
    <cellStyle name="Moneda [0]_11.1.3. bis" xfId="305"/>
    <cellStyle name="Moneda_11.1.3. bis" xfId="306"/>
    <cellStyle name="Monétaire [0]_Annexe vf.xls Graphique 1" xfId="307"/>
    <cellStyle name="Monétaire_Annexe vf.xls Graphique 1" xfId="308"/>
    <cellStyle name="Navadno_Slo" xfId="309"/>
    <cellStyle name="Nedefinován" xfId="310"/>
    <cellStyle name="Neutral 2" xfId="311"/>
    <cellStyle name="Neutral 2 2" xfId="312"/>
    <cellStyle name="Neutral 2 3" xfId="313"/>
    <cellStyle name="no dec" xfId="314"/>
    <cellStyle name="No-definido" xfId="315"/>
    <cellStyle name="Non défini" xfId="316"/>
    <cellStyle name="Normaali_CENTRAL" xfId="317"/>
    <cellStyle name="Normal" xfId="0" builtinId="0"/>
    <cellStyle name="Normal - Modelo1" xfId="318"/>
    <cellStyle name="Normal - Style1" xfId="319"/>
    <cellStyle name="Normal - Style2" xfId="320"/>
    <cellStyle name="Normal - Style3" xfId="321"/>
    <cellStyle name="Normal - Style5" xfId="322"/>
    <cellStyle name="Normal - Style6" xfId="323"/>
    <cellStyle name="Normal - Style7" xfId="324"/>
    <cellStyle name="Normal - Style8" xfId="325"/>
    <cellStyle name="Normal 10" xfId="326"/>
    <cellStyle name="Normal 10 2" xfId="327"/>
    <cellStyle name="Normal 10 3" xfId="328"/>
    <cellStyle name="Normal 100" xfId="329"/>
    <cellStyle name="Normal 101" xfId="330"/>
    <cellStyle name="Normal 101 2" xfId="331"/>
    <cellStyle name="Normal 101 3" xfId="332"/>
    <cellStyle name="Normal 101 4" xfId="333"/>
    <cellStyle name="Normal 101 4 2" xfId="334"/>
    <cellStyle name="Normal 101 5" xfId="335"/>
    <cellStyle name="Normal 101 5 2" xfId="336"/>
    <cellStyle name="Normal 101 6" xfId="337"/>
    <cellStyle name="Normal 101 7" xfId="338"/>
    <cellStyle name="Normal 102" xfId="339"/>
    <cellStyle name="Normal 102 2" xfId="340"/>
    <cellStyle name="Normal 102 3" xfId="341"/>
    <cellStyle name="Normal 103" xfId="342"/>
    <cellStyle name="Normal 103 2" xfId="343"/>
    <cellStyle name="Normal 103 2 2" xfId="344"/>
    <cellStyle name="Normal 103 3" xfId="345"/>
    <cellStyle name="Normal 104" xfId="346"/>
    <cellStyle name="Normal 105" xfId="347"/>
    <cellStyle name="Normal 105 2" xfId="348"/>
    <cellStyle name="Normal 106" xfId="349"/>
    <cellStyle name="Normal 107" xfId="350"/>
    <cellStyle name="Normal 108" xfId="351"/>
    <cellStyle name="Normal 109" xfId="352"/>
    <cellStyle name="Normal 11" xfId="353"/>
    <cellStyle name="Normal 11 2" xfId="354"/>
    <cellStyle name="Normal 11 2 2" xfId="355"/>
    <cellStyle name="Normal 11 3" xfId="356"/>
    <cellStyle name="Normal 11 4" xfId="357"/>
    <cellStyle name="Normal 11_Anexe_BP_tr.II 2013_23.09.2013" xfId="358"/>
    <cellStyle name="Normal 110" xfId="359"/>
    <cellStyle name="Normal 111" xfId="360"/>
    <cellStyle name="Normal 112" xfId="361"/>
    <cellStyle name="Normal 113" xfId="362"/>
    <cellStyle name="Normal 114" xfId="363"/>
    <cellStyle name="Normal 115" xfId="364"/>
    <cellStyle name="Normal 116" xfId="365"/>
    <cellStyle name="Normal 117" xfId="366"/>
    <cellStyle name="Normal 118" xfId="367"/>
    <cellStyle name="Normal 119" xfId="368"/>
    <cellStyle name="Normal 12" xfId="369"/>
    <cellStyle name="Normal 12 2" xfId="370"/>
    <cellStyle name="Normal 12 2 2" xfId="371"/>
    <cellStyle name="Normal 12 3" xfId="372"/>
    <cellStyle name="Normal 120" xfId="373"/>
    <cellStyle name="Normal 121" xfId="374"/>
    <cellStyle name="Normal 122" xfId="375"/>
    <cellStyle name="Normal 123" xfId="376"/>
    <cellStyle name="Normal 124" xfId="377"/>
    <cellStyle name="Normal 125" xfId="378"/>
    <cellStyle name="Normal 126" xfId="379"/>
    <cellStyle name="Normal 127" xfId="380"/>
    <cellStyle name="Normal 128" xfId="381"/>
    <cellStyle name="Normal 129" xfId="382"/>
    <cellStyle name="Normal 129 2" xfId="383"/>
    <cellStyle name="Normal 129 3" xfId="384"/>
    <cellStyle name="Normal 13" xfId="385"/>
    <cellStyle name="Normal 13 2" xfId="386"/>
    <cellStyle name="Normal 13 2 2" xfId="387"/>
    <cellStyle name="Normal 13 3" xfId="388"/>
    <cellStyle name="Normal 130" xfId="389"/>
    <cellStyle name="Normal 131" xfId="390"/>
    <cellStyle name="Normal 132" xfId="391"/>
    <cellStyle name="Normal 14" xfId="392"/>
    <cellStyle name="Normal 14 2" xfId="393"/>
    <cellStyle name="Normal 15" xfId="394"/>
    <cellStyle name="Normal 15 2" xfId="395"/>
    <cellStyle name="Normal 15 2 2" xfId="396"/>
    <cellStyle name="Normal 15 3" xfId="397"/>
    <cellStyle name="Normal 16" xfId="398"/>
    <cellStyle name="Normal 16 2" xfId="399"/>
    <cellStyle name="Normal 16 2 2" xfId="400"/>
    <cellStyle name="Normal 16 3" xfId="401"/>
    <cellStyle name="Normal 17" xfId="402"/>
    <cellStyle name="Normal 17 2" xfId="403"/>
    <cellStyle name="Normal 17 2 2" xfId="404"/>
    <cellStyle name="Normal 17 3" xfId="405"/>
    <cellStyle name="Normal 18" xfId="406"/>
    <cellStyle name="Normal 18 2" xfId="407"/>
    <cellStyle name="Normal 19" xfId="408"/>
    <cellStyle name="Normal 19 2" xfId="409"/>
    <cellStyle name="Normal 2" xfId="410"/>
    <cellStyle name="Normal 2 2" xfId="411"/>
    <cellStyle name="Normal 2 2 2" xfId="412"/>
    <cellStyle name="Normal 2 2 2 2" xfId="413"/>
    <cellStyle name="Normal 2 2 2 3" xfId="414"/>
    <cellStyle name="Normal 2 2 2 4" xfId="415"/>
    <cellStyle name="Normal 2 2 3" xfId="416"/>
    <cellStyle name="Normal 2 2 4" xfId="417"/>
    <cellStyle name="Normal 2 3" xfId="418"/>
    <cellStyle name="Normal 2 3 2" xfId="419"/>
    <cellStyle name="Normal 2 3 2 2" xfId="420"/>
    <cellStyle name="Normal 2 3 2 3" xfId="421"/>
    <cellStyle name="Normal 2 3 3" xfId="422"/>
    <cellStyle name="Normal 2 3 3 2" xfId="423"/>
    <cellStyle name="Normal 2 3 3 3" xfId="424"/>
    <cellStyle name="Normal 2 3 3 4" xfId="425"/>
    <cellStyle name="Normal 2 3 4" xfId="426"/>
    <cellStyle name="Normal 2 3 4 2" xfId="427"/>
    <cellStyle name="Normal 2 3 5" xfId="428"/>
    <cellStyle name="Normal 2 3 6" xfId="429"/>
    <cellStyle name="Normal 2 3 7" xfId="430"/>
    <cellStyle name="Normal 2 3 8" xfId="431"/>
    <cellStyle name="Normal 2 3_Anexa-DE-3-2013" xfId="432"/>
    <cellStyle name="Normal 2 4" xfId="433"/>
    <cellStyle name="Normal 2 4 2" xfId="434"/>
    <cellStyle name="Normal 2 4 2 2" xfId="435"/>
    <cellStyle name="Normal 2 4 2 2 2" xfId="436"/>
    <cellStyle name="Normal 2 4 2 3" xfId="437"/>
    <cellStyle name="Normal 2 4 3" xfId="438"/>
    <cellStyle name="Normal 2 4 4" xfId="439"/>
    <cellStyle name="Normal 2 5" xfId="440"/>
    <cellStyle name="Normal 2 6" xfId="441"/>
    <cellStyle name="Normal 2 6 2" xfId="442"/>
    <cellStyle name="Normal 2 7" xfId="443"/>
    <cellStyle name="Normal 2 8" xfId="444"/>
    <cellStyle name="Normal 2 9" xfId="445"/>
    <cellStyle name="Normal 2_2_tr_curente_2012_2011_2" xfId="446"/>
    <cellStyle name="Normal 2_Anexe_comert_2012_tr.II" xfId="447"/>
    <cellStyle name="Normal 20" xfId="448"/>
    <cellStyle name="Normal 20 2" xfId="449"/>
    <cellStyle name="Normal 21" xfId="450"/>
    <cellStyle name="Normal 21 2" xfId="451"/>
    <cellStyle name="Normal 22" xfId="452"/>
    <cellStyle name="Normal 23" xfId="453"/>
    <cellStyle name="Normal 23 2" xfId="454"/>
    <cellStyle name="Normal 24" xfId="455"/>
    <cellStyle name="Normal 24 2" xfId="456"/>
    <cellStyle name="Normal 25" xfId="457"/>
    <cellStyle name="Normal 26" xfId="458"/>
    <cellStyle name="Normal 27" xfId="459"/>
    <cellStyle name="Normal 28" xfId="460"/>
    <cellStyle name="Normal 29" xfId="461"/>
    <cellStyle name="Normal 29 2" xfId="462"/>
    <cellStyle name="Normal 3" xfId="463"/>
    <cellStyle name="Normal 3 10" xfId="464"/>
    <cellStyle name="Normal 3 11" xfId="465"/>
    <cellStyle name="Normal 3 12" xfId="466"/>
    <cellStyle name="Normal 3 2" xfId="467"/>
    <cellStyle name="Normal 3 2 2" xfId="468"/>
    <cellStyle name="Normal 3 2 3" xfId="469"/>
    <cellStyle name="Normal 3 2 3 2" xfId="470"/>
    <cellStyle name="Normal 3 2 4" xfId="471"/>
    <cellStyle name="Normal 3 2_Anexa-DE-3-2013" xfId="472"/>
    <cellStyle name="Normal 3 3" xfId="473"/>
    <cellStyle name="Normal 3 4" xfId="474"/>
    <cellStyle name="Normal 3 5" xfId="475"/>
    <cellStyle name="Normal 3 6" xfId="476"/>
    <cellStyle name="Normal 3 7" xfId="477"/>
    <cellStyle name="Normal 3 8" xfId="478"/>
    <cellStyle name="Normal 3 9" xfId="479"/>
    <cellStyle name="Normal 3_Anexa-DE-3-2013" xfId="480"/>
    <cellStyle name="Normal 30" xfId="481"/>
    <cellStyle name="Normal 31" xfId="482"/>
    <cellStyle name="Normal 31 2" xfId="483"/>
    <cellStyle name="Normal 32" xfId="484"/>
    <cellStyle name="Normal 32 2" xfId="485"/>
    <cellStyle name="Normal 33" xfId="486"/>
    <cellStyle name="Normal 34" xfId="487"/>
    <cellStyle name="Normal 35" xfId="488"/>
    <cellStyle name="Normal 36" xfId="489"/>
    <cellStyle name="Normal 36 2" xfId="490"/>
    <cellStyle name="Normal 37" xfId="491"/>
    <cellStyle name="Normal 38" xfId="492"/>
    <cellStyle name="Normal 39" xfId="493"/>
    <cellStyle name="Normal 4" xfId="494"/>
    <cellStyle name="Normal 4 10" xfId="495"/>
    <cellStyle name="Normal 4 2" xfId="496"/>
    <cellStyle name="Normal 4 2 2" xfId="497"/>
    <cellStyle name="Normal 4 3" xfId="498"/>
    <cellStyle name="Normal 4 3 2" xfId="499"/>
    <cellStyle name="Normal 4 3 3" xfId="500"/>
    <cellStyle name="Normal 4 3 3 2" xfId="501"/>
    <cellStyle name="Normal 4 3 3 3" xfId="502"/>
    <cellStyle name="Normal 4 3 4" xfId="503"/>
    <cellStyle name="Normal 4 3_anexe_mbp6-tr.3" xfId="504"/>
    <cellStyle name="Normal 4 4" xfId="505"/>
    <cellStyle name="Normal 4 5" xfId="506"/>
    <cellStyle name="Normal 4 6" xfId="507"/>
    <cellStyle name="Normal 4 7" xfId="508"/>
    <cellStyle name="Normal 4 8" xfId="509"/>
    <cellStyle name="Normal 4 9" xfId="510"/>
    <cellStyle name="Normal 4_anexe_mbp6-tr.4_CC_CF" xfId="511"/>
    <cellStyle name="Normal 40" xfId="512"/>
    <cellStyle name="Normal 41" xfId="513"/>
    <cellStyle name="Normal 42" xfId="514"/>
    <cellStyle name="Normal 42 2" xfId="515"/>
    <cellStyle name="Normal 43" xfId="516"/>
    <cellStyle name="Normal 44" xfId="517"/>
    <cellStyle name="Normal 44 2" xfId="518"/>
    <cellStyle name="Normal 45" xfId="519"/>
    <cellStyle name="Normal 45 2" xfId="520"/>
    <cellStyle name="Normal 46" xfId="521"/>
    <cellStyle name="Normal 47" xfId="522"/>
    <cellStyle name="Normal 48" xfId="523"/>
    <cellStyle name="Normal 49" xfId="524"/>
    <cellStyle name="Normal 5" xfId="525"/>
    <cellStyle name="Normal 5 2" xfId="526"/>
    <cellStyle name="Normal 5 3" xfId="527"/>
    <cellStyle name="Normal 5 4" xfId="528"/>
    <cellStyle name="Normal 5 5" xfId="529"/>
    <cellStyle name="Normal 5 6" xfId="530"/>
    <cellStyle name="Normal 5 7" xfId="531"/>
    <cellStyle name="Normal 5_Anexa-DE-3-2013" xfId="532"/>
    <cellStyle name="Normal 50" xfId="533"/>
    <cellStyle name="Normal 51" xfId="534"/>
    <cellStyle name="Normal 52" xfId="535"/>
    <cellStyle name="Normal 53" xfId="536"/>
    <cellStyle name="Normal 54" xfId="537"/>
    <cellStyle name="Normal 54 2" xfId="538"/>
    <cellStyle name="Normal 55" xfId="539"/>
    <cellStyle name="Normal 55 2" xfId="540"/>
    <cellStyle name="Normal 56" xfId="541"/>
    <cellStyle name="Normal 57" xfId="542"/>
    <cellStyle name="Normal 58" xfId="543"/>
    <cellStyle name="Normal 58 2" xfId="544"/>
    <cellStyle name="Normal 59" xfId="545"/>
    <cellStyle name="Normal 6" xfId="546"/>
    <cellStyle name="Normal 6 2" xfId="547"/>
    <cellStyle name="Normal 6 3" xfId="548"/>
    <cellStyle name="Normal 6 4" xfId="549"/>
    <cellStyle name="Normal 6 5" xfId="550"/>
    <cellStyle name="Normal 6 5 2" xfId="551"/>
    <cellStyle name="Normal 6 6" xfId="552"/>
    <cellStyle name="Normal 6 7" xfId="553"/>
    <cellStyle name="Normal 6 8" xfId="554"/>
    <cellStyle name="Normal 6_Anexa-DE-3-2013" xfId="555"/>
    <cellStyle name="Normal 60" xfId="556"/>
    <cellStyle name="Normal 61" xfId="557"/>
    <cellStyle name="Normal 62" xfId="558"/>
    <cellStyle name="Normal 63" xfId="559"/>
    <cellStyle name="Normal 64" xfId="560"/>
    <cellStyle name="Normal 65" xfId="561"/>
    <cellStyle name="Normal 65 2" xfId="562"/>
    <cellStyle name="Normal 66" xfId="563"/>
    <cellStyle name="Normal 66 2" xfId="564"/>
    <cellStyle name="Normal 67" xfId="565"/>
    <cellStyle name="Normal 68" xfId="566"/>
    <cellStyle name="Normal 68 2" xfId="567"/>
    <cellStyle name="Normal 69" xfId="568"/>
    <cellStyle name="Normal 7" xfId="569"/>
    <cellStyle name="Normal 7 2" xfId="570"/>
    <cellStyle name="Normal 7 2 2" xfId="571"/>
    <cellStyle name="Normal 7 2 3" xfId="572"/>
    <cellStyle name="Normal 7 3" xfId="573"/>
    <cellStyle name="Normal 7 4" xfId="574"/>
    <cellStyle name="Normal 7_anexe_mbp6-tr.4_CC_CF" xfId="575"/>
    <cellStyle name="Normal 70" xfId="576"/>
    <cellStyle name="Normal 70 2" xfId="577"/>
    <cellStyle name="Normal 71" xfId="578"/>
    <cellStyle name="Normal 72" xfId="579"/>
    <cellStyle name="Normal 73" xfId="580"/>
    <cellStyle name="Normal 74" xfId="581"/>
    <cellStyle name="Normal 74 2" xfId="582"/>
    <cellStyle name="Normal 75" xfId="583"/>
    <cellStyle name="Normal 76" xfId="584"/>
    <cellStyle name="Normal 76 2" xfId="585"/>
    <cellStyle name="Normal 77" xfId="586"/>
    <cellStyle name="Normal 77 2" xfId="587"/>
    <cellStyle name="Normal 78" xfId="588"/>
    <cellStyle name="Normal 79" xfId="589"/>
    <cellStyle name="Normal 79 2" xfId="590"/>
    <cellStyle name="Normal 8" xfId="591"/>
    <cellStyle name="Normal 8 10" xfId="592"/>
    <cellStyle name="Normal 8 11" xfId="593"/>
    <cellStyle name="Normal 8 12" xfId="594"/>
    <cellStyle name="Normal 8 2" xfId="595"/>
    <cellStyle name="Normal 8 2 2" xfId="596"/>
    <cellStyle name="Normal 8 2 3" xfId="597"/>
    <cellStyle name="Normal 8 3" xfId="598"/>
    <cellStyle name="Normal 8 3 2" xfId="599"/>
    <cellStyle name="Normal 8 3 2 2" xfId="600"/>
    <cellStyle name="Normal 8 3 3" xfId="601"/>
    <cellStyle name="Normal 8 3 3 2" xfId="602"/>
    <cellStyle name="Normal 8 3 4" xfId="603"/>
    <cellStyle name="Normal 8 3 4 2" xfId="604"/>
    <cellStyle name="Normal 8 3 5" xfId="605"/>
    <cellStyle name="Normal 8 3 6" xfId="606"/>
    <cellStyle name="Normal 8 3_Anexe" xfId="607"/>
    <cellStyle name="Normal 8 4" xfId="608"/>
    <cellStyle name="Normal 8 5" xfId="609"/>
    <cellStyle name="Normal 8 6" xfId="610"/>
    <cellStyle name="Normal 8 7" xfId="611"/>
    <cellStyle name="Normal 8 8" xfId="612"/>
    <cellStyle name="Normal 8 9" xfId="613"/>
    <cellStyle name="Normal 8_Anexa-DE-3-2013" xfId="614"/>
    <cellStyle name="Normal 80" xfId="615"/>
    <cellStyle name="Normal 80 2" xfId="616"/>
    <cellStyle name="Normal 81" xfId="617"/>
    <cellStyle name="Normal 82" xfId="618"/>
    <cellStyle name="Normal 83" xfId="619"/>
    <cellStyle name="Normal 83 2" xfId="620"/>
    <cellStyle name="Normal 84" xfId="621"/>
    <cellStyle name="Normal 85" xfId="622"/>
    <cellStyle name="Normal 85 2" xfId="623"/>
    <cellStyle name="Normal 86" xfId="624"/>
    <cellStyle name="Normal 87" xfId="625"/>
    <cellStyle name="Normal 88" xfId="626"/>
    <cellStyle name="Normal 88 2" xfId="627"/>
    <cellStyle name="Normal 89" xfId="628"/>
    <cellStyle name="Normal 89 2" xfId="629"/>
    <cellStyle name="Normal 9" xfId="630"/>
    <cellStyle name="Normal 9 2" xfId="631"/>
    <cellStyle name="Normal 9 2 2" xfId="632"/>
    <cellStyle name="Normal 9 2 3" xfId="633"/>
    <cellStyle name="Normal 9 2 4" xfId="634"/>
    <cellStyle name="Normal 9 2 4 2" xfId="635"/>
    <cellStyle name="Normal 9 2 5" xfId="636"/>
    <cellStyle name="Normal 9 2 6" xfId="637"/>
    <cellStyle name="Normal 9 2 6 2" xfId="638"/>
    <cellStyle name="Normal 9 2 7" xfId="639"/>
    <cellStyle name="Normal 9 2 7 2" xfId="640"/>
    <cellStyle name="Normal 9 2 8" xfId="641"/>
    <cellStyle name="Normal 9 2 9" xfId="642"/>
    <cellStyle name="Normal 9 3" xfId="643"/>
    <cellStyle name="Normal 9 4" xfId="644"/>
    <cellStyle name="Normal 9 5" xfId="645"/>
    <cellStyle name="Normal 9_Anexa-DE-3-2013" xfId="646"/>
    <cellStyle name="Normal 90" xfId="647"/>
    <cellStyle name="Normal 91" xfId="648"/>
    <cellStyle name="Normal 92" xfId="649"/>
    <cellStyle name="Normal 92 2" xfId="650"/>
    <cellStyle name="Normal 93" xfId="651"/>
    <cellStyle name="Normal 94" xfId="652"/>
    <cellStyle name="Normal 95" xfId="653"/>
    <cellStyle name="Normal 95 2" xfId="654"/>
    <cellStyle name="Normal 96" xfId="655"/>
    <cellStyle name="Normal 97" xfId="656"/>
    <cellStyle name="Normal 98" xfId="657"/>
    <cellStyle name="Normal 98 2" xfId="658"/>
    <cellStyle name="Normal 99" xfId="659"/>
    <cellStyle name="Normal Table" xfId="660"/>
    <cellStyle name="Normal Table 2" xfId="661"/>
    <cellStyle name="Normal Table 3" xfId="662"/>
    <cellStyle name="Normal Table 4" xfId="663"/>
    <cellStyle name="Normal Table 5" xfId="664"/>
    <cellStyle name="Normál_10mell99" xfId="665"/>
    <cellStyle name="Normal_DA2003 2" xfId="666"/>
    <cellStyle name="Normal_DE-02-II" xfId="667"/>
    <cellStyle name="Normal_Ex_Im_de bunuri pe grupuri de tari" xfId="668"/>
    <cellStyle name="Normal_Pb_Gr_Pr04" xfId="669"/>
    <cellStyle name="Normal_Sheet1" xfId="670"/>
    <cellStyle name="normálne_HDP-OD~1" xfId="671"/>
    <cellStyle name="normální_agricult_1" xfId="672"/>
    <cellStyle name="Normßl - Style1" xfId="673"/>
    <cellStyle name="Note 2" xfId="674"/>
    <cellStyle name="Note 2 2" xfId="675"/>
    <cellStyle name="Note 2 3" xfId="676"/>
    <cellStyle name="Note 2 4" xfId="677"/>
    <cellStyle name="Note 2 5" xfId="678"/>
    <cellStyle name="Note 2_Anexa-DE-3-2013" xfId="679"/>
    <cellStyle name="Note 3" xfId="680"/>
    <cellStyle name="Ôèíàíñîâûé_Tranche" xfId="681"/>
    <cellStyle name="Of which" xfId="682"/>
    <cellStyle name="Output 2" xfId="683"/>
    <cellStyle name="Output 2 2" xfId="684"/>
    <cellStyle name="Pénznem [0]_10mell99" xfId="685"/>
    <cellStyle name="Pénznem_10mell99" xfId="686"/>
    <cellStyle name="Percen - Style1" xfId="687"/>
    <cellStyle name="Percent [2]" xfId="688"/>
    <cellStyle name="Percent 2" xfId="689"/>
    <cellStyle name="Percent 2 2" xfId="690"/>
    <cellStyle name="Percent 3" xfId="691"/>
    <cellStyle name="Percent 3 2" xfId="692"/>
    <cellStyle name="percentage difference" xfId="693"/>
    <cellStyle name="percentage difference 2" xfId="694"/>
    <cellStyle name="percentage difference 3" xfId="695"/>
    <cellStyle name="percentage difference 4" xfId="696"/>
    <cellStyle name="percentage difference 5" xfId="697"/>
    <cellStyle name="percentage difference one decimal" xfId="698"/>
    <cellStyle name="percentage difference one decimal 2" xfId="699"/>
    <cellStyle name="percentage difference one decimal 3" xfId="700"/>
    <cellStyle name="percentage difference one decimal 4" xfId="701"/>
    <cellStyle name="percentage difference one decimal 5" xfId="702"/>
    <cellStyle name="percentage difference zero decimal" xfId="703"/>
    <cellStyle name="percentage difference zero decimal 2" xfId="704"/>
    <cellStyle name="percentage difference zero decimal 3" xfId="705"/>
    <cellStyle name="percentage difference zero decimal 4" xfId="706"/>
    <cellStyle name="percentage difference zero decimal 5" xfId="707"/>
    <cellStyle name="Pevný" xfId="708"/>
    <cellStyle name="Presentation" xfId="709"/>
    <cellStyle name="Publication" xfId="710"/>
    <cellStyle name="Red Text" xfId="711"/>
    <cellStyle name="reduced" xfId="712"/>
    <cellStyle name="Standard_laroux" xfId="713"/>
    <cellStyle name="STYL1 - Style1" xfId="714"/>
    <cellStyle name="Style 1" xfId="715"/>
    <cellStyle name="Style 1 2" xfId="716"/>
    <cellStyle name="Style 2" xfId="717"/>
    <cellStyle name="Style1" xfId="718"/>
    <cellStyle name="Text" xfId="719"/>
    <cellStyle name="text BoldBlack" xfId="720"/>
    <cellStyle name="text BoldUnderline" xfId="721"/>
    <cellStyle name="text BoldUnderlineER" xfId="722"/>
    <cellStyle name="text BoldUndlnBlack" xfId="723"/>
    <cellStyle name="text LightGreen" xfId="724"/>
    <cellStyle name="Title 2" xfId="725"/>
    <cellStyle name="Title 2 2" xfId="726"/>
    <cellStyle name="TopGrey" xfId="727"/>
    <cellStyle name="Total 2" xfId="728"/>
    <cellStyle name="Total 2 2" xfId="729"/>
    <cellStyle name="Undefiniert" xfId="730"/>
    <cellStyle name="ux" xfId="731"/>
    <cellStyle name="Währung [0]_laroux" xfId="732"/>
    <cellStyle name="Währung_laroux" xfId="733"/>
    <cellStyle name="Warning Text 2" xfId="734"/>
    <cellStyle name="Warning Text 2 2" xfId="735"/>
    <cellStyle name="WebAnchor1" xfId="736"/>
    <cellStyle name="WebAnchor2" xfId="737"/>
    <cellStyle name="WebAnchor3" xfId="738"/>
    <cellStyle name="WebAnchor4" xfId="739"/>
    <cellStyle name="WebAnchor5" xfId="740"/>
    <cellStyle name="WebAnchor6" xfId="741"/>
    <cellStyle name="WebAnchor7" xfId="742"/>
    <cellStyle name="Webexclude" xfId="743"/>
    <cellStyle name="WebFN" xfId="744"/>
    <cellStyle name="WebFN1" xfId="745"/>
    <cellStyle name="WebFN2" xfId="746"/>
    <cellStyle name="WebFN3" xfId="747"/>
    <cellStyle name="WebFN4" xfId="748"/>
    <cellStyle name="WebHR" xfId="749"/>
    <cellStyle name="WebHR 2" xfId="750"/>
    <cellStyle name="WebHR 3" xfId="751"/>
    <cellStyle name="WebHR 4" xfId="752"/>
    <cellStyle name="WebHR 5" xfId="753"/>
    <cellStyle name="WebIndent1" xfId="754"/>
    <cellStyle name="WebIndent1 2" xfId="755"/>
    <cellStyle name="WebIndent1 3" xfId="756"/>
    <cellStyle name="WebIndent1 4" xfId="757"/>
    <cellStyle name="WebIndent1 5" xfId="758"/>
    <cellStyle name="WebIndent1wFN3" xfId="759"/>
    <cellStyle name="WebIndent2" xfId="760"/>
    <cellStyle name="WebIndent2 2" xfId="761"/>
    <cellStyle name="WebIndent2 3" xfId="762"/>
    <cellStyle name="WebIndent2 4" xfId="763"/>
    <cellStyle name="WebIndent2 5" xfId="764"/>
    <cellStyle name="WebNoBR" xfId="765"/>
    <cellStyle name="Záhlaví 1" xfId="766"/>
    <cellStyle name="Záhlaví 2" xfId="767"/>
    <cellStyle name="zero" xfId="768"/>
    <cellStyle name="zero 2" xfId="769"/>
    <cellStyle name="zero 3" xfId="770"/>
    <cellStyle name="zero 4" xfId="771"/>
    <cellStyle name="zero 5" xfId="772"/>
    <cellStyle name="Акцент1" xfId="773"/>
    <cellStyle name="Акцент2" xfId="774"/>
    <cellStyle name="Акцент3" xfId="775"/>
    <cellStyle name="Акцент4" xfId="776"/>
    <cellStyle name="Акцент5" xfId="777"/>
    <cellStyle name="Акцент6" xfId="778"/>
    <cellStyle name="Ввод " xfId="779"/>
    <cellStyle name="Вывод" xfId="780"/>
    <cellStyle name="Вычисление" xfId="781"/>
    <cellStyle name="ДАТА" xfId="782"/>
    <cellStyle name="Денежный [0]_453" xfId="783"/>
    <cellStyle name="Денежный_453" xfId="784"/>
    <cellStyle name="Заголовок 1" xfId="785"/>
    <cellStyle name="Заголовок 2" xfId="786"/>
    <cellStyle name="Заголовок 3" xfId="787"/>
    <cellStyle name="Заголовок 4" xfId="788"/>
    <cellStyle name="ЗАГОЛОВОК1" xfId="789"/>
    <cellStyle name="ЗАГОЛОВОК2" xfId="790"/>
    <cellStyle name="Итог" xfId="791"/>
    <cellStyle name="ИТОГОВЫЙ" xfId="792"/>
    <cellStyle name="Контрольная ячейка" xfId="793"/>
    <cellStyle name="Название" xfId="794"/>
    <cellStyle name="Нейтральный" xfId="795"/>
    <cellStyle name="Обычный 2" xfId="796"/>
    <cellStyle name="Обычный_02-682" xfId="797"/>
    <cellStyle name="Открывавшаяся гиперссылка_Table_B_1999_2000_2001" xfId="798"/>
    <cellStyle name="Плохой" xfId="799"/>
    <cellStyle name="Пояснение" xfId="800"/>
    <cellStyle name="Примечание" xfId="801"/>
    <cellStyle name="ПРОЦЕНТНЫЙ_BOPENGC" xfId="802"/>
    <cellStyle name="Связанная ячейка" xfId="803"/>
    <cellStyle name="ТЕКСТ" xfId="804"/>
    <cellStyle name="Текст предупреждения" xfId="805"/>
    <cellStyle name="Тысячи [0]_Dk98" xfId="806"/>
    <cellStyle name="Тысячи_Dk98" xfId="807"/>
    <cellStyle name="УровеньСтолб_1_Структура державного боргу" xfId="808"/>
    <cellStyle name="УровеньСтрок_1_Структура державного боргу" xfId="809"/>
    <cellStyle name="ФИКСИРОВАННЫЙ" xfId="810"/>
    <cellStyle name="Финансовый [0]_453" xfId="811"/>
    <cellStyle name="Финансовый_1 квартал-уточ.платежі" xfId="812"/>
    <cellStyle name="Хороший" xfId="813"/>
  </cellStyles>
  <dxfs count="0"/>
  <tableStyles count="1" defaultTableStyle="TableStyleMedium2" defaultPivotStyle="PivotStyleLight16">
    <tableStyle name="Invisible" pivot="0" table="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theme/theme1.xml" Type="http://schemas.openxmlformats.org/officeDocument/2006/relationships/theme"/><Relationship Id="rId26" Target="styles.xml" Type="http://schemas.openxmlformats.org/officeDocument/2006/relationships/styles"/><Relationship Id="rId27" Target="sharedStrings.xml" Type="http://schemas.openxmlformats.org/officeDocument/2006/relationships/sharedStrings"/><Relationship Id="rId28" Target="calcChain.xml" Type="http://schemas.openxmlformats.org/officeDocument/2006/relationships/calcChain"/><Relationship Id="rId29" Target="../customXml/item1.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no"?><Relationships xmlns="http://schemas.openxmlformats.org/package/2006/relationships"><Relationship Id="rId1" Target="../printerSettings/printerSettings10.bin" Type="http://schemas.openxmlformats.org/officeDocument/2006/relationships/printerSettings"/><Relationship Id="rId2" Target="../drawings/vmlDrawing9.vml" Type="http://schemas.openxmlformats.org/officeDocument/2006/relationships/vmlDrawing"/><Relationship Id="rId3" Target="../comments9.xml" Type="http://schemas.openxmlformats.org/officeDocument/2006/relationships/comments"/></Relationships>
</file>

<file path=xl/worksheets/_rels/sheet11.xml.rels><?xml version="1.0" encoding="UTF-8" standalone="no"?><Relationships xmlns="http://schemas.openxmlformats.org/package/2006/relationships"><Relationship Id="rId1" Target="../printerSettings/printerSettings11.bin" Type="http://schemas.openxmlformats.org/officeDocument/2006/relationships/printerSettings"/><Relationship Id="rId2" Target="../drawings/vmlDrawing10.vml" Type="http://schemas.openxmlformats.org/officeDocument/2006/relationships/vmlDrawing"/><Relationship Id="rId3" Target="../comments10.xml" Type="http://schemas.openxmlformats.org/officeDocument/2006/relationships/comments"/></Relationships>
</file>

<file path=xl/worksheets/_rels/sheet12.xml.rels><?xml version="1.0" encoding="UTF-8" standalone="no"?><Relationships xmlns="http://schemas.openxmlformats.org/package/2006/relationships"><Relationship Id="rId1" Target="https://ec.europa.eu/eurostat/web/international-trade-in-services/methodology" TargetMode="External" Type="http://schemas.openxmlformats.org/officeDocument/2006/relationships/hyperlink"/><Relationship Id="rId2" Target="../printerSettings/printerSettings12.bin" Type="http://schemas.openxmlformats.org/officeDocument/2006/relationships/printerSettings"/><Relationship Id="rId3" Target="../drawings/vmlDrawing11.vml" Type="http://schemas.openxmlformats.org/officeDocument/2006/relationships/vmlDrawing"/><Relationship Id="rId4" Target="../comments11.xml" Type="http://schemas.openxmlformats.org/officeDocument/2006/relationships/comments"/></Relationships>
</file>

<file path=xl/worksheets/_rels/sheet13.xml.rels><?xml version="1.0" encoding="UTF-8" standalone="no"?><Relationships xmlns="http://schemas.openxmlformats.org/package/2006/relationships"><Relationship Id="rId1" Target="../printerSettings/printerSettings13.bin" Type="http://schemas.openxmlformats.org/officeDocument/2006/relationships/printerSettings"/><Relationship Id="rId2" Target="../drawings/vmlDrawing12.vml" Type="http://schemas.openxmlformats.org/officeDocument/2006/relationships/vmlDrawing"/><Relationship Id="rId3" Target="../comments12.xml" Type="http://schemas.openxmlformats.org/officeDocument/2006/relationships/comments"/></Relationships>
</file>

<file path=xl/worksheets/_rels/sheet14.xml.rels><?xml version="1.0" encoding="UTF-8" standalone="no"?><Relationships xmlns="http://schemas.openxmlformats.org/package/2006/relationships"><Relationship Id="rId1" Target="../printerSettings/printerSettings14.bin" Type="http://schemas.openxmlformats.org/officeDocument/2006/relationships/printerSettings"/><Relationship Id="rId2" Target="../drawings/vmlDrawing13.vml" Type="http://schemas.openxmlformats.org/officeDocument/2006/relationships/vmlDrawing"/><Relationship Id="rId3" Target="../comments13.xml" Type="http://schemas.openxmlformats.org/officeDocument/2006/relationships/comments"/></Relationships>
</file>

<file path=xl/worksheets/_rels/sheet15.xml.rels><?xml version="1.0" encoding="UTF-8" standalone="no"?><Relationships xmlns="http://schemas.openxmlformats.org/package/2006/relationships"><Relationship Id="rId1" Target="../printerSettings/printerSettings15.bin" Type="http://schemas.openxmlformats.org/officeDocument/2006/relationships/printerSettings"/><Relationship Id="rId2" Target="../drawings/vmlDrawing14.vml" Type="http://schemas.openxmlformats.org/officeDocument/2006/relationships/vmlDrawing"/><Relationship Id="rId3" Target="../comments14.xml" Type="http://schemas.openxmlformats.org/officeDocument/2006/relationships/comments"/></Relationships>
</file>

<file path=xl/worksheets/_rels/sheet16.xml.rels><?xml version="1.0" encoding="UTF-8" standalone="no"?><Relationships xmlns="http://schemas.openxmlformats.org/package/2006/relationships"><Relationship Id="rId1" Target="../printerSettings/printerSettings16.bin" Type="http://schemas.openxmlformats.org/officeDocument/2006/relationships/printerSettings"/><Relationship Id="rId2" Target="../drawings/vmlDrawing15.vml" Type="http://schemas.openxmlformats.org/officeDocument/2006/relationships/vmlDrawing"/><Relationship Id="rId3" Target="../comments15.xml" Type="http://schemas.openxmlformats.org/officeDocument/2006/relationships/comments"/></Relationships>
</file>

<file path=xl/worksheets/_rels/sheet17.xml.rels><?xml version="1.0" encoding="UTF-8" standalone="no"?><Relationships xmlns="http://schemas.openxmlformats.org/package/2006/relationships"><Relationship Id="rId1" Target="../printerSettings/printerSettings17.bin" Type="http://schemas.openxmlformats.org/officeDocument/2006/relationships/printerSettings"/><Relationship Id="rId2" Target="../drawings/vmlDrawing16.vml" Type="http://schemas.openxmlformats.org/officeDocument/2006/relationships/vmlDrawing"/><Relationship Id="rId3" Target="../comments16.xml" Type="http://schemas.openxmlformats.org/officeDocument/2006/relationships/comments"/></Relationships>
</file>

<file path=xl/worksheets/_rels/sheet18.xml.rels><?xml version="1.0" encoding="UTF-8" standalone="no"?><Relationships xmlns="http://schemas.openxmlformats.org/package/2006/relationships"><Relationship Id="rId1" Target="../printerSettings/printerSettings18.bin" Type="http://schemas.openxmlformats.org/officeDocument/2006/relationships/printerSettings"/><Relationship Id="rId2" Target="../drawings/vmlDrawing17.vml" Type="http://schemas.openxmlformats.org/officeDocument/2006/relationships/vmlDrawing"/><Relationship Id="rId3" Target="../comments17.xml" Type="http://schemas.openxmlformats.org/officeDocument/2006/relationships/comments"/></Relationships>
</file>

<file path=xl/worksheets/_rels/sheet19.xml.rels><?xml version="1.0" encoding="UTF-8" standalone="no"?><Relationships xmlns="http://schemas.openxmlformats.org/package/2006/relationships"><Relationship Id="rId1" Target="../printerSettings/printerSettings19.bin" Type="http://schemas.openxmlformats.org/officeDocument/2006/relationships/printerSettings"/><Relationship Id="rId2" Target="../drawings/vmlDrawing18.vml" Type="http://schemas.openxmlformats.org/officeDocument/2006/relationships/vmlDrawing"/><Relationship Id="rId3" Target="../comments18.xml" Type="http://schemas.openxmlformats.org/officeDocument/2006/relationships/comment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20.xml.rels><?xml version="1.0" encoding="UTF-8" standalone="no"?><Relationships xmlns="http://schemas.openxmlformats.org/package/2006/relationships"><Relationship Id="rId1" Target="../printerSettings/printerSettings20.bin" Type="http://schemas.openxmlformats.org/officeDocument/2006/relationships/printerSettings"/><Relationship Id="rId2" Target="../drawings/vmlDrawing19.vml" Type="http://schemas.openxmlformats.org/officeDocument/2006/relationships/vmlDrawing"/><Relationship Id="rId3" Target="../comments19.xml" Type="http://schemas.openxmlformats.org/officeDocument/2006/relationships/comments"/></Relationships>
</file>

<file path=xl/worksheets/_rels/sheet21.xml.rels><?xml version="1.0" encoding="UTF-8" standalone="no"?><Relationships xmlns="http://schemas.openxmlformats.org/package/2006/relationships"><Relationship Id="rId1" Target="../printerSettings/printerSettings21.bin" Type="http://schemas.openxmlformats.org/officeDocument/2006/relationships/printerSettings"/><Relationship Id="rId2" Target="../drawings/vmlDrawing20.vml" Type="http://schemas.openxmlformats.org/officeDocument/2006/relationships/vmlDrawing"/><Relationship Id="rId3" Target="../comments20.xml" Type="http://schemas.openxmlformats.org/officeDocument/2006/relationships/comments"/></Relationships>
</file>

<file path=xl/worksheets/_rels/sheet22.xml.rels><?xml version="1.0" encoding="UTF-8" standalone="no"?><Relationships xmlns="http://schemas.openxmlformats.org/package/2006/relationships"><Relationship Id="rId1" Target="../printerSettings/printerSettings22.bin" Type="http://schemas.openxmlformats.org/officeDocument/2006/relationships/printerSettings"/><Relationship Id="rId2" Target="../drawings/vmlDrawing21.vml" Type="http://schemas.openxmlformats.org/officeDocument/2006/relationships/vmlDrawing"/><Relationship Id="rId3" Target="../comments21.xml" Type="http://schemas.openxmlformats.org/officeDocument/2006/relationships/comments"/></Relationships>
</file>

<file path=xl/worksheets/_rels/sheet23.xml.rels><?xml version="1.0" encoding="UTF-8" standalone="no"?><Relationships xmlns="http://schemas.openxmlformats.org/package/2006/relationships"><Relationship Id="rId1" Target="../printerSettings/printerSettings23.bin" Type="http://schemas.openxmlformats.org/officeDocument/2006/relationships/printerSettings"/><Relationship Id="rId2" Target="../drawings/vmlDrawing22.vml" Type="http://schemas.openxmlformats.org/officeDocument/2006/relationships/vmlDrawing"/><Relationship Id="rId3" Target="../comments22.xml" Type="http://schemas.openxmlformats.org/officeDocument/2006/relationships/comments"/></Relationships>
</file>

<file path=xl/worksheets/_rels/sheet24.xml.rels><?xml version="1.0" encoding="UTF-8" standalone="no"?><Relationships xmlns="http://schemas.openxmlformats.org/package/2006/relationships"><Relationship Id="rId1" Target="../printerSettings/printerSettings24.bin" Type="http://schemas.openxmlformats.org/officeDocument/2006/relationships/printerSettings"/><Relationship Id="rId2" Target="../drawings/vmlDrawing23.vml" Type="http://schemas.openxmlformats.org/officeDocument/2006/relationships/vmlDrawing"/><Relationship Id="rId3" Target="../comments23.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 Id="rId2" Target="../drawings/vmlDrawing4.vml" Type="http://schemas.openxmlformats.org/officeDocument/2006/relationships/vmlDrawing"/><Relationship Id="rId3" Target="../comments4.xml" Type="http://schemas.openxmlformats.org/officeDocument/2006/relationships/comment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 Id="rId2" Target="../drawings/vmlDrawing6.vml" Type="http://schemas.openxmlformats.org/officeDocument/2006/relationships/vmlDrawing"/><Relationship Id="rId3" Target="../comments6.xml" Type="http://schemas.openxmlformats.org/officeDocument/2006/relationships/comment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 Id="rId2" Target="../drawings/vmlDrawing7.vml" Type="http://schemas.openxmlformats.org/officeDocument/2006/relationships/vmlDrawing"/><Relationship Id="rId3" Target="../comments7.xml" Type="http://schemas.openxmlformats.org/officeDocument/2006/relationships/comments"/></Relationships>
</file>

<file path=xl/worksheets/_rels/sheet9.xml.rels><?xml version="1.0" encoding="UTF-8" standalone="no"?><Relationships xmlns="http://schemas.openxmlformats.org/package/2006/relationships"><Relationship Id="rId1" Target="../printerSettings/printerSettings9.bin" Type="http://schemas.openxmlformats.org/officeDocument/2006/relationships/printerSettings"/><Relationship Id="rId2" Target="../drawings/vmlDrawing8.vml" Type="http://schemas.openxmlformats.org/officeDocument/2006/relationships/vmlDrawing"/><Relationship Id="rId3" Target="../comments8.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G28"/>
  <sheetViews>
    <sheetView showGridLines="0" showRowColHeaders="0" tabSelected="1" zoomScaleNormal="100" workbookViewId="0"/>
  </sheetViews>
  <sheetFormatPr defaultRowHeight="14.25"/>
  <cols>
    <col min="1" max="1" customWidth="true" style="1" width="4.7109375" collapsed="false"/>
    <col min="2" max="2" customWidth="true" style="1" width="98.7109375" collapsed="false"/>
    <col min="3" max="16384" style="1" width="9.140625" collapsed="false"/>
  </cols>
  <sheetData>
    <row r="4" spans="2:7" ht="18">
      <c r="B4" s="313" t="s">
        <v>733</v>
      </c>
    </row>
    <row r="6" spans="2:7" ht="31.5">
      <c r="B6" s="314" t="s">
        <v>711</v>
      </c>
    </row>
    <row r="7" spans="2:7" s="312" customFormat="1" ht="31.5">
      <c r="B7" s="314" t="s">
        <v>712</v>
      </c>
    </row>
    <row r="8" spans="2:7" ht="31.5">
      <c r="B8" s="314" t="s">
        <v>713</v>
      </c>
    </row>
    <row r="9" spans="2:7" ht="31.5">
      <c r="B9" s="314" t="s">
        <v>714</v>
      </c>
    </row>
    <row r="10" spans="2:7" ht="15.75">
      <c r="B10" s="314" t="s">
        <v>734</v>
      </c>
    </row>
    <row r="11" spans="2:7" ht="15.75">
      <c r="B11" s="314" t="s">
        <v>735</v>
      </c>
    </row>
    <row r="12" spans="2:7" ht="31.5">
      <c r="B12" s="314" t="s">
        <v>736</v>
      </c>
    </row>
    <row r="13" spans="2:7" ht="31.5">
      <c r="B13" s="314" t="s">
        <v>737</v>
      </c>
    </row>
    <row r="14" spans="2:7" ht="15.75">
      <c r="B14" s="314" t="s">
        <v>738</v>
      </c>
    </row>
    <row r="15" spans="2:7" ht="31.5">
      <c r="B15" s="314" t="s">
        <v>739</v>
      </c>
      <c r="C15" s="397"/>
      <c r="D15" s="397"/>
      <c r="E15" s="397"/>
      <c r="F15" s="397"/>
      <c r="G15" s="397"/>
    </row>
    <row r="16" spans="2:7" ht="15.75">
      <c r="B16" s="314" t="s">
        <v>732</v>
      </c>
      <c r="C16" s="397"/>
      <c r="D16" s="397"/>
      <c r="E16" s="397"/>
      <c r="F16" s="397"/>
      <c r="G16" s="397"/>
    </row>
    <row r="17" spans="2:7" ht="15.75">
      <c r="B17" s="314" t="str">
        <f t="array" ref="B17:G17">'c12'!B2:G2</f>
        <v xml:space="preserve">Anexa 12. Exportul serviciilor de informatică pe principalele țări </v>
      </c>
      <c r="C17" s="397">
        <v>0</v>
      </c>
      <c r="D17" s="397">
        <v>0</v>
      </c>
      <c r="E17" s="397">
        <v>0</v>
      </c>
      <c r="F17" s="397">
        <v>0</v>
      </c>
      <c r="G17" s="397">
        <v>0</v>
      </c>
    </row>
    <row r="18" spans="2:7" ht="31.5">
      <c r="B18" s="314" t="s">
        <v>785</v>
      </c>
      <c r="C18" s="397"/>
      <c r="D18" s="397"/>
      <c r="E18" s="397"/>
      <c r="F18" s="397"/>
      <c r="G18" s="397"/>
    </row>
    <row r="19" spans="2:7" ht="31.5">
      <c r="B19" s="314" t="s">
        <v>786</v>
      </c>
    </row>
    <row r="20" spans="2:7" ht="31.5">
      <c r="B20" s="314" t="s">
        <v>787</v>
      </c>
    </row>
    <row r="21" spans="2:7" ht="31.5">
      <c r="B21" s="314" t="s">
        <v>788</v>
      </c>
    </row>
    <row r="22" spans="2:7" ht="31.5">
      <c r="B22" s="314" t="s">
        <v>789</v>
      </c>
    </row>
    <row r="23" spans="2:7" ht="31.5">
      <c r="B23" s="314" t="s">
        <v>790</v>
      </c>
    </row>
    <row r="24" spans="2:7" ht="31.5">
      <c r="B24" s="314" t="s">
        <v>800</v>
      </c>
    </row>
    <row r="25" spans="2:7" ht="31.5">
      <c r="B25" s="314" t="s">
        <v>791</v>
      </c>
    </row>
    <row r="26" spans="2:7" ht="31.5">
      <c r="B26" s="314" t="s">
        <v>792</v>
      </c>
    </row>
    <row r="27" spans="2:7" ht="15.75">
      <c r="B27" s="314" t="s">
        <v>793</v>
      </c>
    </row>
    <row r="28" spans="2:7" ht="15.75">
      <c r="B28" s="314" t="s">
        <v>795</v>
      </c>
    </row>
  </sheetData>
  <hyperlinks>
    <hyperlink ref="B6" location="'bp1'!B2" display="Anexa 1. Balanţa de plăţi a Republicii Moldova pentru 2019 - 2023, prezentare standard (MBP6), (mil. USD)"/>
    <hyperlink ref="B7" location="'bp2'!B2" display="Anexa 2. Balanţa de plăţi a Republicii Moldova pentru 2019 - 2023, prezentare standard (MBP6), (mil. EUR)"/>
    <hyperlink ref="B8" location="'bp3'!B2" display="Anexa 3. Balanţa de plăţi a Republicii Moldova pentru 2019 - 2023, prezentare desfășurată (MBP6), (mil. USD)"/>
    <hyperlink ref="B9" location="'bp4'!B4" display="Anexa 4. Sinteza balanţei de plăţi a Republicii Moldova în prezentare analitică pentru 2019-2023 (MBP6), (mil. USD)"/>
    <hyperlink ref="B10" location="'c5'!B2" display="Anexa 5. Exportul de bunuri pe grupuri de ţări conform balanței de plăți, 2019-2023"/>
    <hyperlink ref="B11" location="'c6'!B2" display="Anexa 6. Importul de bunuri pe grupuri de ţări conform balanței de plăți, 2019-2023"/>
    <hyperlink ref="B12" location="'c7'!B2" display="Anexa 7. Exportul de bunuri pe principalele categorii de mărfuri, conform balanței de plăți, 2019-2023"/>
    <hyperlink ref="B13" location="'c8'!B2" display="Anexa 8. Importul de bunuri pe principalele categorii de mărfuri, conform balanței de plăți, 2019-2023"/>
    <hyperlink ref="B14" location="'c9'!B2" display="Anexa 9. Reexportul de bunuri pe grupuri de ţări, 2019-2023"/>
    <hyperlink ref="B15" location="'c10'!B2" display="Anexa 10. Reexportul de bunuri pe grupuri de mărfuri, fără bunurile pentru/după prelucrare, 2019-2023"/>
    <hyperlink ref="B16" location="'c11'!B2" display="Anexa 11. Comerțul cu servicii conform clasificatorului EBOPS, 2019-2023 (mil. USD)"/>
    <hyperlink ref="B18" location="pii13!A1" display="Anexa 13. Poziţia investiţională internaţională a Republicii Moldova, pentru perioada 31.12.2019 - 31.12.2023, sinteza generală (MBP6), (mil. USD)"/>
    <hyperlink ref="B19" location="pii14!B2" display="Anexa 14. Poziţia investiţională internaţională a Republicii Moldova, pentru perioada 31.12.2019 - 31.12.2023, sinteza generală (MBP6), (mil. EUR)"/>
    <hyperlink ref="B20" location="pii15!B2" display="Anexa 15. Poziţia investiţională internaţională a Republicii Moldova la 31.12.2023, cu detalii suplimentare (MBP6), (mil. USD)"/>
    <hyperlink ref="B21" location="pii16!B2" display="Anexa 16. Poziţia investiţională internaţională a Republicii Moldova (MBP6) pentru perioada 31.12.2019 - 31.12.2023, prezentare analitică, sectorială (mil. USD)"/>
    <hyperlink ref="B22" location="pii17!B2" display="Anexa 17. Poziţia investiţională internaţională a Republicii Moldova, pentru perioada 31.12.2019 - 31.12.2023, pe sectoare și instrumente (mil. USD)"/>
    <hyperlink ref="B23" location="pii18!B2" display="Anexa 18. Poziţia investiţională internaţională a Republicii Moldova (MBP6) pentru perioada 31.12.2019 - 31.12.2023, prezentare analitică, pe scadențe (mil. USD)"/>
    <hyperlink ref="B24" location="pii19!B2" display="Anexa 19. Poziţia investiţională internaţională a Republicii Moldova (MBP6) pentru perioada 31.12.2019-31.12.2023, prezentare analitică, pe instrumente (mil. USD)"/>
    <hyperlink ref="B25" location="'de20'!A1" display="Anexa 20. Datoria externă a Republicii Moldova pentru perioada 31.12.2019-31.12.2023, prezentare sectorială (conform Ghidului SDE 2013/MBP6), (mil. USD)"/>
    <hyperlink ref="B26" location="'de21'!B2" display="Anexa 21. Datoria externă a Republicii Moldova pentru perioada 31.12.2019-31.12.2023, prezentare sectorială (conform Ghidului SDE 2013/MBP6), (mil. EUR)"/>
    <hyperlink ref="B27" location="'de22'!B2" display="Anexa 22. Datoria externă publică şi privată pentru perioada 31.12.2019-31.12.2023 (mil. USD)"/>
    <hyperlink ref="B28" location="'de23'!B2" display="Anexa 23. Poziția datoriei externe nete la 31.12.2023, prezentare sectorială (mil. USD)"/>
    <hyperlink ref="B17" location="'c12'!A1" display="'c12'!A1"/>
  </hyperlinks>
  <pageMargins left="0.7" right="0.7" top="0.75" bottom="0.75" header="0.3" footer="0.3"/>
  <pageSetup paperSize="32767"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N58"/>
  <sheetViews>
    <sheetView showGridLines="0" showRowColHeaders="0" showZeros="0" zoomScaleNormal="100" workbookViewId="0"/>
  </sheetViews>
  <sheetFormatPr defaultRowHeight="11.25" customHeight="1"/>
  <cols>
    <col min="1" max="1" customWidth="true" style="1" width="4.7109375" collapsed="false"/>
    <col min="2" max="2" customWidth="true" style="1" width="30.140625" collapsed="false"/>
    <col min="3" max="12" customWidth="true" style="1" width="7.5703125" collapsed="false"/>
    <col min="13" max="13" customWidth="true" style="1" width="9.7109375" collapsed="false"/>
    <col min="14" max="16384" style="1" width="9.140625" collapsed="false"/>
  </cols>
  <sheetData>
    <row r="2" spans="2:14" ht="15" customHeight="1">
      <c r="B2" s="497" t="s">
        <v>738</v>
      </c>
      <c r="C2" s="497"/>
      <c r="D2" s="497"/>
      <c r="E2" s="497"/>
      <c r="F2" s="497"/>
      <c r="G2" s="497"/>
      <c r="H2" s="497"/>
      <c r="I2" s="497"/>
      <c r="J2" s="497"/>
      <c r="K2" s="497"/>
      <c r="L2" s="497"/>
      <c r="M2" s="497"/>
      <c r="N2" s="497"/>
    </row>
    <row r="3" spans="2:14" ht="14.25">
      <c r="B3" s="118"/>
      <c r="C3" s="118"/>
      <c r="D3" s="118"/>
      <c r="E3" s="119"/>
      <c r="F3" s="119"/>
      <c r="G3" s="119"/>
      <c r="H3" s="119"/>
      <c r="I3" s="119"/>
      <c r="J3" s="119"/>
      <c r="K3" s="119"/>
      <c r="L3" s="119"/>
      <c r="M3" s="119"/>
      <c r="N3" s="119"/>
    </row>
    <row r="4" spans="2:14" ht="11.25" customHeight="1">
      <c r="B4" s="478"/>
      <c r="C4" s="481" t="s">
        <v>595</v>
      </c>
      <c r="D4" s="481"/>
      <c r="E4" s="481"/>
      <c r="F4" s="481"/>
      <c r="G4" s="482"/>
      <c r="H4" s="499" t="s">
        <v>596</v>
      </c>
      <c r="I4" s="499"/>
      <c r="J4" s="499"/>
      <c r="K4" s="499"/>
      <c r="L4" s="500"/>
      <c r="M4" s="501" t="s">
        <v>744</v>
      </c>
      <c r="N4" s="501" t="s">
        <v>751</v>
      </c>
    </row>
    <row r="5" spans="2:14" ht="11.25" customHeight="1">
      <c r="B5" s="479"/>
      <c r="C5" s="316">
        <v>2019</v>
      </c>
      <c r="D5" s="316">
        <v>2020</v>
      </c>
      <c r="E5" s="316">
        <v>2021</v>
      </c>
      <c r="F5" s="316">
        <v>2022</v>
      </c>
      <c r="G5" s="316">
        <v>2023</v>
      </c>
      <c r="H5" s="316">
        <v>2019</v>
      </c>
      <c r="I5" s="316">
        <v>2020</v>
      </c>
      <c r="J5" s="316">
        <v>2021</v>
      </c>
      <c r="K5" s="316">
        <v>2022</v>
      </c>
      <c r="L5" s="316">
        <v>2023</v>
      </c>
      <c r="M5" s="502"/>
      <c r="N5" s="502"/>
    </row>
    <row r="6" spans="2:14" ht="11.25" customHeight="1">
      <c r="B6" s="480"/>
      <c r="C6" s="487" t="s">
        <v>0</v>
      </c>
      <c r="D6" s="487"/>
      <c r="E6" s="487"/>
      <c r="F6" s="487"/>
      <c r="G6" s="487"/>
      <c r="H6" s="504" t="s">
        <v>485</v>
      </c>
      <c r="I6" s="504"/>
      <c r="J6" s="505"/>
      <c r="K6" s="505"/>
      <c r="L6" s="505"/>
      <c r="M6" s="506"/>
      <c r="N6" s="315" t="s">
        <v>515</v>
      </c>
    </row>
    <row r="7" spans="2:14" s="3" customFormat="1" ht="11.25" customHeight="1">
      <c r="B7" s="345" t="s">
        <v>698</v>
      </c>
      <c r="C7" s="346">
        <v>133.41999999999999</v>
      </c>
      <c r="D7" s="346">
        <v>95.6</v>
      </c>
      <c r="E7" s="346">
        <v>147.04</v>
      </c>
      <c r="F7" s="346">
        <v>212.39</v>
      </c>
      <c r="G7" s="201">
        <v>164.84</v>
      </c>
      <c r="H7" s="347">
        <f t="shared" ref="H7:H54" si="0">C7/C$55*100</f>
        <v>48.015258934033902</v>
      </c>
      <c r="I7" s="347">
        <f t="shared" ref="I7:I54" si="1">D7/D$55*100</f>
        <v>49.116317303740246</v>
      </c>
      <c r="J7" s="347">
        <f t="shared" ref="J7:J54" si="2">E7/E$55*100</f>
        <v>53.910174152153992</v>
      </c>
      <c r="K7" s="347">
        <f t="shared" ref="K7:K54" si="3">F7/F$55*100</f>
        <v>23.629344488451782</v>
      </c>
      <c r="L7" s="347">
        <f t="shared" ref="L7:L54" si="4">G7/G$55*100</f>
        <v>22.798500753772323</v>
      </c>
      <c r="M7" s="347">
        <f>G7/F7*100</f>
        <v>77.611940298507463</v>
      </c>
      <c r="N7" s="348">
        <f t="shared" ref="N7:N38" si="5">(G7-F7)/F$55*100</f>
        <v>-5.2901517511459195</v>
      </c>
    </row>
    <row r="8" spans="2:14" ht="11.25" customHeight="1">
      <c r="B8" s="337" t="s">
        <v>521</v>
      </c>
      <c r="C8" s="338">
        <v>63.54</v>
      </c>
      <c r="D8" s="338">
        <v>43.68</v>
      </c>
      <c r="E8" s="338">
        <v>79.010000000000005</v>
      </c>
      <c r="F8" s="338">
        <v>112.66</v>
      </c>
      <c r="G8" s="338">
        <v>83.14</v>
      </c>
      <c r="H8" s="339">
        <f t="shared" si="0"/>
        <v>22.866808219671071</v>
      </c>
      <c r="I8" s="339">
        <f t="shared" si="1"/>
        <v>22.441430332922323</v>
      </c>
      <c r="J8" s="339">
        <f t="shared" si="2"/>
        <v>28.967919340054998</v>
      </c>
      <c r="K8" s="339">
        <f t="shared" si="3"/>
        <v>12.533932624271282</v>
      </c>
      <c r="L8" s="339">
        <f t="shared" si="4"/>
        <v>11.498831307138017</v>
      </c>
      <c r="M8" s="339">
        <f t="shared" ref="M8:M55" si="6">G8/F8*100</f>
        <v>73.797266110420736</v>
      </c>
      <c r="N8" s="342">
        <f t="shared" si="5"/>
        <v>-3.2842330114369629</v>
      </c>
    </row>
    <row r="9" spans="2:14" ht="11.25" customHeight="1">
      <c r="B9" s="337" t="s">
        <v>522</v>
      </c>
      <c r="C9" s="338">
        <v>34.18</v>
      </c>
      <c r="D9" s="338">
        <v>22.99</v>
      </c>
      <c r="E9" s="338">
        <v>27.29</v>
      </c>
      <c r="F9" s="338">
        <v>32.979999999999997</v>
      </c>
      <c r="G9" s="338">
        <v>24.69</v>
      </c>
      <c r="H9" s="339">
        <f t="shared" si="0"/>
        <v>12.30071616223414</v>
      </c>
      <c r="I9" s="339">
        <f t="shared" si="1"/>
        <v>11.811549527332513</v>
      </c>
      <c r="J9" s="339">
        <f t="shared" si="2"/>
        <v>10.005499541704857</v>
      </c>
      <c r="K9" s="339">
        <f t="shared" si="3"/>
        <v>3.6691736015308618</v>
      </c>
      <c r="L9" s="339">
        <f t="shared" si="4"/>
        <v>3.4147960665532553</v>
      </c>
      <c r="M9" s="339">
        <f t="shared" si="6"/>
        <v>74.863553668890248</v>
      </c>
      <c r="N9" s="342">
        <f t="shared" si="5"/>
        <v>-0.92229985314405183</v>
      </c>
    </row>
    <row r="10" spans="2:14" ht="11.25" customHeight="1">
      <c r="B10" s="337" t="s">
        <v>525</v>
      </c>
      <c r="C10" s="338">
        <v>3.41</v>
      </c>
      <c r="D10" s="338">
        <v>3.37</v>
      </c>
      <c r="E10" s="338">
        <v>1.58</v>
      </c>
      <c r="F10" s="338">
        <v>2.61</v>
      </c>
      <c r="G10" s="338">
        <v>12.33</v>
      </c>
      <c r="H10" s="339">
        <f t="shared" si="0"/>
        <v>1.2271925720660743</v>
      </c>
      <c r="I10" s="339">
        <f t="shared" si="1"/>
        <v>1.7314015618577892</v>
      </c>
      <c r="J10" s="339">
        <f t="shared" si="2"/>
        <v>0.57928505957836851</v>
      </c>
      <c r="K10" s="339">
        <f t="shared" si="3"/>
        <v>0.29037426015753637</v>
      </c>
      <c r="L10" s="339">
        <f t="shared" si="4"/>
        <v>1.7053234305630474</v>
      </c>
      <c r="M10" s="339" t="s">
        <v>745</v>
      </c>
      <c r="N10" s="342">
        <f t="shared" si="5"/>
        <v>1.0813937964487561</v>
      </c>
    </row>
    <row r="11" spans="2:14" ht="11.25" customHeight="1">
      <c r="B11" s="337" t="s">
        <v>529</v>
      </c>
      <c r="C11" s="338">
        <v>0.49</v>
      </c>
      <c r="D11" s="338">
        <v>1.63</v>
      </c>
      <c r="E11" s="338">
        <v>9.17</v>
      </c>
      <c r="F11" s="338">
        <v>10.9</v>
      </c>
      <c r="G11" s="338">
        <v>10.220000000000001</v>
      </c>
      <c r="H11" s="339">
        <f t="shared" si="0"/>
        <v>0.17634145463706052</v>
      </c>
      <c r="I11" s="339">
        <f t="shared" si="1"/>
        <v>0.8374434854089603</v>
      </c>
      <c r="J11" s="339">
        <f t="shared" si="2"/>
        <v>3.3620531622364802</v>
      </c>
      <c r="K11" s="339">
        <f t="shared" si="3"/>
        <v>1.2126741133015886</v>
      </c>
      <c r="L11" s="339">
        <f t="shared" si="4"/>
        <v>1.4134959821860782</v>
      </c>
      <c r="M11" s="339">
        <f t="shared" si="6"/>
        <v>93.761467889908261</v>
      </c>
      <c r="N11" s="342">
        <f t="shared" si="5"/>
        <v>-7.565306394908991E-2</v>
      </c>
    </row>
    <row r="12" spans="2:14" ht="11.25" customHeight="1">
      <c r="B12" s="337" t="s">
        <v>528</v>
      </c>
      <c r="C12" s="338">
        <v>10.76</v>
      </c>
      <c r="D12" s="338">
        <v>8.1199999999999992</v>
      </c>
      <c r="E12" s="338">
        <v>8.16</v>
      </c>
      <c r="F12" s="338">
        <v>9.1199999999999992</v>
      </c>
      <c r="G12" s="338">
        <v>7.83</v>
      </c>
      <c r="H12" s="339">
        <f t="shared" si="0"/>
        <v>3.8723143916219822</v>
      </c>
      <c r="I12" s="339">
        <f t="shared" si="1"/>
        <v>4.1718043567612009</v>
      </c>
      <c r="J12" s="339">
        <f t="shared" si="2"/>
        <v>2.9917506874427131</v>
      </c>
      <c r="K12" s="339">
        <f t="shared" si="3"/>
        <v>1.0146410929642649</v>
      </c>
      <c r="L12" s="339">
        <f t="shared" si="4"/>
        <v>1.0829426164889424</v>
      </c>
      <c r="M12" s="339">
        <f t="shared" si="6"/>
        <v>85.85526315789474</v>
      </c>
      <c r="N12" s="342">
        <f t="shared" si="5"/>
        <v>-0.14351831249165581</v>
      </c>
    </row>
    <row r="13" spans="2:14" ht="11.25" customHeight="1">
      <c r="B13" s="337" t="s">
        <v>535</v>
      </c>
      <c r="C13" s="338">
        <v>1.42</v>
      </c>
      <c r="D13" s="338">
        <v>0.63</v>
      </c>
      <c r="E13" s="338">
        <v>0.66</v>
      </c>
      <c r="F13" s="338">
        <v>4.59</v>
      </c>
      <c r="G13" s="338">
        <v>6.46</v>
      </c>
      <c r="H13" s="339">
        <f t="shared" si="0"/>
        <v>0.51103033792780805</v>
      </c>
      <c r="I13" s="339">
        <f t="shared" si="1"/>
        <v>0.32367447595561044</v>
      </c>
      <c r="J13" s="339">
        <f t="shared" si="2"/>
        <v>0.24197983501374887</v>
      </c>
      <c r="K13" s="339">
        <f t="shared" si="3"/>
        <v>0.51065818165635712</v>
      </c>
      <c r="L13" s="339">
        <f t="shared" si="4"/>
        <v>0.89346223531527047</v>
      </c>
      <c r="M13" s="339">
        <f t="shared" si="6"/>
        <v>140.74074074074073</v>
      </c>
      <c r="N13" s="342">
        <f t="shared" si="5"/>
        <v>0.20804592585999732</v>
      </c>
    </row>
    <row r="14" spans="2:14" ht="11.25" customHeight="1">
      <c r="B14" s="337" t="s">
        <v>523</v>
      </c>
      <c r="C14" s="338">
        <v>4.4000000000000004</v>
      </c>
      <c r="D14" s="338">
        <v>2.04</v>
      </c>
      <c r="E14" s="338">
        <v>1.83</v>
      </c>
      <c r="F14" s="338">
        <v>3.17</v>
      </c>
      <c r="G14" s="338">
        <v>6.03</v>
      </c>
      <c r="H14" s="339">
        <f t="shared" si="0"/>
        <v>1.5834742865368703</v>
      </c>
      <c r="I14" s="339">
        <f t="shared" si="1"/>
        <v>1.0480887792848339</v>
      </c>
      <c r="J14" s="339">
        <f t="shared" si="2"/>
        <v>0.67094408799266725</v>
      </c>
      <c r="K14" s="339">
        <f t="shared" si="3"/>
        <v>0.35267678340972808</v>
      </c>
      <c r="L14" s="339">
        <f t="shared" si="4"/>
        <v>0.83399029085930043</v>
      </c>
      <c r="M14" s="339">
        <f t="shared" si="6"/>
        <v>190.22082018927446</v>
      </c>
      <c r="N14" s="342">
        <f t="shared" si="5"/>
        <v>0.31818788660940772</v>
      </c>
    </row>
    <row r="15" spans="2:14" ht="11.25" customHeight="1">
      <c r="B15" s="337" t="s">
        <v>526</v>
      </c>
      <c r="C15" s="338">
        <v>2.6</v>
      </c>
      <c r="D15" s="338">
        <v>0.52</v>
      </c>
      <c r="E15" s="338">
        <v>1.73</v>
      </c>
      <c r="F15" s="338">
        <v>14.5</v>
      </c>
      <c r="G15" s="338">
        <v>4.03</v>
      </c>
      <c r="H15" s="339">
        <f t="shared" si="0"/>
        <v>0.93568935113542329</v>
      </c>
      <c r="I15" s="339">
        <f t="shared" si="1"/>
        <v>0.26715988491574194</v>
      </c>
      <c r="J15" s="339">
        <f t="shared" si="2"/>
        <v>0.63428047662694775</v>
      </c>
      <c r="K15" s="339">
        <f t="shared" si="3"/>
        <v>1.6131903342085352</v>
      </c>
      <c r="L15" s="339">
        <f t="shared" si="4"/>
        <v>0.55737659571525389</v>
      </c>
      <c r="M15" s="339">
        <f t="shared" si="6"/>
        <v>27.793103448275865</v>
      </c>
      <c r="N15" s="342">
        <f t="shared" si="5"/>
        <v>-1.1648346758043699</v>
      </c>
    </row>
    <row r="16" spans="2:14" ht="11.25" customHeight="1">
      <c r="B16" s="340" t="s">
        <v>524</v>
      </c>
      <c r="C16" s="338">
        <v>2.48</v>
      </c>
      <c r="D16" s="338">
        <v>4.1500000000000004</v>
      </c>
      <c r="E16" s="338">
        <v>2.68</v>
      </c>
      <c r="F16" s="338">
        <v>3.17</v>
      </c>
      <c r="G16" s="338">
        <v>3.52</v>
      </c>
      <c r="H16" s="339">
        <f t="shared" si="0"/>
        <v>0.89250368877532671</v>
      </c>
      <c r="I16" s="339">
        <f t="shared" si="1"/>
        <v>2.1321413892314021</v>
      </c>
      <c r="J16" s="339">
        <f t="shared" si="2"/>
        <v>0.98258478460128329</v>
      </c>
      <c r="K16" s="339">
        <f t="shared" si="3"/>
        <v>0.35267678340972808</v>
      </c>
      <c r="L16" s="339">
        <f t="shared" si="4"/>
        <v>0.48684010345352197</v>
      </c>
      <c r="M16" s="339">
        <f t="shared" si="6"/>
        <v>111.04100946372239</v>
      </c>
      <c r="N16" s="342">
        <f t="shared" si="5"/>
        <v>3.8939077032619833E-2</v>
      </c>
    </row>
    <row r="17" spans="2:14" ht="11.25" customHeight="1">
      <c r="B17" s="337" t="s">
        <v>645</v>
      </c>
      <c r="C17" s="338">
        <v>3.25</v>
      </c>
      <c r="D17" s="338">
        <v>2.02</v>
      </c>
      <c r="E17" s="338">
        <v>2.89</v>
      </c>
      <c r="F17" s="338">
        <v>4.1900000000000004</v>
      </c>
      <c r="G17" s="338">
        <v>2.17</v>
      </c>
      <c r="H17" s="339">
        <f t="shared" si="0"/>
        <v>1.1696116889192789</v>
      </c>
      <c r="I17" s="339">
        <f t="shared" si="1"/>
        <v>1.0378133990957668</v>
      </c>
      <c r="J17" s="339">
        <f t="shared" si="2"/>
        <v>1.0595783684692943</v>
      </c>
      <c r="K17" s="339">
        <f t="shared" si="3"/>
        <v>0.46615637933336301</v>
      </c>
      <c r="L17" s="339">
        <f t="shared" si="4"/>
        <v>0.30012585923129054</v>
      </c>
      <c r="M17" s="339">
        <f t="shared" si="6"/>
        <v>51.78997613365155</v>
      </c>
      <c r="N17" s="342">
        <f t="shared" si="5"/>
        <v>-0.22473410173112016</v>
      </c>
    </row>
    <row r="18" spans="2:14" ht="11.25" customHeight="1">
      <c r="B18" s="337" t="s">
        <v>531</v>
      </c>
      <c r="C18" s="338">
        <v>2.02</v>
      </c>
      <c r="D18" s="338">
        <v>3.1</v>
      </c>
      <c r="E18" s="338">
        <v>4.13</v>
      </c>
      <c r="F18" s="338">
        <v>4.3099999999999996</v>
      </c>
      <c r="G18" s="338">
        <v>1.05</v>
      </c>
      <c r="H18" s="339">
        <f t="shared" si="0"/>
        <v>0.72695864972829038</v>
      </c>
      <c r="I18" s="339">
        <f t="shared" si="1"/>
        <v>1.5926839293053847</v>
      </c>
      <c r="J18" s="339">
        <f t="shared" si="2"/>
        <v>1.5142071494042164</v>
      </c>
      <c r="K18" s="339">
        <f t="shared" si="3"/>
        <v>0.47950692003026119</v>
      </c>
      <c r="L18" s="339">
        <f t="shared" si="4"/>
        <v>0.14522218995062447</v>
      </c>
      <c r="M18" s="339">
        <f t="shared" si="6"/>
        <v>24.361948955916475</v>
      </c>
      <c r="N18" s="342">
        <f t="shared" si="5"/>
        <v>-0.36268968893240172</v>
      </c>
    </row>
    <row r="19" spans="2:14" ht="11.25" customHeight="1">
      <c r="B19" s="337" t="s">
        <v>533</v>
      </c>
      <c r="C19" s="338">
        <v>0</v>
      </c>
      <c r="D19" s="338">
        <v>0</v>
      </c>
      <c r="E19" s="338">
        <v>0.02</v>
      </c>
      <c r="F19" s="338">
        <v>3.14</v>
      </c>
      <c r="G19" s="338">
        <v>0.88</v>
      </c>
      <c r="H19" s="339">
        <f t="shared" si="0"/>
        <v>0</v>
      </c>
      <c r="I19" s="339">
        <f t="shared" si="1"/>
        <v>0</v>
      </c>
      <c r="J19" s="339">
        <f t="shared" si="2"/>
        <v>7.332722273143904E-3</v>
      </c>
      <c r="K19" s="339">
        <f t="shared" si="3"/>
        <v>0.34933914823550355</v>
      </c>
      <c r="L19" s="339">
        <f t="shared" si="4"/>
        <v>0.12171002586338049</v>
      </c>
      <c r="M19" s="339">
        <f t="shared" si="6"/>
        <v>28.02547770700637</v>
      </c>
      <c r="N19" s="342">
        <f t="shared" si="5"/>
        <v>-0.25143518312491658</v>
      </c>
    </row>
    <row r="20" spans="2:14" ht="11.25" customHeight="1">
      <c r="B20" s="337" t="s">
        <v>536</v>
      </c>
      <c r="C20" s="338">
        <v>1.23</v>
      </c>
      <c r="D20" s="338">
        <v>0.48</v>
      </c>
      <c r="E20" s="338">
        <v>1.41</v>
      </c>
      <c r="F20" s="338">
        <v>0.97</v>
      </c>
      <c r="G20" s="338">
        <v>0.87</v>
      </c>
      <c r="H20" s="339">
        <f t="shared" si="0"/>
        <v>0.4426530391909887</v>
      </c>
      <c r="I20" s="339">
        <f t="shared" si="1"/>
        <v>0.24660912453760794</v>
      </c>
      <c r="J20" s="339">
        <f t="shared" si="2"/>
        <v>0.5169569202566453</v>
      </c>
      <c r="K20" s="339">
        <f t="shared" si="3"/>
        <v>0.10791687063326065</v>
      </c>
      <c r="L20" s="339">
        <f t="shared" si="4"/>
        <v>0.12032695738766026</v>
      </c>
      <c r="M20" s="339">
        <f t="shared" si="6"/>
        <v>89.690721649484544</v>
      </c>
      <c r="N20" s="342">
        <f t="shared" si="5"/>
        <v>-1.1125450580748517E-2</v>
      </c>
    </row>
    <row r="21" spans="2:14" ht="11.25" customHeight="1">
      <c r="B21" s="337" t="s">
        <v>539</v>
      </c>
      <c r="C21" s="338">
        <v>2.08</v>
      </c>
      <c r="D21" s="338">
        <v>1.18</v>
      </c>
      <c r="E21" s="338">
        <v>5.0199999999999996</v>
      </c>
      <c r="F21" s="338">
        <v>1.63</v>
      </c>
      <c r="G21" s="338">
        <v>0.6</v>
      </c>
      <c r="H21" s="339">
        <f t="shared" si="0"/>
        <v>0.74855148090833856</v>
      </c>
      <c r="I21" s="339">
        <f t="shared" si="1"/>
        <v>0.60624743115495283</v>
      </c>
      <c r="J21" s="339">
        <f t="shared" si="2"/>
        <v>1.8405132905591199</v>
      </c>
      <c r="K21" s="339">
        <f t="shared" si="3"/>
        <v>0.18134484446620086</v>
      </c>
      <c r="L21" s="339">
        <f t="shared" si="4"/>
        <v>8.2984108543213975E-2</v>
      </c>
      <c r="M21" s="339">
        <f t="shared" si="6"/>
        <v>36.809815950920246</v>
      </c>
      <c r="N21" s="342">
        <f t="shared" si="5"/>
        <v>-0.11459214098170974</v>
      </c>
    </row>
    <row r="22" spans="2:14" ht="11.25" customHeight="1">
      <c r="B22" s="340" t="s">
        <v>538</v>
      </c>
      <c r="C22" s="338">
        <v>0.81</v>
      </c>
      <c r="D22" s="338">
        <v>0.33</v>
      </c>
      <c r="E22" s="338">
        <v>0</v>
      </c>
      <c r="F22" s="338">
        <v>0.77</v>
      </c>
      <c r="G22" s="338">
        <v>0.36</v>
      </c>
      <c r="H22" s="339">
        <f t="shared" si="0"/>
        <v>0.29150322093065112</v>
      </c>
      <c r="I22" s="339">
        <f t="shared" si="1"/>
        <v>0.16954377311960547</v>
      </c>
      <c r="J22" s="339">
        <f t="shared" si="2"/>
        <v>0</v>
      </c>
      <c r="K22" s="339">
        <f t="shared" si="3"/>
        <v>8.5665969471763609E-2</v>
      </c>
      <c r="L22" s="339">
        <f t="shared" si="4"/>
        <v>4.9790465125928385E-2</v>
      </c>
      <c r="M22" s="339">
        <f t="shared" si="6"/>
        <v>46.753246753246749</v>
      </c>
      <c r="N22" s="342">
        <f t="shared" si="5"/>
        <v>-4.5614347381068933E-2</v>
      </c>
    </row>
    <row r="23" spans="2:14" ht="11.25" customHeight="1">
      <c r="B23" s="340" t="s">
        <v>534</v>
      </c>
      <c r="C23" s="338">
        <v>0.26</v>
      </c>
      <c r="D23" s="338">
        <v>0.35</v>
      </c>
      <c r="E23" s="338">
        <v>0.25</v>
      </c>
      <c r="F23" s="338">
        <v>0.35</v>
      </c>
      <c r="G23" s="338">
        <v>0.28999999999999998</v>
      </c>
      <c r="H23" s="339">
        <f t="shared" si="0"/>
        <v>9.356893511354232E-2</v>
      </c>
      <c r="I23" s="339">
        <f t="shared" si="1"/>
        <v>0.17981915330867246</v>
      </c>
      <c r="J23" s="339">
        <f t="shared" si="2"/>
        <v>9.1659028414298807E-2</v>
      </c>
      <c r="K23" s="339">
        <f t="shared" si="3"/>
        <v>3.8939077032619819E-2</v>
      </c>
      <c r="L23" s="339">
        <f t="shared" si="4"/>
        <v>4.0108985795886752E-2</v>
      </c>
      <c r="M23" s="339">
        <f t="shared" si="6"/>
        <v>82.857142857142847</v>
      </c>
      <c r="N23" s="342">
        <f t="shared" si="5"/>
        <v>-6.6752703484491121E-3</v>
      </c>
    </row>
    <row r="24" spans="2:14" ht="11.25" customHeight="1">
      <c r="B24" s="332" t="s">
        <v>696</v>
      </c>
      <c r="C24" s="334">
        <v>114.93</v>
      </c>
      <c r="D24" s="334">
        <v>65.150000000000006</v>
      </c>
      <c r="E24" s="334">
        <v>93.53</v>
      </c>
      <c r="F24" s="334">
        <v>629.48</v>
      </c>
      <c r="G24" s="334">
        <v>486.68</v>
      </c>
      <c r="H24" s="335">
        <f t="shared" si="0"/>
        <v>41.361068125382381</v>
      </c>
      <c r="I24" s="335">
        <f t="shared" si="1"/>
        <v>33.472050965885749</v>
      </c>
      <c r="J24" s="335">
        <f t="shared" si="2"/>
        <v>34.291475710357474</v>
      </c>
      <c r="K24" s="335">
        <f t="shared" si="3"/>
        <v>70.032486315695792</v>
      </c>
      <c r="L24" s="335">
        <f t="shared" si="4"/>
        <v>67.311176576352295</v>
      </c>
      <c r="M24" s="335">
        <f t="shared" si="6"/>
        <v>77.314608883522908</v>
      </c>
      <c r="N24" s="336">
        <f t="shared" si="5"/>
        <v>-15.887143429308887</v>
      </c>
    </row>
    <row r="25" spans="2:14" ht="11.25" customHeight="1">
      <c r="B25" s="337" t="s">
        <v>548</v>
      </c>
      <c r="C25" s="338">
        <v>31.73</v>
      </c>
      <c r="D25" s="338">
        <v>27.14</v>
      </c>
      <c r="E25" s="338">
        <v>27.51</v>
      </c>
      <c r="F25" s="338">
        <v>586.53</v>
      </c>
      <c r="G25" s="338">
        <v>444.88</v>
      </c>
      <c r="H25" s="339">
        <f t="shared" si="0"/>
        <v>11.419008889048838</v>
      </c>
      <c r="I25" s="339">
        <f t="shared" si="1"/>
        <v>13.943690916563916</v>
      </c>
      <c r="J25" s="339">
        <f t="shared" si="2"/>
        <v>10.086159486709441</v>
      </c>
      <c r="K25" s="339">
        <f t="shared" si="3"/>
        <v>65.254105291264281</v>
      </c>
      <c r="L25" s="339">
        <f t="shared" si="4"/>
        <v>61.529950347841719</v>
      </c>
      <c r="M25" s="339">
        <f t="shared" si="6"/>
        <v>75.849487664740096</v>
      </c>
      <c r="N25" s="342">
        <f t="shared" si="5"/>
        <v>-15.759200747630276</v>
      </c>
    </row>
    <row r="26" spans="2:14" ht="11.25" customHeight="1">
      <c r="B26" s="337" t="s">
        <v>547</v>
      </c>
      <c r="C26" s="338">
        <v>73.73</v>
      </c>
      <c r="D26" s="338">
        <v>30.06</v>
      </c>
      <c r="E26" s="338">
        <v>58.01</v>
      </c>
      <c r="F26" s="338">
        <v>24.46</v>
      </c>
      <c r="G26" s="338">
        <v>13.62</v>
      </c>
      <c r="H26" s="339">
        <f t="shared" si="0"/>
        <v>26.533990715082602</v>
      </c>
      <c r="I26" s="339">
        <f t="shared" si="1"/>
        <v>15.443896424167697</v>
      </c>
      <c r="J26" s="339">
        <f t="shared" si="2"/>
        <v>21.268560953253896</v>
      </c>
      <c r="K26" s="339">
        <f t="shared" si="3"/>
        <v>2.7212852120510882</v>
      </c>
      <c r="L26" s="339">
        <f t="shared" si="4"/>
        <v>1.8837392639309571</v>
      </c>
      <c r="M26" s="339">
        <f t="shared" si="6"/>
        <v>55.682747342600159</v>
      </c>
      <c r="N26" s="342">
        <f t="shared" si="5"/>
        <v>-1.2059988429531396</v>
      </c>
    </row>
    <row r="27" spans="2:14" ht="11.25" customHeight="1">
      <c r="B27" s="337" t="s">
        <v>549</v>
      </c>
      <c r="C27" s="338">
        <v>6.59</v>
      </c>
      <c r="D27" s="338">
        <v>4.08</v>
      </c>
      <c r="E27" s="338">
        <v>5.18</v>
      </c>
      <c r="F27" s="338">
        <v>11.53</v>
      </c>
      <c r="G27" s="338">
        <v>11.19</v>
      </c>
      <c r="H27" s="339">
        <f t="shared" si="0"/>
        <v>2.3716126246086304</v>
      </c>
      <c r="I27" s="339">
        <f t="shared" si="1"/>
        <v>2.0961775585696678</v>
      </c>
      <c r="J27" s="339">
        <f t="shared" si="2"/>
        <v>1.8991750687442712</v>
      </c>
      <c r="K27" s="339">
        <f t="shared" si="3"/>
        <v>1.2827644519603043</v>
      </c>
      <c r="L27" s="339">
        <f t="shared" si="4"/>
        <v>1.5476536243309407</v>
      </c>
      <c r="M27" s="339">
        <f t="shared" si="6"/>
        <v>97.051170858629661</v>
      </c>
      <c r="N27" s="342">
        <f t="shared" si="5"/>
        <v>-3.7826531974544955E-2</v>
      </c>
    </row>
    <row r="28" spans="2:14" ht="11.25" customHeight="1">
      <c r="B28" s="337" t="s">
        <v>550</v>
      </c>
      <c r="C28" s="341">
        <v>0.82</v>
      </c>
      <c r="D28" s="341">
        <v>2.87</v>
      </c>
      <c r="E28" s="341">
        <v>2.02</v>
      </c>
      <c r="F28" s="341">
        <v>3.41</v>
      </c>
      <c r="G28" s="341">
        <v>7.09</v>
      </c>
      <c r="H28" s="339">
        <f t="shared" si="0"/>
        <v>0.29510202612732578</v>
      </c>
      <c r="I28" s="339">
        <f t="shared" si="1"/>
        <v>1.4745170571311144</v>
      </c>
      <c r="J28" s="339">
        <f t="shared" si="2"/>
        <v>0.74060494958753442</v>
      </c>
      <c r="K28" s="339">
        <f t="shared" si="3"/>
        <v>0.37937786480352453</v>
      </c>
      <c r="L28" s="339">
        <f t="shared" si="4"/>
        <v>0.98059554928564518</v>
      </c>
      <c r="M28" s="339" t="s">
        <v>609</v>
      </c>
      <c r="N28" s="342">
        <f t="shared" si="5"/>
        <v>0.40941658137154546</v>
      </c>
    </row>
    <row r="29" spans="2:14" ht="11.25" customHeight="1">
      <c r="B29" s="337" t="s">
        <v>750</v>
      </c>
      <c r="C29" s="338">
        <v>0.14000000000000001</v>
      </c>
      <c r="D29" s="338">
        <v>0.05</v>
      </c>
      <c r="E29" s="338">
        <v>7.0000000000000007E-2</v>
      </c>
      <c r="F29" s="338">
        <v>1.1200000000000001</v>
      </c>
      <c r="G29" s="338">
        <v>5.38</v>
      </c>
      <c r="H29" s="339">
        <f t="shared" si="0"/>
        <v>5.0383272753445875E-2</v>
      </c>
      <c r="I29" s="339">
        <f t="shared" si="1"/>
        <v>2.5688450472667497E-2</v>
      </c>
      <c r="J29" s="339">
        <f t="shared" si="2"/>
        <v>2.5664527956003668E-2</v>
      </c>
      <c r="K29" s="339">
        <f t="shared" si="3"/>
        <v>0.12460504650438345</v>
      </c>
      <c r="L29" s="339">
        <f t="shared" si="4"/>
        <v>0.74409083993748526</v>
      </c>
      <c r="M29" s="339" t="s">
        <v>753</v>
      </c>
      <c r="N29" s="342">
        <f t="shared" si="5"/>
        <v>0.47394419473988691</v>
      </c>
    </row>
    <row r="30" spans="2:14" ht="11.25" customHeight="1">
      <c r="B30" s="337" t="s">
        <v>553</v>
      </c>
      <c r="C30" s="338">
        <v>0.33</v>
      </c>
      <c r="D30" s="338">
        <v>0.1</v>
      </c>
      <c r="E30" s="338">
        <v>0.15</v>
      </c>
      <c r="F30" s="338">
        <v>0.91</v>
      </c>
      <c r="G30" s="338">
        <v>3.21</v>
      </c>
      <c r="H30" s="339">
        <f t="shared" si="0"/>
        <v>0.11876057149026527</v>
      </c>
      <c r="I30" s="339">
        <f t="shared" si="1"/>
        <v>5.1376900945334994E-2</v>
      </c>
      <c r="J30" s="339">
        <f t="shared" si="2"/>
        <v>5.4995417048579284E-2</v>
      </c>
      <c r="K30" s="339">
        <f t="shared" si="3"/>
        <v>0.10124160028481154</v>
      </c>
      <c r="L30" s="339">
        <f t="shared" si="4"/>
        <v>0.44396498070619478</v>
      </c>
      <c r="M30" s="339" t="s">
        <v>754</v>
      </c>
      <c r="N30" s="342">
        <f t="shared" si="5"/>
        <v>0.25588536335721596</v>
      </c>
    </row>
    <row r="31" spans="2:14" ht="11.25" customHeight="1">
      <c r="B31" s="337" t="s">
        <v>551</v>
      </c>
      <c r="C31" s="338">
        <v>0.61</v>
      </c>
      <c r="D31" s="338">
        <v>0.56000000000000005</v>
      </c>
      <c r="E31" s="338">
        <v>0.36</v>
      </c>
      <c r="F31" s="338">
        <v>1.2</v>
      </c>
      <c r="G31" s="338">
        <v>0.82</v>
      </c>
      <c r="H31" s="339">
        <f t="shared" si="0"/>
        <v>0.21952711699715696</v>
      </c>
      <c r="I31" s="339">
        <f t="shared" si="1"/>
        <v>0.28771064529387597</v>
      </c>
      <c r="J31" s="339">
        <f t="shared" si="2"/>
        <v>0.13198900091659027</v>
      </c>
      <c r="K31" s="339">
        <f t="shared" si="3"/>
        <v>0.13350540696898222</v>
      </c>
      <c r="L31" s="339">
        <f t="shared" si="4"/>
        <v>0.11341161500905909</v>
      </c>
      <c r="M31" s="339">
        <f t="shared" si="6"/>
        <v>68.333333333333329</v>
      </c>
      <c r="N31" s="342">
        <f t="shared" si="5"/>
        <v>-4.2276712206844376E-2</v>
      </c>
    </row>
    <row r="32" spans="2:14" ht="11.25" customHeight="1">
      <c r="B32" s="337" t="s">
        <v>552</v>
      </c>
      <c r="C32" s="338">
        <v>0.53</v>
      </c>
      <c r="D32" s="338">
        <v>0.02</v>
      </c>
      <c r="E32" s="338">
        <v>0.21</v>
      </c>
      <c r="F32" s="338">
        <v>0.22</v>
      </c>
      <c r="G32" s="338">
        <v>0.46</v>
      </c>
      <c r="H32" s="339">
        <f t="shared" si="0"/>
        <v>0.19073667542375936</v>
      </c>
      <c r="I32" s="339">
        <f t="shared" si="1"/>
        <v>1.0275380189066997E-2</v>
      </c>
      <c r="J32" s="339">
        <f t="shared" si="2"/>
        <v>7.6993583868011001E-2</v>
      </c>
      <c r="K32" s="339">
        <f t="shared" si="3"/>
        <v>2.4475991277646748E-2</v>
      </c>
      <c r="L32" s="339">
        <f t="shared" si="4"/>
        <v>6.3621149883130723E-2</v>
      </c>
      <c r="M32" s="339" t="s">
        <v>609</v>
      </c>
      <c r="N32" s="342">
        <f t="shared" si="5"/>
        <v>2.6701081393796448E-2</v>
      </c>
    </row>
    <row r="33" spans="2:14" ht="11.25" customHeight="1">
      <c r="B33" s="332" t="s">
        <v>697</v>
      </c>
      <c r="C33" s="334">
        <f>28.69+0.83</f>
        <v>29.52</v>
      </c>
      <c r="D33" s="334">
        <f>33.86+0.03</f>
        <v>33.89</v>
      </c>
      <c r="E33" s="334">
        <f>32.2-0.02</f>
        <v>32.18</v>
      </c>
      <c r="F33" s="334">
        <f>56.9+0.07</f>
        <v>56.97</v>
      </c>
      <c r="G33" s="334">
        <f>71.49+0.02</f>
        <v>71.509999999999991</v>
      </c>
      <c r="H33" s="335">
        <f t="shared" si="0"/>
        <v>10.623672940583727</v>
      </c>
      <c r="I33" s="335">
        <f t="shared" si="1"/>
        <v>17.411631730374026</v>
      </c>
      <c r="J33" s="335">
        <f t="shared" si="2"/>
        <v>11.798350137488542</v>
      </c>
      <c r="K33" s="335">
        <f t="shared" si="3"/>
        <v>6.3381691958524318</v>
      </c>
      <c r="L33" s="335">
        <f t="shared" si="4"/>
        <v>9.8903226698753848</v>
      </c>
      <c r="M33" s="335">
        <f t="shared" si="6"/>
        <v>125.52220466912409</v>
      </c>
      <c r="N33" s="336">
        <f t="shared" si="5"/>
        <v>1.6176405144408341</v>
      </c>
    </row>
    <row r="34" spans="2:14" ht="11.25" customHeight="1">
      <c r="B34" s="337" t="s">
        <v>555</v>
      </c>
      <c r="C34" s="338">
        <v>2.33</v>
      </c>
      <c r="D34" s="338">
        <v>4.26</v>
      </c>
      <c r="E34" s="338">
        <v>4.5</v>
      </c>
      <c r="F34" s="338">
        <v>22.67</v>
      </c>
      <c r="G34" s="338">
        <v>25.62</v>
      </c>
      <c r="H34" s="339">
        <f t="shared" si="0"/>
        <v>0.83852161082520627</v>
      </c>
      <c r="I34" s="339">
        <f t="shared" si="1"/>
        <v>2.1886559802712706</v>
      </c>
      <c r="J34" s="339">
        <f t="shared" si="2"/>
        <v>1.6498625114573784</v>
      </c>
      <c r="K34" s="339">
        <f t="shared" si="3"/>
        <v>2.5221396466556896</v>
      </c>
      <c r="L34" s="339">
        <f t="shared" si="4"/>
        <v>3.5434214347952366</v>
      </c>
      <c r="M34" s="339">
        <f t="shared" si="6"/>
        <v>113.01279223643581</v>
      </c>
      <c r="N34" s="342">
        <f t="shared" si="5"/>
        <v>0.32820079213208125</v>
      </c>
    </row>
    <row r="35" spans="2:14" ht="11.25" customHeight="1">
      <c r="B35" s="337" t="s">
        <v>638</v>
      </c>
      <c r="C35" s="338">
        <v>10.43</v>
      </c>
      <c r="D35" s="338">
        <v>10.199999999999999</v>
      </c>
      <c r="E35" s="338">
        <v>12.42</v>
      </c>
      <c r="F35" s="338">
        <v>10.220000000000001</v>
      </c>
      <c r="G35" s="338">
        <v>15.47</v>
      </c>
      <c r="H35" s="339">
        <f t="shared" si="0"/>
        <v>3.7535538201317173</v>
      </c>
      <c r="I35" s="339">
        <f t="shared" si="1"/>
        <v>5.2404438964241686</v>
      </c>
      <c r="J35" s="339">
        <f t="shared" si="2"/>
        <v>4.5536205316223644</v>
      </c>
      <c r="K35" s="339">
        <f t="shared" si="3"/>
        <v>1.1370210493524988</v>
      </c>
      <c r="L35" s="339">
        <f t="shared" si="4"/>
        <v>2.1396069319392006</v>
      </c>
      <c r="M35" s="339">
        <f t="shared" si="6"/>
        <v>151.36986301369865</v>
      </c>
      <c r="N35" s="342">
        <f t="shared" si="5"/>
        <v>0.58408615548929732</v>
      </c>
    </row>
    <row r="36" spans="2:14" ht="11.25" customHeight="1">
      <c r="B36" s="337" t="s">
        <v>559</v>
      </c>
      <c r="C36" s="338">
        <v>0.03</v>
      </c>
      <c r="D36" s="338">
        <v>0.03</v>
      </c>
      <c r="E36" s="338">
        <v>7.0000000000000007E-2</v>
      </c>
      <c r="F36" s="338">
        <v>0.02</v>
      </c>
      <c r="G36" s="338">
        <v>6.26</v>
      </c>
      <c r="H36" s="339">
        <f t="shared" si="0"/>
        <v>1.0796415590024113E-2</v>
      </c>
      <c r="I36" s="339">
        <f t="shared" si="1"/>
        <v>1.5413070283600496E-2</v>
      </c>
      <c r="J36" s="339">
        <f t="shared" si="2"/>
        <v>2.5664527956003668E-2</v>
      </c>
      <c r="K36" s="339">
        <f t="shared" si="3"/>
        <v>2.2250901161497039E-3</v>
      </c>
      <c r="L36" s="339">
        <f t="shared" si="4"/>
        <v>0.86580086580086579</v>
      </c>
      <c r="M36" s="339" t="s">
        <v>746</v>
      </c>
      <c r="N36" s="342">
        <f t="shared" si="5"/>
        <v>0.69422811623870762</v>
      </c>
    </row>
    <row r="37" spans="2:14" ht="11.25" customHeight="1">
      <c r="B37" s="337" t="s">
        <v>641</v>
      </c>
      <c r="C37" s="338">
        <v>0.15</v>
      </c>
      <c r="D37" s="338">
        <v>0.19</v>
      </c>
      <c r="E37" s="338">
        <v>0.08</v>
      </c>
      <c r="F37" s="338">
        <v>2.66</v>
      </c>
      <c r="G37" s="338">
        <v>4.8099999999999996</v>
      </c>
      <c r="H37" s="339">
        <f t="shared" si="0"/>
        <v>5.3982077950120569E-2</v>
      </c>
      <c r="I37" s="339">
        <f t="shared" si="1"/>
        <v>9.7616111796136482E-2</v>
      </c>
      <c r="J37" s="339">
        <f t="shared" si="2"/>
        <v>2.9330889092575616E-2</v>
      </c>
      <c r="K37" s="339">
        <f t="shared" si="3"/>
        <v>0.29593698544791064</v>
      </c>
      <c r="L37" s="339">
        <f t="shared" si="4"/>
        <v>0.66525593682143203</v>
      </c>
      <c r="M37" s="339">
        <f t="shared" si="6"/>
        <v>180.82706766917292</v>
      </c>
      <c r="N37" s="342">
        <f t="shared" si="5"/>
        <v>0.23919718748609312</v>
      </c>
    </row>
    <row r="38" spans="2:14" ht="11.25" customHeight="1">
      <c r="B38" s="337" t="s">
        <v>557</v>
      </c>
      <c r="C38" s="338">
        <v>1.1599999999999999</v>
      </c>
      <c r="D38" s="338">
        <v>3.14</v>
      </c>
      <c r="E38" s="338">
        <v>2.5299999999999998</v>
      </c>
      <c r="F38" s="338">
        <v>2.1800000000000002</v>
      </c>
      <c r="G38" s="338">
        <v>2.87</v>
      </c>
      <c r="H38" s="339">
        <f t="shared" si="0"/>
        <v>0.41746140281426569</v>
      </c>
      <c r="I38" s="339">
        <f t="shared" si="1"/>
        <v>1.6132346896835188</v>
      </c>
      <c r="J38" s="339">
        <f t="shared" si="2"/>
        <v>0.92758936755270394</v>
      </c>
      <c r="K38" s="339">
        <f t="shared" si="3"/>
        <v>0.24253482266031776</v>
      </c>
      <c r="L38" s="339">
        <f t="shared" si="4"/>
        <v>0.39694065253170685</v>
      </c>
      <c r="M38" s="339">
        <f t="shared" si="6"/>
        <v>131.65137614678898</v>
      </c>
      <c r="N38" s="342">
        <f t="shared" si="5"/>
        <v>7.6765609007164781E-2</v>
      </c>
    </row>
    <row r="39" spans="2:14" ht="11.25" customHeight="1">
      <c r="B39" s="337" t="s">
        <v>564</v>
      </c>
      <c r="C39" s="338">
        <v>1.02</v>
      </c>
      <c r="D39" s="338">
        <v>2</v>
      </c>
      <c r="E39" s="338">
        <v>2.2000000000000002</v>
      </c>
      <c r="F39" s="338">
        <v>2.5</v>
      </c>
      <c r="G39" s="338">
        <v>2.4</v>
      </c>
      <c r="H39" s="339">
        <f t="shared" si="0"/>
        <v>0.36707813006081985</v>
      </c>
      <c r="I39" s="339">
        <f t="shared" si="1"/>
        <v>1.0275380189066996</v>
      </c>
      <c r="J39" s="339">
        <f t="shared" si="2"/>
        <v>0.80659945004582967</v>
      </c>
      <c r="K39" s="339">
        <f t="shared" si="3"/>
        <v>0.27813626451871304</v>
      </c>
      <c r="L39" s="339">
        <f t="shared" si="4"/>
        <v>0.3319364341728559</v>
      </c>
      <c r="M39" s="339">
        <f t="shared" si="6"/>
        <v>96</v>
      </c>
      <c r="N39" s="342">
        <f t="shared" ref="N39:N55" si="7">(G39-F39)/F$55*100</f>
        <v>-1.1125450580748529E-2</v>
      </c>
    </row>
    <row r="40" spans="2:14" ht="11.25" customHeight="1">
      <c r="B40" s="337" t="s">
        <v>556</v>
      </c>
      <c r="C40" s="338">
        <v>0.57999999999999996</v>
      </c>
      <c r="D40" s="338">
        <v>5.8</v>
      </c>
      <c r="E40" s="338">
        <v>1.18</v>
      </c>
      <c r="F40" s="338">
        <v>1.45</v>
      </c>
      <c r="G40" s="338">
        <v>1.85</v>
      </c>
      <c r="H40" s="339">
        <f t="shared" si="0"/>
        <v>0.20873070140713285</v>
      </c>
      <c r="I40" s="339">
        <f t="shared" si="1"/>
        <v>2.9798602548294291</v>
      </c>
      <c r="J40" s="339">
        <f t="shared" si="2"/>
        <v>0.43263061411549031</v>
      </c>
      <c r="K40" s="339">
        <f t="shared" si="3"/>
        <v>0.16131903342085355</v>
      </c>
      <c r="L40" s="339">
        <f t="shared" si="4"/>
        <v>0.25586766800824312</v>
      </c>
      <c r="M40" s="339">
        <f t="shared" si="6"/>
        <v>127.58620689655173</v>
      </c>
      <c r="N40" s="342">
        <f t="shared" si="7"/>
        <v>4.4501802322994097E-2</v>
      </c>
    </row>
    <row r="41" spans="2:14" ht="11.25" customHeight="1">
      <c r="B41" s="337" t="s">
        <v>644</v>
      </c>
      <c r="C41" s="338">
        <v>0.04</v>
      </c>
      <c r="D41" s="338">
        <v>0.06</v>
      </c>
      <c r="E41" s="338">
        <v>0.26</v>
      </c>
      <c r="F41" s="338">
        <v>0.18</v>
      </c>
      <c r="G41" s="338">
        <v>1.69</v>
      </c>
      <c r="H41" s="339">
        <f t="shared" si="0"/>
        <v>1.4395220786698819E-2</v>
      </c>
      <c r="I41" s="339">
        <f t="shared" si="1"/>
        <v>3.0826140567200993E-2</v>
      </c>
      <c r="J41" s="339">
        <f t="shared" si="2"/>
        <v>9.5325389550870762E-2</v>
      </c>
      <c r="K41" s="339">
        <f t="shared" si="3"/>
        <v>2.0025811045347335E-2</v>
      </c>
      <c r="L41" s="339">
        <f t="shared" si="4"/>
        <v>0.23373857239671936</v>
      </c>
      <c r="M41" s="339" t="s">
        <v>747</v>
      </c>
      <c r="N41" s="342">
        <f t="shared" si="7"/>
        <v>0.16799430376930266</v>
      </c>
    </row>
    <row r="42" spans="2:14" ht="11.25" customHeight="1">
      <c r="B42" s="337" t="s">
        <v>642</v>
      </c>
      <c r="C42" s="338">
        <v>1.87</v>
      </c>
      <c r="D42" s="338">
        <v>1.42</v>
      </c>
      <c r="E42" s="338">
        <v>1.52</v>
      </c>
      <c r="F42" s="338">
        <v>2.0099999999999998</v>
      </c>
      <c r="G42" s="338">
        <v>1.57</v>
      </c>
      <c r="H42" s="339">
        <f t="shared" si="0"/>
        <v>0.67297657177816983</v>
      </c>
      <c r="I42" s="339">
        <f t="shared" si="1"/>
        <v>0.72955199342375676</v>
      </c>
      <c r="J42" s="339">
        <f t="shared" si="2"/>
        <v>0.55728689275893672</v>
      </c>
      <c r="K42" s="339">
        <f t="shared" si="3"/>
        <v>0.22362155667304523</v>
      </c>
      <c r="L42" s="339">
        <f t="shared" si="4"/>
        <v>0.21714175068807659</v>
      </c>
      <c r="M42" s="339">
        <f t="shared" si="6"/>
        <v>78.109452736318417</v>
      </c>
      <c r="N42" s="342">
        <f t="shared" si="7"/>
        <v>-4.8951982555293462E-2</v>
      </c>
    </row>
    <row r="43" spans="2:14" ht="11.25" customHeight="1">
      <c r="B43" s="337" t="s">
        <v>742</v>
      </c>
      <c r="C43" s="338">
        <v>0</v>
      </c>
      <c r="D43" s="338">
        <v>0</v>
      </c>
      <c r="E43" s="338">
        <v>0</v>
      </c>
      <c r="F43" s="338">
        <v>0.04</v>
      </c>
      <c r="G43" s="338">
        <v>1.25</v>
      </c>
      <c r="H43" s="339">
        <f t="shared" si="0"/>
        <v>0</v>
      </c>
      <c r="I43" s="339">
        <f t="shared" si="1"/>
        <v>0</v>
      </c>
      <c r="J43" s="339">
        <f t="shared" si="2"/>
        <v>0</v>
      </c>
      <c r="K43" s="339">
        <f t="shared" si="3"/>
        <v>4.4501802322994078E-3</v>
      </c>
      <c r="L43" s="339">
        <f t="shared" si="4"/>
        <v>0.17288355946502912</v>
      </c>
      <c r="M43" s="339" t="s">
        <v>748</v>
      </c>
      <c r="N43" s="342">
        <f t="shared" si="7"/>
        <v>0.13461795202705709</v>
      </c>
    </row>
    <row r="44" spans="2:14" ht="11.25" customHeight="1">
      <c r="B44" s="337" t="s">
        <v>568</v>
      </c>
      <c r="C44" s="338">
        <v>0.86</v>
      </c>
      <c r="D44" s="338">
        <v>0.69</v>
      </c>
      <c r="E44" s="338">
        <v>1.25</v>
      </c>
      <c r="F44" s="338">
        <v>1.06</v>
      </c>
      <c r="G44" s="338">
        <v>1.1100000000000001</v>
      </c>
      <c r="H44" s="339">
        <f t="shared" si="0"/>
        <v>0.30949724691402458</v>
      </c>
      <c r="I44" s="339">
        <f t="shared" si="1"/>
        <v>0.3545006165228114</v>
      </c>
      <c r="J44" s="339">
        <f t="shared" si="2"/>
        <v>0.45829514207149402</v>
      </c>
      <c r="K44" s="339">
        <f t="shared" si="3"/>
        <v>0.11792977615593431</v>
      </c>
      <c r="L44" s="339">
        <f t="shared" si="4"/>
        <v>0.15352060080494587</v>
      </c>
      <c r="M44" s="339">
        <f t="shared" si="6"/>
        <v>104.71698113207549</v>
      </c>
      <c r="N44" s="342">
        <f t="shared" si="7"/>
        <v>5.5627252903742647E-3</v>
      </c>
    </row>
    <row r="45" spans="2:14" ht="11.25" customHeight="1">
      <c r="B45" s="337" t="s">
        <v>610</v>
      </c>
      <c r="C45" s="338">
        <v>0</v>
      </c>
      <c r="D45" s="338">
        <v>0</v>
      </c>
      <c r="E45" s="338">
        <v>0</v>
      </c>
      <c r="F45" s="338">
        <v>0</v>
      </c>
      <c r="G45" s="338">
        <v>1.08</v>
      </c>
      <c r="H45" s="339">
        <f t="shared" si="0"/>
        <v>0</v>
      </c>
      <c r="I45" s="339">
        <f t="shared" si="1"/>
        <v>0</v>
      </c>
      <c r="J45" s="339">
        <f t="shared" si="2"/>
        <v>0</v>
      </c>
      <c r="K45" s="339">
        <f t="shared" si="3"/>
        <v>0</v>
      </c>
      <c r="L45" s="339">
        <f t="shared" si="4"/>
        <v>0.14937139537778515</v>
      </c>
      <c r="M45" s="339"/>
      <c r="N45" s="342">
        <f t="shared" si="7"/>
        <v>0.12015486627208402</v>
      </c>
    </row>
    <row r="46" spans="2:14" ht="11.25" customHeight="1">
      <c r="B46" s="337" t="s">
        <v>743</v>
      </c>
      <c r="C46" s="338">
        <v>0</v>
      </c>
      <c r="D46" s="338">
        <v>0</v>
      </c>
      <c r="E46" s="338">
        <v>0</v>
      </c>
      <c r="F46" s="338">
        <v>0</v>
      </c>
      <c r="G46" s="338">
        <v>0.91</v>
      </c>
      <c r="H46" s="339">
        <f t="shared" si="0"/>
        <v>0</v>
      </c>
      <c r="I46" s="339">
        <f t="shared" si="1"/>
        <v>0</v>
      </c>
      <c r="J46" s="339">
        <f t="shared" si="2"/>
        <v>0</v>
      </c>
      <c r="K46" s="339">
        <f t="shared" si="3"/>
        <v>0</v>
      </c>
      <c r="L46" s="339">
        <f t="shared" si="4"/>
        <v>0.12585923129054122</v>
      </c>
      <c r="M46" s="339"/>
      <c r="N46" s="342">
        <f t="shared" si="7"/>
        <v>0.10124160028481154</v>
      </c>
    </row>
    <row r="47" spans="2:14" ht="11.25" customHeight="1">
      <c r="B47" s="337" t="s">
        <v>558</v>
      </c>
      <c r="C47" s="338">
        <v>1.2</v>
      </c>
      <c r="D47" s="338">
        <v>1.38</v>
      </c>
      <c r="E47" s="338">
        <v>1.77</v>
      </c>
      <c r="F47" s="338">
        <v>0.43</v>
      </c>
      <c r="G47" s="338">
        <v>0.76</v>
      </c>
      <c r="H47" s="339">
        <f t="shared" si="0"/>
        <v>0.43185662360096455</v>
      </c>
      <c r="I47" s="339">
        <f t="shared" si="1"/>
        <v>0.70900123304562279</v>
      </c>
      <c r="J47" s="339">
        <f t="shared" si="2"/>
        <v>0.64894592117323557</v>
      </c>
      <c r="K47" s="339">
        <f t="shared" si="3"/>
        <v>4.783943749721864E-2</v>
      </c>
      <c r="L47" s="339">
        <f t="shared" si="4"/>
        <v>0.10511320415473771</v>
      </c>
      <c r="M47" s="339">
        <f t="shared" si="6"/>
        <v>176.74418604651163</v>
      </c>
      <c r="N47" s="342">
        <f t="shared" si="7"/>
        <v>3.6713986916470119E-2</v>
      </c>
    </row>
    <row r="48" spans="2:14" ht="11.25" customHeight="1">
      <c r="B48" s="337" t="s">
        <v>561</v>
      </c>
      <c r="C48" s="338">
        <v>0.1</v>
      </c>
      <c r="D48" s="338">
        <v>0.59</v>
      </c>
      <c r="E48" s="338">
        <v>0.43</v>
      </c>
      <c r="F48" s="338">
        <v>4.41</v>
      </c>
      <c r="G48" s="338">
        <v>0.64</v>
      </c>
      <c r="H48" s="339">
        <f t="shared" si="0"/>
        <v>3.5988051966747051E-2</v>
      </c>
      <c r="I48" s="339">
        <f t="shared" si="1"/>
        <v>0.30312371557747642</v>
      </c>
      <c r="J48" s="339">
        <f t="shared" si="2"/>
        <v>0.15765352887259393</v>
      </c>
      <c r="K48" s="339">
        <f t="shared" si="3"/>
        <v>0.49063237061100973</v>
      </c>
      <c r="L48" s="339">
        <f t="shared" si="4"/>
        <v>8.8516382446094902E-2</v>
      </c>
      <c r="M48" s="339">
        <f t="shared" si="6"/>
        <v>14.512471655328799</v>
      </c>
      <c r="N48" s="342">
        <f t="shared" si="7"/>
        <v>-0.41942948689421922</v>
      </c>
    </row>
    <row r="49" spans="2:14" ht="11.25" customHeight="1">
      <c r="B49" s="337" t="s">
        <v>575</v>
      </c>
      <c r="C49" s="338">
        <v>2.0499999999999998</v>
      </c>
      <c r="D49" s="338">
        <v>1.1499999999999999</v>
      </c>
      <c r="E49" s="338">
        <v>0.11</v>
      </c>
      <c r="F49" s="338">
        <v>0.28000000000000003</v>
      </c>
      <c r="G49" s="338">
        <v>0.57999999999999996</v>
      </c>
      <c r="H49" s="339">
        <f t="shared" si="0"/>
        <v>0.73775506531831436</v>
      </c>
      <c r="I49" s="339">
        <f t="shared" si="1"/>
        <v>0.59083436087135233</v>
      </c>
      <c r="J49" s="339">
        <f t="shared" si="2"/>
        <v>4.0329972502291478E-2</v>
      </c>
      <c r="K49" s="339">
        <f t="shared" si="3"/>
        <v>3.1151261626095862E-2</v>
      </c>
      <c r="L49" s="339">
        <f t="shared" si="4"/>
        <v>8.0217971591773504E-2</v>
      </c>
      <c r="M49" s="339" t="s">
        <v>609</v>
      </c>
      <c r="N49" s="342">
        <f t="shared" si="7"/>
        <v>3.3376351742245555E-2</v>
      </c>
    </row>
    <row r="50" spans="2:14" ht="11.25" customHeight="1">
      <c r="B50" s="337" t="s">
        <v>591</v>
      </c>
      <c r="C50" s="338">
        <v>0</v>
      </c>
      <c r="D50" s="338">
        <v>0</v>
      </c>
      <c r="E50" s="338">
        <v>0</v>
      </c>
      <c r="F50" s="338">
        <v>0.18</v>
      </c>
      <c r="G50" s="338">
        <v>0.43</v>
      </c>
      <c r="H50" s="339">
        <f t="shared" si="0"/>
        <v>0</v>
      </c>
      <c r="I50" s="339">
        <f t="shared" si="1"/>
        <v>0</v>
      </c>
      <c r="J50" s="339">
        <f t="shared" si="2"/>
        <v>0</v>
      </c>
      <c r="K50" s="339">
        <f t="shared" si="3"/>
        <v>2.0025811045347335E-2</v>
      </c>
      <c r="L50" s="339">
        <f t="shared" si="4"/>
        <v>5.9471944455970017E-2</v>
      </c>
      <c r="M50" s="339" t="s">
        <v>600</v>
      </c>
      <c r="N50" s="342">
        <f t="shared" si="7"/>
        <v>2.7813626451871298E-2</v>
      </c>
    </row>
    <row r="51" spans="2:14" ht="11.25" customHeight="1">
      <c r="B51" s="337" t="s">
        <v>643</v>
      </c>
      <c r="C51" s="338">
        <v>3.44</v>
      </c>
      <c r="D51" s="338">
        <v>0.4</v>
      </c>
      <c r="E51" s="338">
        <v>0.82</v>
      </c>
      <c r="F51" s="338">
        <v>0.71</v>
      </c>
      <c r="G51" s="338">
        <v>0.41</v>
      </c>
      <c r="H51" s="339">
        <f t="shared" si="0"/>
        <v>1.2379889876560983</v>
      </c>
      <c r="I51" s="339">
        <f t="shared" si="1"/>
        <v>0.20550760378133998</v>
      </c>
      <c r="J51" s="339">
        <f t="shared" si="2"/>
        <v>0.30064161319890009</v>
      </c>
      <c r="K51" s="339">
        <f t="shared" si="3"/>
        <v>7.8990699123314481E-2</v>
      </c>
      <c r="L51" s="339">
        <f t="shared" si="4"/>
        <v>5.6705807504529547E-2</v>
      </c>
      <c r="M51" s="339">
        <f t="shared" si="6"/>
        <v>57.74647887323944</v>
      </c>
      <c r="N51" s="342">
        <f t="shared" si="7"/>
        <v>-3.3376351742245555E-2</v>
      </c>
    </row>
    <row r="52" spans="2:14" ht="11.25" customHeight="1">
      <c r="B52" s="337" t="s">
        <v>562</v>
      </c>
      <c r="C52" s="338">
        <v>0.62</v>
      </c>
      <c r="D52" s="338">
        <v>0.63</v>
      </c>
      <c r="E52" s="338">
        <v>1.25</v>
      </c>
      <c r="F52" s="338">
        <v>1.19</v>
      </c>
      <c r="G52" s="338">
        <v>0.26</v>
      </c>
      <c r="H52" s="339">
        <f t="shared" si="0"/>
        <v>0.22312592219383168</v>
      </c>
      <c r="I52" s="339">
        <f t="shared" si="1"/>
        <v>0.32367447595561044</v>
      </c>
      <c r="J52" s="339">
        <f t="shared" si="2"/>
        <v>0.45829514207149402</v>
      </c>
      <c r="K52" s="339">
        <f t="shared" si="3"/>
        <v>0.13239286191090738</v>
      </c>
      <c r="L52" s="339">
        <f t="shared" si="4"/>
        <v>3.595978036872606E-2</v>
      </c>
      <c r="M52" s="339">
        <f t="shared" si="6"/>
        <v>21.848739495798323</v>
      </c>
      <c r="N52" s="342">
        <f t="shared" si="7"/>
        <v>-0.10346669040096122</v>
      </c>
    </row>
    <row r="53" spans="2:14" ht="11.25" customHeight="1">
      <c r="B53" s="337" t="s">
        <v>567</v>
      </c>
      <c r="C53" s="338">
        <v>0.21</v>
      </c>
      <c r="D53" s="338">
        <v>0</v>
      </c>
      <c r="E53" s="338">
        <v>0</v>
      </c>
      <c r="F53" s="338">
        <v>0.14000000000000001</v>
      </c>
      <c r="G53" s="338">
        <v>0.26</v>
      </c>
      <c r="H53" s="339">
        <f t="shared" si="0"/>
        <v>7.5574909130168802E-2</v>
      </c>
      <c r="I53" s="339">
        <f t="shared" si="1"/>
        <v>0</v>
      </c>
      <c r="J53" s="339">
        <f t="shared" si="2"/>
        <v>0</v>
      </c>
      <c r="K53" s="339">
        <f t="shared" si="3"/>
        <v>1.5575630813047931E-2</v>
      </c>
      <c r="L53" s="339">
        <f t="shared" si="4"/>
        <v>3.595978036872606E-2</v>
      </c>
      <c r="M53" s="339">
        <f t="shared" si="6"/>
        <v>185.71428571428569</v>
      </c>
      <c r="N53" s="342">
        <f t="shared" si="7"/>
        <v>1.3350540696898224E-2</v>
      </c>
    </row>
    <row r="54" spans="2:14" ht="11.25" customHeight="1">
      <c r="B54" s="337" t="s">
        <v>570</v>
      </c>
      <c r="C54" s="338">
        <v>1.1200000000000001</v>
      </c>
      <c r="D54" s="338">
        <v>0.87</v>
      </c>
      <c r="E54" s="338">
        <v>0.5</v>
      </c>
      <c r="F54" s="338">
        <v>0.06</v>
      </c>
      <c r="G54" s="338">
        <v>0.21</v>
      </c>
      <c r="H54" s="339">
        <f t="shared" si="0"/>
        <v>0.403066182027567</v>
      </c>
      <c r="I54" s="339">
        <f t="shared" si="1"/>
        <v>0.44697903822441437</v>
      </c>
      <c r="J54" s="339">
        <f t="shared" si="2"/>
        <v>0.18331805682859761</v>
      </c>
      <c r="K54" s="339">
        <f t="shared" si="3"/>
        <v>6.6752703484491121E-3</v>
      </c>
      <c r="L54" s="339">
        <f t="shared" si="4"/>
        <v>2.9044437990124891E-2</v>
      </c>
      <c r="M54" s="339" t="s">
        <v>749</v>
      </c>
      <c r="N54" s="342">
        <f t="shared" si="7"/>
        <v>1.6688175871122778E-2</v>
      </c>
    </row>
    <row r="55" spans="2:14" ht="11.25" customHeight="1">
      <c r="B55" s="332" t="s">
        <v>504</v>
      </c>
      <c r="C55" s="333">
        <v>277.86999999999995</v>
      </c>
      <c r="D55" s="333">
        <v>194.63999999999996</v>
      </c>
      <c r="E55" s="333">
        <v>272.75</v>
      </c>
      <c r="F55" s="333">
        <v>898.84</v>
      </c>
      <c r="G55" s="333">
        <v>723.03</v>
      </c>
      <c r="H55" s="336">
        <v>100</v>
      </c>
      <c r="I55" s="336">
        <v>100</v>
      </c>
      <c r="J55" s="336">
        <v>100</v>
      </c>
      <c r="K55" s="336">
        <v>100</v>
      </c>
      <c r="L55" s="336">
        <v>100</v>
      </c>
      <c r="M55" s="335">
        <f t="shared" si="6"/>
        <v>80.440345333986016</v>
      </c>
      <c r="N55" s="336">
        <f t="shared" si="7"/>
        <v>-19.55965466601398</v>
      </c>
    </row>
    <row r="56" spans="2:14" ht="11.25" customHeight="1">
      <c r="B56" s="343" t="s">
        <v>580</v>
      </c>
      <c r="C56" s="199"/>
      <c r="D56" s="199"/>
      <c r="E56" s="199"/>
      <c r="F56" s="199"/>
      <c r="G56" s="199"/>
      <c r="H56" s="199"/>
      <c r="I56" s="199"/>
      <c r="J56" s="199"/>
      <c r="K56" s="199"/>
      <c r="L56" s="199"/>
      <c r="M56" s="199"/>
      <c r="N56" s="199"/>
    </row>
    <row r="57" spans="2:14" ht="11.25" customHeight="1">
      <c r="B57" s="324" t="s">
        <v>601</v>
      </c>
      <c r="C57" s="199"/>
      <c r="D57" s="199"/>
      <c r="E57" s="199"/>
      <c r="F57" s="199"/>
      <c r="G57" s="199"/>
      <c r="H57" s="344"/>
      <c r="I57" s="344"/>
      <c r="J57" s="344"/>
      <c r="K57" s="344"/>
      <c r="L57" s="344"/>
      <c r="M57" s="199"/>
      <c r="N57" s="199"/>
    </row>
    <row r="58" spans="2:14" ht="11.25" customHeight="1">
      <c r="B58" s="328" t="s">
        <v>752</v>
      </c>
      <c r="C58" s="343"/>
      <c r="D58" s="343"/>
      <c r="E58" s="343"/>
      <c r="F58" s="343"/>
      <c r="G58" s="199"/>
      <c r="H58" s="199"/>
      <c r="I58" s="199"/>
      <c r="J58" s="199"/>
      <c r="K58" s="199"/>
      <c r="L58" s="199"/>
      <c r="M58" s="199"/>
      <c r="N58" s="199"/>
    </row>
  </sheetData>
  <mergeCells count="8">
    <mergeCell ref="B2:N2"/>
    <mergeCell ref="B4:B6"/>
    <mergeCell ref="C4:G4"/>
    <mergeCell ref="H4:L4"/>
    <mergeCell ref="M4:M5"/>
    <mergeCell ref="N4:N5"/>
    <mergeCell ref="C6:G6"/>
    <mergeCell ref="H6:M6"/>
  </mergeCells>
  <hyperlinks>
    <hyperlink ref="B2:G2" location="Cuprins!B10" display="Anexa 5. Importul (CIF) de bunuri pe principalele categorii de mărfuri şi zone, fără bunurile pentru/după prelucrare "/>
    <hyperlink ref="B2:N2" location="Cuprins!B14" display="Anexa 9. Reexportul de bunuri pe grupuri de ţări, 2019-2023"/>
  </hyperlinks>
  <pageMargins left="0.39370078740157483" right="0.39370078740157483" top="0.70866141732283472" bottom="0.70866141732283472" header="0.31496062992125984" footer="0.31496062992125984"/>
  <pageSetup paperSize="32767" orientation="landscape"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B2:N28"/>
  <sheetViews>
    <sheetView showGridLines="0" showRowColHeaders="0" showZeros="0" zoomScaleNormal="100" workbookViewId="0"/>
  </sheetViews>
  <sheetFormatPr defaultRowHeight="14.25"/>
  <cols>
    <col min="1" max="1" customWidth="true" style="1" width="4.7109375" collapsed="false"/>
    <col min="2" max="2" customWidth="true" style="1" width="43.140625" collapsed="false"/>
    <col min="3" max="7" customWidth="true" style="1" width="6.5703125" collapsed="false"/>
    <col min="8" max="12" customWidth="true" style="1" width="6.140625" collapsed="false"/>
    <col min="13" max="13" customWidth="true" style="1" width="8.140625" collapsed="false"/>
    <col min="14" max="14" customWidth="true" style="1" width="9.7109375" collapsed="false"/>
    <col min="15" max="16384" style="1" width="9.140625" collapsed="false"/>
  </cols>
  <sheetData>
    <row r="2" spans="2:14" ht="15" customHeight="1">
      <c r="B2" s="497" t="s">
        <v>739</v>
      </c>
      <c r="C2" s="497"/>
      <c r="D2" s="497"/>
      <c r="E2" s="497"/>
      <c r="F2" s="497"/>
      <c r="G2" s="497"/>
      <c r="H2" s="497"/>
      <c r="I2" s="497"/>
      <c r="J2" s="497"/>
      <c r="K2" s="497"/>
      <c r="L2" s="497"/>
      <c r="M2" s="497"/>
      <c r="N2" s="497"/>
    </row>
    <row r="3" spans="2:14">
      <c r="B3" s="118"/>
      <c r="C3" s="118"/>
      <c r="D3" s="118"/>
      <c r="E3" s="119"/>
      <c r="F3" s="119"/>
      <c r="G3" s="119"/>
      <c r="H3" s="119"/>
      <c r="I3" s="119"/>
      <c r="J3" s="119"/>
      <c r="K3" s="119"/>
      <c r="L3" s="119"/>
      <c r="M3" s="119"/>
      <c r="N3" s="119"/>
    </row>
    <row r="4" spans="2:14" s="199" customFormat="1" ht="12" customHeight="1">
      <c r="B4" s="492"/>
      <c r="C4" s="508" t="s">
        <v>595</v>
      </c>
      <c r="D4" s="481"/>
      <c r="E4" s="481"/>
      <c r="F4" s="481"/>
      <c r="G4" s="482"/>
      <c r="H4" s="512" t="s">
        <v>602</v>
      </c>
      <c r="I4" s="499"/>
      <c r="J4" s="499"/>
      <c r="K4" s="499"/>
      <c r="L4" s="500"/>
      <c r="M4" s="494" t="s">
        <v>740</v>
      </c>
      <c r="N4" s="507" t="s">
        <v>751</v>
      </c>
    </row>
    <row r="5" spans="2:14" s="199" customFormat="1" ht="12" customHeight="1">
      <c r="B5" s="492"/>
      <c r="C5" s="316">
        <v>2019</v>
      </c>
      <c r="D5" s="316">
        <v>2020</v>
      </c>
      <c r="E5" s="316">
        <v>2021</v>
      </c>
      <c r="F5" s="316">
        <v>2022</v>
      </c>
      <c r="G5" s="316">
        <v>2023</v>
      </c>
      <c r="H5" s="316">
        <v>2019</v>
      </c>
      <c r="I5" s="316">
        <v>2020</v>
      </c>
      <c r="J5" s="316">
        <v>2021</v>
      </c>
      <c r="K5" s="316">
        <v>2022</v>
      </c>
      <c r="L5" s="316">
        <v>2023</v>
      </c>
      <c r="M5" s="495"/>
      <c r="N5" s="507"/>
    </row>
    <row r="6" spans="2:14" s="199" customFormat="1" ht="12" customHeight="1">
      <c r="B6" s="492"/>
      <c r="C6" s="509" t="s">
        <v>0</v>
      </c>
      <c r="D6" s="510"/>
      <c r="E6" s="510"/>
      <c r="F6" s="510"/>
      <c r="G6" s="511"/>
      <c r="H6" s="513" t="s">
        <v>485</v>
      </c>
      <c r="I6" s="504"/>
      <c r="J6" s="504"/>
      <c r="K6" s="504"/>
      <c r="L6" s="504"/>
      <c r="M6" s="514"/>
      <c r="N6" s="315" t="s">
        <v>515</v>
      </c>
    </row>
    <row r="7" spans="2:14" s="199" customFormat="1" ht="12" customHeight="1">
      <c r="B7" s="413" t="s">
        <v>486</v>
      </c>
      <c r="C7" s="317">
        <v>0.06</v>
      </c>
      <c r="D7" s="317">
        <v>0.46</v>
      </c>
      <c r="E7" s="318">
        <v>0.01</v>
      </c>
      <c r="F7" s="318">
        <v>0</v>
      </c>
      <c r="G7" s="318">
        <v>0.15</v>
      </c>
      <c r="H7" s="330">
        <v>0</v>
      </c>
      <c r="I7" s="330">
        <v>0.2</v>
      </c>
      <c r="J7" s="330">
        <v>0</v>
      </c>
      <c r="K7" s="330">
        <v>0</v>
      </c>
      <c r="L7" s="330">
        <v>0</v>
      </c>
      <c r="M7" s="331"/>
      <c r="N7" s="319">
        <v>1.6688175871122778E-2</v>
      </c>
    </row>
    <row r="8" spans="2:14" s="199" customFormat="1" ht="12" customHeight="1">
      <c r="B8" s="413" t="s">
        <v>487</v>
      </c>
      <c r="C8" s="317">
        <v>17.84</v>
      </c>
      <c r="D8" s="317">
        <v>13.97</v>
      </c>
      <c r="E8" s="318">
        <v>13.06</v>
      </c>
      <c r="F8" s="318">
        <v>42.31</v>
      </c>
      <c r="G8" s="318">
        <v>25.66</v>
      </c>
      <c r="H8" s="330">
        <v>6.4</v>
      </c>
      <c r="I8" s="330">
        <v>7.2</v>
      </c>
      <c r="J8" s="330">
        <v>4.8</v>
      </c>
      <c r="K8" s="330">
        <v>4.7</v>
      </c>
      <c r="L8" s="330">
        <v>3.6</v>
      </c>
      <c r="M8" s="331">
        <v>60.6</v>
      </c>
      <c r="N8" s="319">
        <v>-1.8523875216946291</v>
      </c>
    </row>
    <row r="9" spans="2:14" s="199" customFormat="1" ht="24" customHeight="1">
      <c r="B9" s="413" t="s">
        <v>505</v>
      </c>
      <c r="C9" s="317">
        <v>0.1</v>
      </c>
      <c r="D9" s="317">
        <v>0.06</v>
      </c>
      <c r="E9" s="318">
        <v>0</v>
      </c>
      <c r="F9" s="318">
        <v>19.989999999999998</v>
      </c>
      <c r="G9" s="318">
        <v>9.0299999999999994</v>
      </c>
      <c r="H9" s="330">
        <v>0</v>
      </c>
      <c r="I9" s="330">
        <v>0</v>
      </c>
      <c r="J9" s="330">
        <v>0</v>
      </c>
      <c r="K9" s="330">
        <v>2.2000000000000002</v>
      </c>
      <c r="L9" s="330">
        <v>1.3</v>
      </c>
      <c r="M9" s="331">
        <v>45.2</v>
      </c>
      <c r="N9" s="319">
        <v>-1.2193493836500378</v>
      </c>
    </row>
    <row r="10" spans="2:14" s="199" customFormat="1" ht="24" customHeight="1">
      <c r="B10" s="413" t="s">
        <v>488</v>
      </c>
      <c r="C10" s="317">
        <v>5.82</v>
      </c>
      <c r="D10" s="317">
        <v>2.54</v>
      </c>
      <c r="E10" s="318">
        <v>6.39</v>
      </c>
      <c r="F10" s="318">
        <v>3.42</v>
      </c>
      <c r="G10" s="318">
        <v>5.8</v>
      </c>
      <c r="H10" s="330">
        <v>2.1</v>
      </c>
      <c r="I10" s="330">
        <v>1.3</v>
      </c>
      <c r="J10" s="330">
        <v>2.2999999999999998</v>
      </c>
      <c r="K10" s="330">
        <v>0.4</v>
      </c>
      <c r="L10" s="330">
        <v>0.8</v>
      </c>
      <c r="M10" s="331">
        <v>169.6</v>
      </c>
      <c r="N10" s="319">
        <v>0.26478572382181476</v>
      </c>
    </row>
    <row r="11" spans="2:14" s="199" customFormat="1" ht="12" customHeight="1">
      <c r="B11" s="413" t="s">
        <v>489</v>
      </c>
      <c r="C11" s="317">
        <v>10.1</v>
      </c>
      <c r="D11" s="317">
        <v>13.25</v>
      </c>
      <c r="E11" s="318">
        <v>13.59</v>
      </c>
      <c r="F11" s="318">
        <v>568.19000000000005</v>
      </c>
      <c r="G11" s="318">
        <v>408.56</v>
      </c>
      <c r="H11" s="330">
        <v>3.6</v>
      </c>
      <c r="I11" s="330">
        <v>6.8</v>
      </c>
      <c r="J11" s="330">
        <v>5</v>
      </c>
      <c r="K11" s="330">
        <v>63.2</v>
      </c>
      <c r="L11" s="330">
        <v>56.5</v>
      </c>
      <c r="M11" s="331">
        <v>71.900000000000006</v>
      </c>
      <c r="N11" s="319">
        <v>-17.759556762048867</v>
      </c>
    </row>
    <row r="12" spans="2:14" s="199" customFormat="1" ht="12" customHeight="1">
      <c r="B12" s="413" t="s">
        <v>490</v>
      </c>
      <c r="C12" s="317">
        <v>82.97</v>
      </c>
      <c r="D12" s="317">
        <v>42.76</v>
      </c>
      <c r="E12" s="318">
        <v>72.11</v>
      </c>
      <c r="F12" s="318">
        <v>30.95</v>
      </c>
      <c r="G12" s="318">
        <v>26.73</v>
      </c>
      <c r="H12" s="330">
        <v>29.9</v>
      </c>
      <c r="I12" s="330">
        <v>22</v>
      </c>
      <c r="J12" s="330">
        <v>26.4</v>
      </c>
      <c r="K12" s="330">
        <v>3.5</v>
      </c>
      <c r="L12" s="330">
        <v>3.7</v>
      </c>
      <c r="M12" s="331">
        <v>86.4</v>
      </c>
      <c r="N12" s="319">
        <v>-0.46949401450758738</v>
      </c>
    </row>
    <row r="13" spans="2:14" s="199" customFormat="1" ht="12" customHeight="1">
      <c r="B13" s="413" t="s">
        <v>491</v>
      </c>
      <c r="C13" s="317">
        <v>15.33</v>
      </c>
      <c r="D13" s="317">
        <v>15.06</v>
      </c>
      <c r="E13" s="318">
        <v>15.07</v>
      </c>
      <c r="F13" s="318">
        <v>26.9</v>
      </c>
      <c r="G13" s="318">
        <v>30.83</v>
      </c>
      <c r="H13" s="330">
        <v>5.5</v>
      </c>
      <c r="I13" s="330">
        <v>7.8</v>
      </c>
      <c r="J13" s="330">
        <v>5.5</v>
      </c>
      <c r="K13" s="330">
        <v>3</v>
      </c>
      <c r="L13" s="330">
        <v>4.3</v>
      </c>
      <c r="M13" s="331">
        <v>114.6</v>
      </c>
      <c r="N13" s="319">
        <v>0.43723020782341682</v>
      </c>
    </row>
    <row r="14" spans="2:14" s="199" customFormat="1" ht="12" customHeight="1">
      <c r="B14" s="413" t="s">
        <v>492</v>
      </c>
      <c r="C14" s="317">
        <v>1.43</v>
      </c>
      <c r="D14" s="317">
        <v>1.96</v>
      </c>
      <c r="E14" s="318">
        <v>2.2799999999999998</v>
      </c>
      <c r="F14" s="318">
        <v>7.32</v>
      </c>
      <c r="G14" s="318">
        <v>3.79</v>
      </c>
      <c r="H14" s="330">
        <v>0.5</v>
      </c>
      <c r="I14" s="330">
        <v>1</v>
      </c>
      <c r="J14" s="330">
        <v>0.9</v>
      </c>
      <c r="K14" s="330">
        <v>0.8</v>
      </c>
      <c r="L14" s="330">
        <v>0.5</v>
      </c>
      <c r="M14" s="331">
        <v>51.8</v>
      </c>
      <c r="N14" s="319">
        <v>-0.39272840550042282</v>
      </c>
    </row>
    <row r="15" spans="2:14" s="199" customFormat="1" ht="12" customHeight="1">
      <c r="B15" s="413" t="s">
        <v>493</v>
      </c>
      <c r="C15" s="317">
        <v>10.65</v>
      </c>
      <c r="D15" s="317">
        <v>7.05</v>
      </c>
      <c r="E15" s="318">
        <v>7.99</v>
      </c>
      <c r="F15" s="318">
        <v>5.89</v>
      </c>
      <c r="G15" s="318">
        <v>2.34</v>
      </c>
      <c r="H15" s="330">
        <v>3.8</v>
      </c>
      <c r="I15" s="330">
        <v>3.6</v>
      </c>
      <c r="J15" s="330">
        <v>2.9</v>
      </c>
      <c r="K15" s="330">
        <v>0.7</v>
      </c>
      <c r="L15" s="330">
        <v>0.3</v>
      </c>
      <c r="M15" s="331">
        <v>39.700000000000003</v>
      </c>
      <c r="N15" s="319">
        <v>-0.39495349561657239</v>
      </c>
    </row>
    <row r="16" spans="2:14" s="199" customFormat="1" ht="11.25" customHeight="1">
      <c r="B16" s="413" t="s">
        <v>494</v>
      </c>
      <c r="C16" s="317">
        <v>0.82</v>
      </c>
      <c r="D16" s="317">
        <v>0.91</v>
      </c>
      <c r="E16" s="318">
        <v>1.74</v>
      </c>
      <c r="F16" s="318">
        <v>3.79</v>
      </c>
      <c r="G16" s="318">
        <v>4.33</v>
      </c>
      <c r="H16" s="330">
        <v>0.3</v>
      </c>
      <c r="I16" s="330">
        <v>0.5</v>
      </c>
      <c r="J16" s="330">
        <v>0.6</v>
      </c>
      <c r="K16" s="330">
        <v>0.4</v>
      </c>
      <c r="L16" s="330">
        <v>0.6</v>
      </c>
      <c r="M16" s="331">
        <v>114.2</v>
      </c>
      <c r="N16" s="319">
        <v>6.0077433136042011E-2</v>
      </c>
    </row>
    <row r="17" spans="2:14" s="199" customFormat="1" ht="12" customHeight="1">
      <c r="B17" s="413" t="s">
        <v>495</v>
      </c>
      <c r="C17" s="317">
        <v>8.7200000000000006</v>
      </c>
      <c r="D17" s="317">
        <v>4.4400000000000004</v>
      </c>
      <c r="E17" s="318">
        <v>3.41</v>
      </c>
      <c r="F17" s="318">
        <v>10.83</v>
      </c>
      <c r="G17" s="318">
        <v>9.3699999999999992</v>
      </c>
      <c r="H17" s="330">
        <v>3.2</v>
      </c>
      <c r="I17" s="330">
        <v>2.2999999999999998</v>
      </c>
      <c r="J17" s="330">
        <v>1.3</v>
      </c>
      <c r="K17" s="330">
        <v>1.2</v>
      </c>
      <c r="L17" s="330">
        <v>1.3</v>
      </c>
      <c r="M17" s="331">
        <v>86.5</v>
      </c>
      <c r="N17" s="319">
        <v>-0.16243157847892847</v>
      </c>
    </row>
    <row r="18" spans="2:14" s="199" customFormat="1" ht="36" customHeight="1">
      <c r="B18" s="413" t="s">
        <v>496</v>
      </c>
      <c r="C18" s="317">
        <v>0.46</v>
      </c>
      <c r="D18" s="317">
        <v>1.52</v>
      </c>
      <c r="E18" s="318">
        <v>1.75</v>
      </c>
      <c r="F18" s="318">
        <v>2.61</v>
      </c>
      <c r="G18" s="318">
        <v>0.7</v>
      </c>
      <c r="H18" s="330">
        <v>0.2</v>
      </c>
      <c r="I18" s="330">
        <v>0.8</v>
      </c>
      <c r="J18" s="330">
        <v>0.6</v>
      </c>
      <c r="K18" s="330">
        <v>0.3</v>
      </c>
      <c r="L18" s="330">
        <v>0.1</v>
      </c>
      <c r="M18" s="331">
        <v>26.8</v>
      </c>
      <c r="N18" s="319">
        <v>-0.21249610609229672</v>
      </c>
    </row>
    <row r="19" spans="2:14" s="199" customFormat="1" ht="12" customHeight="1">
      <c r="B19" s="413" t="s">
        <v>497</v>
      </c>
      <c r="C19" s="317">
        <v>0.45</v>
      </c>
      <c r="D19" s="317">
        <v>0.64</v>
      </c>
      <c r="E19" s="318">
        <v>0.96</v>
      </c>
      <c r="F19" s="318">
        <v>1.17</v>
      </c>
      <c r="G19" s="318">
        <v>3.05</v>
      </c>
      <c r="H19" s="330">
        <v>0.2</v>
      </c>
      <c r="I19" s="330">
        <v>0.3</v>
      </c>
      <c r="J19" s="330">
        <v>0.4</v>
      </c>
      <c r="K19" s="330">
        <v>0.1</v>
      </c>
      <c r="L19" s="330">
        <v>0.4</v>
      </c>
      <c r="M19" s="331" t="s">
        <v>640</v>
      </c>
      <c r="N19" s="319">
        <v>0.20915847091807216</v>
      </c>
    </row>
    <row r="20" spans="2:14" s="199" customFormat="1" ht="36" customHeight="1">
      <c r="B20" s="413" t="s">
        <v>498</v>
      </c>
      <c r="C20" s="317">
        <v>0.01</v>
      </c>
      <c r="D20" s="317">
        <v>0.01</v>
      </c>
      <c r="E20" s="318">
        <v>0.04</v>
      </c>
      <c r="F20" s="318">
        <v>7.0000000000000007E-2</v>
      </c>
      <c r="G20" s="318">
        <v>0.28999999999999998</v>
      </c>
      <c r="H20" s="330">
        <v>0</v>
      </c>
      <c r="I20" s="330">
        <v>0</v>
      </c>
      <c r="J20" s="330">
        <v>0</v>
      </c>
      <c r="K20" s="330">
        <v>0</v>
      </c>
      <c r="L20" s="330">
        <v>0</v>
      </c>
      <c r="M20" s="331" t="s">
        <v>741</v>
      </c>
      <c r="N20" s="319">
        <v>2.4475991277646741E-2</v>
      </c>
    </row>
    <row r="21" spans="2:14" s="199" customFormat="1" ht="12" customHeight="1">
      <c r="B21" s="413" t="s">
        <v>499</v>
      </c>
      <c r="C21" s="317">
        <v>7.88</v>
      </c>
      <c r="D21" s="317">
        <v>7.88</v>
      </c>
      <c r="E21" s="318">
        <v>11.07</v>
      </c>
      <c r="F21" s="318">
        <v>12.05</v>
      </c>
      <c r="G21" s="318">
        <v>7.99</v>
      </c>
      <c r="H21" s="330">
        <v>2.8</v>
      </c>
      <c r="I21" s="330">
        <v>4</v>
      </c>
      <c r="J21" s="330">
        <v>4.0999999999999996</v>
      </c>
      <c r="K21" s="330">
        <v>1.3</v>
      </c>
      <c r="L21" s="330">
        <v>1.1000000000000001</v>
      </c>
      <c r="M21" s="331">
        <v>66.3</v>
      </c>
      <c r="N21" s="319">
        <v>-0.45169329357838994</v>
      </c>
    </row>
    <row r="22" spans="2:14" s="199" customFormat="1" ht="24" customHeight="1">
      <c r="B22" s="413" t="s">
        <v>500</v>
      </c>
      <c r="C22" s="317">
        <v>82</v>
      </c>
      <c r="D22" s="317">
        <v>52.95</v>
      </c>
      <c r="E22" s="318">
        <v>59.1</v>
      </c>
      <c r="F22" s="318">
        <v>80.290000000000006</v>
      </c>
      <c r="G22" s="318">
        <v>129.94</v>
      </c>
      <c r="H22" s="330">
        <v>29.5</v>
      </c>
      <c r="I22" s="330">
        <v>27.2</v>
      </c>
      <c r="J22" s="330">
        <v>21.7</v>
      </c>
      <c r="K22" s="330">
        <v>8.9</v>
      </c>
      <c r="L22" s="330">
        <v>18</v>
      </c>
      <c r="M22" s="331">
        <v>161.80000000000001</v>
      </c>
      <c r="N22" s="319">
        <v>5.5237862133416398</v>
      </c>
    </row>
    <row r="23" spans="2:14" s="199" customFormat="1" ht="12" customHeight="1">
      <c r="B23" s="413" t="s">
        <v>501</v>
      </c>
      <c r="C23" s="317">
        <v>10.4</v>
      </c>
      <c r="D23" s="317">
        <v>10.86</v>
      </c>
      <c r="E23" s="318">
        <v>43.76</v>
      </c>
      <c r="F23" s="318">
        <v>63.34</v>
      </c>
      <c r="G23" s="318">
        <v>30.89</v>
      </c>
      <c r="H23" s="330">
        <v>3.8000000000000003</v>
      </c>
      <c r="I23" s="330">
        <v>5.6</v>
      </c>
      <c r="J23" s="330">
        <v>16</v>
      </c>
      <c r="K23" s="330">
        <v>7.1</v>
      </c>
      <c r="L23" s="330">
        <v>4.3</v>
      </c>
      <c r="M23" s="331">
        <v>48.8</v>
      </c>
      <c r="N23" s="319">
        <v>-3.6102087134528951</v>
      </c>
    </row>
    <row r="24" spans="2:14" s="199" customFormat="1" ht="48" customHeight="1">
      <c r="B24" s="413" t="s">
        <v>502</v>
      </c>
      <c r="C24" s="317">
        <v>7.88</v>
      </c>
      <c r="D24" s="317">
        <v>4.92</v>
      </c>
      <c r="E24" s="318">
        <v>5.92</v>
      </c>
      <c r="F24" s="318">
        <v>9.09</v>
      </c>
      <c r="G24" s="318">
        <v>11.81</v>
      </c>
      <c r="H24" s="330">
        <v>2.8</v>
      </c>
      <c r="I24" s="330">
        <v>2.5</v>
      </c>
      <c r="J24" s="330">
        <v>2.2000000000000002</v>
      </c>
      <c r="K24" s="330">
        <v>1</v>
      </c>
      <c r="L24" s="330">
        <v>1.6</v>
      </c>
      <c r="M24" s="331">
        <v>129.9</v>
      </c>
      <c r="N24" s="319">
        <v>0.30261225579635981</v>
      </c>
    </row>
    <row r="25" spans="2:14" s="199" customFormat="1" ht="12" customHeight="1">
      <c r="B25" s="413" t="s">
        <v>503</v>
      </c>
      <c r="C25" s="317">
        <v>14.95</v>
      </c>
      <c r="D25" s="317">
        <v>13.4</v>
      </c>
      <c r="E25" s="318">
        <v>14.5</v>
      </c>
      <c r="F25" s="318">
        <v>10.63</v>
      </c>
      <c r="G25" s="318">
        <v>11.77</v>
      </c>
      <c r="H25" s="330">
        <v>5.4</v>
      </c>
      <c r="I25" s="330">
        <v>6.9</v>
      </c>
      <c r="J25" s="330">
        <v>5.3</v>
      </c>
      <c r="K25" s="330">
        <v>1.2</v>
      </c>
      <c r="L25" s="330">
        <v>1.6</v>
      </c>
      <c r="M25" s="331">
        <v>110.7</v>
      </c>
      <c r="N25" s="319">
        <v>0.126830136620533</v>
      </c>
    </row>
    <row r="26" spans="2:14" s="199" customFormat="1" ht="12" customHeight="1">
      <c r="B26" s="320" t="s">
        <v>504</v>
      </c>
      <c r="C26" s="321">
        <v>277.86999999999995</v>
      </c>
      <c r="D26" s="321">
        <v>194.63999999999996</v>
      </c>
      <c r="E26" s="322">
        <v>272.75</v>
      </c>
      <c r="F26" s="322">
        <v>898.84</v>
      </c>
      <c r="G26" s="322">
        <v>723.03</v>
      </c>
      <c r="H26" s="323">
        <v>100</v>
      </c>
      <c r="I26" s="323">
        <v>99.999999999999986</v>
      </c>
      <c r="J26" s="323">
        <v>100</v>
      </c>
      <c r="K26" s="323">
        <v>100</v>
      </c>
      <c r="L26" s="323">
        <v>99.999999999999972</v>
      </c>
      <c r="M26" s="329">
        <v>80.400000000000006</v>
      </c>
      <c r="N26" s="323">
        <v>-19.55965466601398</v>
      </c>
    </row>
    <row r="27" spans="2:14" s="199" customFormat="1" ht="12" customHeight="1">
      <c r="B27" s="324" t="s">
        <v>601</v>
      </c>
      <c r="C27" s="324"/>
      <c r="D27" s="324"/>
      <c r="E27" s="325"/>
      <c r="F27" s="326"/>
      <c r="G27" s="326"/>
      <c r="H27" s="327"/>
      <c r="I27" s="327"/>
      <c r="J27" s="327"/>
      <c r="K27" s="327"/>
      <c r="L27" s="327"/>
      <c r="M27" s="327"/>
      <c r="N27" s="327"/>
    </row>
    <row r="28" spans="2:14">
      <c r="B28" s="328" t="s">
        <v>752</v>
      </c>
      <c r="C28" s="326"/>
      <c r="D28" s="326"/>
      <c r="E28" s="326"/>
      <c r="F28" s="326"/>
      <c r="G28" s="326"/>
      <c r="H28" s="326"/>
      <c r="I28" s="326"/>
      <c r="J28" s="326"/>
      <c r="K28" s="326"/>
      <c r="L28" s="326"/>
      <c r="M28" s="326"/>
      <c r="N28" s="326"/>
    </row>
  </sheetData>
  <mergeCells count="8">
    <mergeCell ref="B2:N2"/>
    <mergeCell ref="B4:B6"/>
    <mergeCell ref="N4:N5"/>
    <mergeCell ref="M4:M5"/>
    <mergeCell ref="C4:G4"/>
    <mergeCell ref="C6:G6"/>
    <mergeCell ref="H4:L4"/>
    <mergeCell ref="H6:M6"/>
  </mergeCells>
  <hyperlinks>
    <hyperlink ref="B2:N2" location="Cuprins!B15" display="Anexa 10. Reexportul de bunuri pe grupuri de mărfuri, fără bunurile pentru/după prelucrare, 2019-2023"/>
  </hyperlinks>
  <pageMargins left="0.39370078740157483" right="0.39370078740157483" top="0.70866141732283472" bottom="0.70866141732283472" header="0.31496062992125984" footer="0.31496062992125984"/>
  <pageSetup paperSize="32767"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Q96"/>
  <sheetViews>
    <sheetView showGridLines="0" showRowColHeaders="0" showZeros="0" zoomScaleNormal="100" workbookViewId="0"/>
  </sheetViews>
  <sheetFormatPr defaultRowHeight="10.5"/>
  <cols>
    <col min="1" max="1" customWidth="true" style="108" width="4.7109375" collapsed="false"/>
    <col min="2" max="2" customWidth="true" style="108" width="19.85546875" collapsed="false"/>
    <col min="3" max="4" customWidth="true" style="108" width="7.5703125" collapsed="false"/>
    <col min="5" max="5" customWidth="true" style="108" width="6.42578125" collapsed="false"/>
    <col min="6" max="6" customWidth="true" style="108" width="7.5703125" collapsed="false"/>
    <col min="7" max="7" customWidth="true" style="108" width="6.42578125" collapsed="false"/>
    <col min="8" max="8" customWidth="true" style="108" width="6.140625" collapsed="false"/>
    <col min="9" max="10" customWidth="true" style="108" width="7.5703125" collapsed="false"/>
    <col min="11" max="11" customWidth="true" style="108" width="6.0" collapsed="false"/>
    <col min="12" max="13" customWidth="true" style="108" width="7.5703125" collapsed="false"/>
    <col min="14" max="14" customWidth="true" style="108" width="6.0" collapsed="false"/>
    <col min="15" max="16" customWidth="true" style="108" width="7.5703125" collapsed="false"/>
    <col min="17" max="17" customWidth="true" style="108" width="6.140625" collapsed="false"/>
    <col min="18" max="16384" style="108" width="9.140625" collapsed="false"/>
  </cols>
  <sheetData>
    <row r="2" spans="2:17" ht="15" customHeight="1">
      <c r="B2" s="497" t="s">
        <v>732</v>
      </c>
      <c r="C2" s="497"/>
      <c r="D2" s="497"/>
      <c r="E2" s="497"/>
      <c r="F2" s="497"/>
      <c r="G2" s="497"/>
      <c r="H2" s="497"/>
      <c r="I2" s="497"/>
      <c r="J2" s="497"/>
      <c r="K2" s="497"/>
      <c r="L2" s="497"/>
      <c r="M2" s="497"/>
      <c r="N2" s="497"/>
      <c r="O2" s="517"/>
      <c r="P2" s="517"/>
      <c r="Q2" s="517"/>
    </row>
    <row r="4" spans="2:17">
      <c r="B4" s="515"/>
      <c r="C4" s="109"/>
      <c r="D4" s="110">
        <v>2019</v>
      </c>
      <c r="E4" s="111"/>
      <c r="F4" s="109"/>
      <c r="G4" s="110">
        <v>2020</v>
      </c>
      <c r="H4" s="111"/>
      <c r="I4" s="109"/>
      <c r="J4" s="110">
        <v>2021</v>
      </c>
      <c r="K4" s="111"/>
      <c r="L4" s="109"/>
      <c r="M4" s="110" t="s">
        <v>710</v>
      </c>
      <c r="N4" s="111"/>
      <c r="O4" s="109"/>
      <c r="P4" s="110">
        <v>2023</v>
      </c>
      <c r="Q4" s="111"/>
    </row>
    <row r="5" spans="2:17">
      <c r="B5" s="515"/>
      <c r="C5" s="112" t="s">
        <v>433</v>
      </c>
      <c r="D5" s="112" t="s">
        <v>432</v>
      </c>
      <c r="E5" s="112" t="s">
        <v>431</v>
      </c>
      <c r="F5" s="112" t="s">
        <v>433</v>
      </c>
      <c r="G5" s="112" t="s">
        <v>432</v>
      </c>
      <c r="H5" s="112" t="s">
        <v>431</v>
      </c>
      <c r="I5" s="112" t="s">
        <v>433</v>
      </c>
      <c r="J5" s="112" t="s">
        <v>432</v>
      </c>
      <c r="K5" s="112" t="s">
        <v>431</v>
      </c>
      <c r="L5" s="112" t="s">
        <v>433</v>
      </c>
      <c r="M5" s="112" t="s">
        <v>432</v>
      </c>
      <c r="N5" s="112" t="s">
        <v>431</v>
      </c>
      <c r="O5" s="112" t="s">
        <v>433</v>
      </c>
      <c r="P5" s="112" t="s">
        <v>432</v>
      </c>
      <c r="Q5" s="112" t="s">
        <v>431</v>
      </c>
    </row>
    <row r="6" spans="2:17">
      <c r="B6" s="460" t="s">
        <v>648</v>
      </c>
      <c r="C6" s="113">
        <v>1543.95</v>
      </c>
      <c r="D6" s="113">
        <v>1178.49</v>
      </c>
      <c r="E6" s="113">
        <v>365.45999999999992</v>
      </c>
      <c r="F6" s="113">
        <v>1277.8499999999997</v>
      </c>
      <c r="G6" s="113">
        <v>879.74</v>
      </c>
      <c r="H6" s="113">
        <v>398.10999999999996</v>
      </c>
      <c r="I6" s="113">
        <v>1634.9299999999998</v>
      </c>
      <c r="J6" s="113">
        <v>1162.43</v>
      </c>
      <c r="K6" s="113">
        <v>472.49999999999994</v>
      </c>
      <c r="L6" s="113">
        <v>2279.3399999999997</v>
      </c>
      <c r="M6" s="113">
        <v>1370.8899999999999</v>
      </c>
      <c r="N6" s="113">
        <v>908.44999999999993</v>
      </c>
      <c r="O6" s="113">
        <v>2440.5300000000002</v>
      </c>
      <c r="P6" s="113">
        <v>1545.63</v>
      </c>
      <c r="Q6" s="113">
        <v>894.90000000000009</v>
      </c>
    </row>
    <row r="7" spans="2:17" ht="33" customHeight="1">
      <c r="B7" s="158" t="s">
        <v>699</v>
      </c>
      <c r="C7" s="113">
        <v>266.35000000000002</v>
      </c>
      <c r="D7" s="113">
        <v>2.52</v>
      </c>
      <c r="E7" s="113">
        <v>263.83000000000004</v>
      </c>
      <c r="F7" s="113">
        <v>230.67</v>
      </c>
      <c r="G7" s="113">
        <v>3.72</v>
      </c>
      <c r="H7" s="113">
        <v>226.95</v>
      </c>
      <c r="I7" s="113">
        <v>241.67</v>
      </c>
      <c r="J7" s="113">
        <v>9.17</v>
      </c>
      <c r="K7" s="113">
        <v>232.5</v>
      </c>
      <c r="L7" s="113">
        <v>243.02</v>
      </c>
      <c r="M7" s="113">
        <v>8.57</v>
      </c>
      <c r="N7" s="113">
        <v>234.45000000000002</v>
      </c>
      <c r="O7" s="113">
        <v>247.75</v>
      </c>
      <c r="P7" s="113">
        <v>11.93</v>
      </c>
      <c r="Q7" s="113">
        <v>235.82</v>
      </c>
    </row>
    <row r="8" spans="2:17" ht="53.25" customHeight="1">
      <c r="B8" s="159" t="s">
        <v>67</v>
      </c>
      <c r="C8" s="115">
        <v>680.62</v>
      </c>
      <c r="D8" s="115">
        <v>425.93</v>
      </c>
      <c r="E8" s="115">
        <v>254.69</v>
      </c>
      <c r="F8" s="115">
        <v>556.38</v>
      </c>
      <c r="G8" s="115">
        <v>355.39</v>
      </c>
      <c r="H8" s="115">
        <v>200.99</v>
      </c>
      <c r="I8" s="115">
        <v>615.41999999999996</v>
      </c>
      <c r="J8" s="115">
        <v>396.39</v>
      </c>
      <c r="K8" s="115">
        <v>219.02999999999997</v>
      </c>
      <c r="L8" s="115">
        <v>666.56</v>
      </c>
      <c r="M8" s="115">
        <v>430.96</v>
      </c>
      <c r="N8" s="115">
        <v>235.59999999999997</v>
      </c>
      <c r="O8" s="115">
        <v>669.12</v>
      </c>
      <c r="P8" s="115">
        <v>439.54</v>
      </c>
      <c r="Q8" s="115">
        <v>229.57999999999998</v>
      </c>
    </row>
    <row r="9" spans="2:17" ht="42.75" customHeight="1">
      <c r="B9" s="159" t="s">
        <v>70</v>
      </c>
      <c r="C9" s="115">
        <v>3.1</v>
      </c>
      <c r="D9" s="115">
        <v>2.4300000000000002</v>
      </c>
      <c r="E9" s="115">
        <v>0.66999999999999993</v>
      </c>
      <c r="F9" s="115">
        <v>2.21</v>
      </c>
      <c r="G9" s="115">
        <v>3.63</v>
      </c>
      <c r="H9" s="115">
        <v>-1.42</v>
      </c>
      <c r="I9" s="115">
        <v>3.17</v>
      </c>
      <c r="J9" s="115">
        <v>8.7200000000000006</v>
      </c>
      <c r="K9" s="115">
        <v>-5.5500000000000007</v>
      </c>
      <c r="L9" s="115">
        <v>3.72</v>
      </c>
      <c r="M9" s="115">
        <v>8.5500000000000007</v>
      </c>
      <c r="N9" s="115">
        <v>-4.83</v>
      </c>
      <c r="O9" s="115">
        <v>6.09</v>
      </c>
      <c r="P9" s="115">
        <v>11.26</v>
      </c>
      <c r="Q9" s="115">
        <v>-5.17</v>
      </c>
    </row>
    <row r="10" spans="2:17" ht="21.75" customHeight="1">
      <c r="B10" s="158" t="s">
        <v>700</v>
      </c>
      <c r="C10" s="113">
        <v>5.54</v>
      </c>
      <c r="D10" s="113">
        <v>17.309999999999999</v>
      </c>
      <c r="E10" s="113">
        <v>-11.77</v>
      </c>
      <c r="F10" s="113">
        <v>4.8</v>
      </c>
      <c r="G10" s="113">
        <v>12.7</v>
      </c>
      <c r="H10" s="113">
        <v>-7.8999999999999995</v>
      </c>
      <c r="I10" s="113">
        <v>4.33</v>
      </c>
      <c r="J10" s="113">
        <v>14.23</v>
      </c>
      <c r="K10" s="113">
        <v>-9.9</v>
      </c>
      <c r="L10" s="113">
        <v>4.8899999999999997</v>
      </c>
      <c r="M10" s="113">
        <v>11.58</v>
      </c>
      <c r="N10" s="113">
        <v>-6.69</v>
      </c>
      <c r="O10" s="113">
        <v>6.65</v>
      </c>
      <c r="P10" s="113">
        <v>14.1</v>
      </c>
      <c r="Q10" s="113">
        <v>-7.4499999999999993</v>
      </c>
    </row>
    <row r="11" spans="2:17" ht="11.25" customHeight="1">
      <c r="B11" s="158" t="s">
        <v>701</v>
      </c>
      <c r="C11" s="113">
        <v>403.99</v>
      </c>
      <c r="D11" s="113">
        <v>416.27000000000004</v>
      </c>
      <c r="E11" s="113">
        <v>-12.28000000000003</v>
      </c>
      <c r="F11" s="113">
        <v>246.69</v>
      </c>
      <c r="G11" s="113">
        <v>301.07</v>
      </c>
      <c r="H11" s="113">
        <v>-54.379999999999995</v>
      </c>
      <c r="I11" s="113">
        <v>326.05</v>
      </c>
      <c r="J11" s="113">
        <v>416.96000000000004</v>
      </c>
      <c r="K11" s="113">
        <v>-90.910000000000025</v>
      </c>
      <c r="L11" s="113">
        <v>500.87</v>
      </c>
      <c r="M11" s="113">
        <v>556.86</v>
      </c>
      <c r="N11" s="113">
        <v>-55.990000000000009</v>
      </c>
      <c r="O11" s="113">
        <v>541.30000000000007</v>
      </c>
      <c r="P11" s="113">
        <v>594.41000000000008</v>
      </c>
      <c r="Q11" s="113">
        <v>-53.110000000000014</v>
      </c>
    </row>
    <row r="12" spans="2:17">
      <c r="B12" s="159" t="s">
        <v>649</v>
      </c>
      <c r="C12" s="115">
        <v>8.16</v>
      </c>
      <c r="D12" s="115">
        <v>48.22</v>
      </c>
      <c r="E12" s="115">
        <v>-40.06</v>
      </c>
      <c r="F12" s="115">
        <v>3.6</v>
      </c>
      <c r="G12" s="115">
        <v>37.819999999999993</v>
      </c>
      <c r="H12" s="115">
        <v>-34.219999999999992</v>
      </c>
      <c r="I12" s="115">
        <v>5.22</v>
      </c>
      <c r="J12" s="115">
        <v>83.37</v>
      </c>
      <c r="K12" s="115">
        <v>-78.150000000000006</v>
      </c>
      <c r="L12" s="115">
        <v>15.75</v>
      </c>
      <c r="M12" s="115">
        <v>121.49000000000001</v>
      </c>
      <c r="N12" s="115">
        <v>-105.74000000000001</v>
      </c>
      <c r="O12" s="115">
        <v>13.76</v>
      </c>
      <c r="P12" s="115">
        <v>92.14</v>
      </c>
      <c r="Q12" s="115">
        <v>-78.38</v>
      </c>
    </row>
    <row r="13" spans="2:17" ht="11.25" customHeight="1">
      <c r="B13" s="159" t="s">
        <v>74</v>
      </c>
      <c r="C13" s="115">
        <v>0</v>
      </c>
      <c r="D13" s="115">
        <v>0.01</v>
      </c>
      <c r="E13" s="115">
        <v>-0.01</v>
      </c>
      <c r="F13" s="115">
        <v>0</v>
      </c>
      <c r="G13" s="115">
        <v>0</v>
      </c>
      <c r="H13" s="115">
        <v>0</v>
      </c>
      <c r="I13" s="115">
        <v>0</v>
      </c>
      <c r="J13" s="115">
        <v>0</v>
      </c>
      <c r="K13" s="115">
        <v>0</v>
      </c>
      <c r="L13" s="115">
        <v>0</v>
      </c>
      <c r="M13" s="115">
        <v>0.01</v>
      </c>
      <c r="N13" s="115">
        <v>-0.01</v>
      </c>
      <c r="O13" s="115">
        <v>0</v>
      </c>
      <c r="P13" s="115">
        <v>0.05</v>
      </c>
      <c r="Q13" s="115">
        <v>-0.05</v>
      </c>
    </row>
    <row r="14" spans="2:17" ht="52.5" hidden="1">
      <c r="B14" s="159" t="s">
        <v>77</v>
      </c>
      <c r="C14" s="115">
        <v>0</v>
      </c>
      <c r="D14" s="115">
        <v>0</v>
      </c>
      <c r="E14" s="115">
        <v>0</v>
      </c>
      <c r="F14" s="115">
        <v>0</v>
      </c>
      <c r="G14" s="115">
        <v>0</v>
      </c>
      <c r="H14" s="115">
        <v>0</v>
      </c>
      <c r="I14" s="115">
        <v>0</v>
      </c>
      <c r="J14" s="115">
        <v>0</v>
      </c>
      <c r="K14" s="115">
        <v>0</v>
      </c>
      <c r="L14" s="115">
        <v>0</v>
      </c>
      <c r="M14" s="115">
        <v>0</v>
      </c>
      <c r="N14" s="115">
        <v>0</v>
      </c>
      <c r="O14" s="115">
        <v>0</v>
      </c>
      <c r="P14" s="115">
        <v>0</v>
      </c>
      <c r="Q14" s="115">
        <v>0</v>
      </c>
    </row>
    <row r="15" spans="2:17">
      <c r="B15" s="159" t="s">
        <v>80</v>
      </c>
      <c r="C15" s="115">
        <v>5.84</v>
      </c>
      <c r="D15" s="115">
        <v>43.22</v>
      </c>
      <c r="E15" s="115">
        <v>-37.379999999999995</v>
      </c>
      <c r="F15" s="115">
        <v>2.06</v>
      </c>
      <c r="G15" s="115">
        <v>33.479999999999997</v>
      </c>
      <c r="H15" s="115">
        <v>-31.419999999999998</v>
      </c>
      <c r="I15" s="115">
        <v>2.67</v>
      </c>
      <c r="J15" s="115">
        <v>79.56</v>
      </c>
      <c r="K15" s="115">
        <v>-76.89</v>
      </c>
      <c r="L15" s="115">
        <v>11.03</v>
      </c>
      <c r="M15" s="115">
        <v>102.84</v>
      </c>
      <c r="N15" s="115">
        <v>-91.81</v>
      </c>
      <c r="O15" s="115">
        <v>7.96</v>
      </c>
      <c r="P15" s="115">
        <v>78.19</v>
      </c>
      <c r="Q15" s="115">
        <v>-70.23</v>
      </c>
    </row>
    <row r="16" spans="2:17">
      <c r="B16" s="159" t="s">
        <v>81</v>
      </c>
      <c r="C16" s="115">
        <v>2.3199999999999998</v>
      </c>
      <c r="D16" s="115">
        <v>4.99</v>
      </c>
      <c r="E16" s="115">
        <v>-2.6700000000000004</v>
      </c>
      <c r="F16" s="115">
        <v>1.54</v>
      </c>
      <c r="G16" s="115">
        <v>4.34</v>
      </c>
      <c r="H16" s="115">
        <v>-2.8</v>
      </c>
      <c r="I16" s="115">
        <v>2.5499999999999998</v>
      </c>
      <c r="J16" s="115">
        <v>3.81</v>
      </c>
      <c r="K16" s="115">
        <v>-1.2600000000000002</v>
      </c>
      <c r="L16" s="115">
        <v>4.72</v>
      </c>
      <c r="M16" s="115">
        <v>18.64</v>
      </c>
      <c r="N16" s="115">
        <v>-13.920000000000002</v>
      </c>
      <c r="O16" s="115">
        <v>5.8</v>
      </c>
      <c r="P16" s="115">
        <v>13.9</v>
      </c>
      <c r="Q16" s="115">
        <v>-8.1000000000000014</v>
      </c>
    </row>
    <row r="17" spans="2:17">
      <c r="B17" s="159" t="s">
        <v>650</v>
      </c>
      <c r="C17" s="115">
        <v>171.2</v>
      </c>
      <c r="D17" s="115">
        <v>143.37</v>
      </c>
      <c r="E17" s="115">
        <v>27.829999999999984</v>
      </c>
      <c r="F17" s="115">
        <v>67.710000000000008</v>
      </c>
      <c r="G17" s="115">
        <v>50.11</v>
      </c>
      <c r="H17" s="115">
        <v>17.600000000000009</v>
      </c>
      <c r="I17" s="115">
        <v>107.58000000000001</v>
      </c>
      <c r="J17" s="115">
        <v>77.33</v>
      </c>
      <c r="K17" s="115">
        <v>30.250000000000014</v>
      </c>
      <c r="L17" s="115">
        <v>134.82</v>
      </c>
      <c r="M17" s="115">
        <v>122.17</v>
      </c>
      <c r="N17" s="115">
        <v>12.649999999999991</v>
      </c>
      <c r="O17" s="115">
        <v>183.48</v>
      </c>
      <c r="P17" s="115">
        <v>208.15</v>
      </c>
      <c r="Q17" s="115">
        <v>-24.670000000000016</v>
      </c>
    </row>
    <row r="18" spans="2:17">
      <c r="B18" s="159" t="s">
        <v>74</v>
      </c>
      <c r="C18" s="115">
        <v>111.77</v>
      </c>
      <c r="D18" s="115">
        <v>80.83</v>
      </c>
      <c r="E18" s="115">
        <v>30.939999999999998</v>
      </c>
      <c r="F18" s="115">
        <v>32.89</v>
      </c>
      <c r="G18" s="115">
        <v>23.46</v>
      </c>
      <c r="H18" s="115">
        <v>9.43</v>
      </c>
      <c r="I18" s="115">
        <v>58.88</v>
      </c>
      <c r="J18" s="115">
        <v>32.65</v>
      </c>
      <c r="K18" s="115">
        <v>26.230000000000004</v>
      </c>
      <c r="L18" s="115">
        <v>81.59</v>
      </c>
      <c r="M18" s="115">
        <v>70.41</v>
      </c>
      <c r="N18" s="115">
        <v>11.180000000000007</v>
      </c>
      <c r="O18" s="115">
        <v>88.27</v>
      </c>
      <c r="P18" s="115">
        <v>111.45</v>
      </c>
      <c r="Q18" s="115">
        <v>-23.180000000000007</v>
      </c>
    </row>
    <row r="19" spans="2:17" ht="52.5" hidden="1">
      <c r="B19" s="159" t="s">
        <v>77</v>
      </c>
      <c r="C19" s="115">
        <v>0</v>
      </c>
      <c r="D19" s="115">
        <v>0</v>
      </c>
      <c r="E19" s="115">
        <v>0</v>
      </c>
      <c r="F19" s="115">
        <v>0</v>
      </c>
      <c r="G19" s="115">
        <v>0</v>
      </c>
      <c r="H19" s="115">
        <v>0</v>
      </c>
      <c r="I19" s="115">
        <v>0</v>
      </c>
      <c r="J19" s="115">
        <v>0</v>
      </c>
      <c r="K19" s="115">
        <v>0</v>
      </c>
      <c r="L19" s="115">
        <v>0</v>
      </c>
      <c r="M19" s="115">
        <v>0</v>
      </c>
      <c r="N19" s="115">
        <v>0</v>
      </c>
      <c r="O19" s="115">
        <v>0</v>
      </c>
      <c r="P19" s="115">
        <v>0</v>
      </c>
      <c r="Q19" s="115">
        <v>0</v>
      </c>
    </row>
    <row r="20" spans="2:17">
      <c r="B20" s="159" t="s">
        <v>80</v>
      </c>
      <c r="C20" s="115">
        <v>28.35</v>
      </c>
      <c r="D20" s="115">
        <v>8.31</v>
      </c>
      <c r="E20" s="115">
        <v>20.04</v>
      </c>
      <c r="F20" s="115">
        <v>19.96</v>
      </c>
      <c r="G20" s="115">
        <v>7.1</v>
      </c>
      <c r="H20" s="115">
        <v>12.860000000000001</v>
      </c>
      <c r="I20" s="115">
        <v>25.08</v>
      </c>
      <c r="J20" s="115">
        <v>8.14</v>
      </c>
      <c r="K20" s="115">
        <v>16.939999999999998</v>
      </c>
      <c r="L20" s="115">
        <v>21.61</v>
      </c>
      <c r="M20" s="115">
        <v>6.18</v>
      </c>
      <c r="N20" s="115">
        <v>15.43</v>
      </c>
      <c r="O20" s="115">
        <v>23.97</v>
      </c>
      <c r="P20" s="115">
        <v>7.81</v>
      </c>
      <c r="Q20" s="115">
        <v>16.16</v>
      </c>
    </row>
    <row r="21" spans="2:17">
      <c r="B21" s="159" t="s">
        <v>81</v>
      </c>
      <c r="C21" s="115">
        <v>31.08</v>
      </c>
      <c r="D21" s="115">
        <v>54.23</v>
      </c>
      <c r="E21" s="115">
        <v>-23.15</v>
      </c>
      <c r="F21" s="115">
        <v>14.86</v>
      </c>
      <c r="G21" s="115">
        <v>19.55</v>
      </c>
      <c r="H21" s="115">
        <v>-4.6900000000000013</v>
      </c>
      <c r="I21" s="115">
        <v>23.62</v>
      </c>
      <c r="J21" s="115">
        <v>36.54</v>
      </c>
      <c r="K21" s="115">
        <v>-12.919999999999998</v>
      </c>
      <c r="L21" s="115">
        <v>31.62</v>
      </c>
      <c r="M21" s="115">
        <v>45.58</v>
      </c>
      <c r="N21" s="115">
        <v>-13.959999999999997</v>
      </c>
      <c r="O21" s="115">
        <v>71.239999999999995</v>
      </c>
      <c r="P21" s="115">
        <v>88.89</v>
      </c>
      <c r="Q21" s="115">
        <v>-17.650000000000006</v>
      </c>
    </row>
    <row r="22" spans="2:17">
      <c r="B22" s="159" t="s">
        <v>651</v>
      </c>
      <c r="C22" s="115">
        <v>207.45000000000002</v>
      </c>
      <c r="D22" s="115">
        <v>218.98000000000002</v>
      </c>
      <c r="E22" s="115">
        <v>-11.530000000000001</v>
      </c>
      <c r="F22" s="115">
        <v>162.46</v>
      </c>
      <c r="G22" s="115">
        <v>207.72</v>
      </c>
      <c r="H22" s="115">
        <v>-45.259999999999991</v>
      </c>
      <c r="I22" s="115">
        <v>204</v>
      </c>
      <c r="J22" s="115">
        <v>247.25000000000003</v>
      </c>
      <c r="K22" s="115">
        <v>-43.250000000000028</v>
      </c>
      <c r="L22" s="115">
        <v>334.37</v>
      </c>
      <c r="M22" s="115">
        <v>296.06</v>
      </c>
      <c r="N22" s="115">
        <v>38.31</v>
      </c>
      <c r="O22" s="115">
        <v>328.83000000000004</v>
      </c>
      <c r="P22" s="115">
        <v>278.57000000000005</v>
      </c>
      <c r="Q22" s="115">
        <v>50.259999999999991</v>
      </c>
    </row>
    <row r="23" spans="2:17">
      <c r="B23" s="159" t="s">
        <v>74</v>
      </c>
      <c r="C23" s="115">
        <v>13</v>
      </c>
      <c r="D23" s="115">
        <v>12.63</v>
      </c>
      <c r="E23" s="115">
        <v>0.36999999999999922</v>
      </c>
      <c r="F23" s="115">
        <v>4.72</v>
      </c>
      <c r="G23" s="115">
        <v>4.12</v>
      </c>
      <c r="H23" s="115">
        <v>0.59999999999999964</v>
      </c>
      <c r="I23" s="115">
        <v>6.4</v>
      </c>
      <c r="J23" s="115">
        <v>4.8</v>
      </c>
      <c r="K23" s="115">
        <v>1.6000000000000005</v>
      </c>
      <c r="L23" s="115">
        <v>21.5</v>
      </c>
      <c r="M23" s="115">
        <v>14.78</v>
      </c>
      <c r="N23" s="115">
        <v>6.7200000000000006</v>
      </c>
      <c r="O23" s="115">
        <v>31.5</v>
      </c>
      <c r="P23" s="115">
        <v>20.61</v>
      </c>
      <c r="Q23" s="115">
        <v>10.89</v>
      </c>
    </row>
    <row r="24" spans="2:17" ht="52.5" hidden="1">
      <c r="B24" s="159" t="s">
        <v>77</v>
      </c>
      <c r="C24" s="115">
        <v>0</v>
      </c>
      <c r="D24" s="115">
        <v>0</v>
      </c>
      <c r="E24" s="115">
        <v>0</v>
      </c>
      <c r="F24" s="115">
        <v>0</v>
      </c>
      <c r="G24" s="115">
        <v>0</v>
      </c>
      <c r="H24" s="115">
        <v>0</v>
      </c>
      <c r="I24" s="115">
        <v>0</v>
      </c>
      <c r="J24" s="115">
        <v>0</v>
      </c>
      <c r="K24" s="115">
        <v>0</v>
      </c>
      <c r="L24" s="115">
        <v>0</v>
      </c>
      <c r="M24" s="115">
        <v>0</v>
      </c>
      <c r="N24" s="115">
        <v>0</v>
      </c>
      <c r="O24" s="115">
        <v>0</v>
      </c>
      <c r="P24" s="115">
        <v>0</v>
      </c>
      <c r="Q24" s="115">
        <v>0</v>
      </c>
    </row>
    <row r="25" spans="2:17">
      <c r="B25" s="159" t="s">
        <v>80</v>
      </c>
      <c r="C25" s="115">
        <v>186.65</v>
      </c>
      <c r="D25" s="115">
        <v>197.55</v>
      </c>
      <c r="E25" s="115">
        <v>-10.900000000000006</v>
      </c>
      <c r="F25" s="115">
        <v>147.52000000000001</v>
      </c>
      <c r="G25" s="115">
        <v>197</v>
      </c>
      <c r="H25" s="115">
        <v>-49.47999999999999</v>
      </c>
      <c r="I25" s="115">
        <v>190.09</v>
      </c>
      <c r="J25" s="115">
        <v>233.74</v>
      </c>
      <c r="K25" s="115">
        <v>-43.650000000000006</v>
      </c>
      <c r="L25" s="115">
        <v>298</v>
      </c>
      <c r="M25" s="115">
        <v>267.8</v>
      </c>
      <c r="N25" s="115">
        <v>30.199999999999989</v>
      </c>
      <c r="O25" s="115">
        <v>280.76000000000005</v>
      </c>
      <c r="P25" s="115">
        <v>231.17000000000002</v>
      </c>
      <c r="Q25" s="115">
        <v>49.590000000000032</v>
      </c>
    </row>
    <row r="26" spans="2:17">
      <c r="B26" s="159" t="s">
        <v>81</v>
      </c>
      <c r="C26" s="115">
        <v>7.8</v>
      </c>
      <c r="D26" s="115">
        <v>8.7999999999999989</v>
      </c>
      <c r="E26" s="115">
        <v>-0.99999999999999911</v>
      </c>
      <c r="F26" s="115">
        <v>10.220000000000001</v>
      </c>
      <c r="G26" s="115">
        <v>6.6</v>
      </c>
      <c r="H26" s="115">
        <v>3.620000000000001</v>
      </c>
      <c r="I26" s="115">
        <v>7.51</v>
      </c>
      <c r="J26" s="115">
        <v>8.7099999999999991</v>
      </c>
      <c r="K26" s="115">
        <v>-1.1999999999999993</v>
      </c>
      <c r="L26" s="115">
        <v>14.87</v>
      </c>
      <c r="M26" s="115">
        <v>13.479999999999999</v>
      </c>
      <c r="N26" s="115">
        <v>1.3900000000000006</v>
      </c>
      <c r="O26" s="115">
        <v>16.57</v>
      </c>
      <c r="P26" s="115">
        <v>26.79</v>
      </c>
      <c r="Q26" s="115">
        <v>-10.219999999999999</v>
      </c>
    </row>
    <row r="27" spans="2:17" ht="31.5" customHeight="1">
      <c r="B27" s="461" t="s">
        <v>652</v>
      </c>
      <c r="C27" s="115"/>
      <c r="D27" s="115"/>
      <c r="E27" s="115">
        <v>0</v>
      </c>
      <c r="F27" s="115"/>
      <c r="G27" s="115"/>
      <c r="H27" s="115">
        <v>0</v>
      </c>
      <c r="I27" s="115"/>
      <c r="J27" s="115"/>
      <c r="K27" s="115">
        <v>0</v>
      </c>
      <c r="L27" s="115"/>
      <c r="M27" s="115"/>
      <c r="N27" s="115">
        <v>0</v>
      </c>
      <c r="O27" s="115"/>
      <c r="P27" s="115"/>
      <c r="Q27" s="115">
        <v>0</v>
      </c>
    </row>
    <row r="28" spans="2:17" s="459" customFormat="1" ht="12.75" customHeight="1">
      <c r="B28" s="159" t="s">
        <v>653</v>
      </c>
      <c r="C28" s="115">
        <v>17.18</v>
      </c>
      <c r="D28" s="115">
        <v>5.7</v>
      </c>
      <c r="E28" s="115">
        <v>11.48</v>
      </c>
      <c r="F28" s="115">
        <v>12.92</v>
      </c>
      <c r="G28" s="115">
        <v>5.42</v>
      </c>
      <c r="H28" s="115">
        <v>7.5</v>
      </c>
      <c r="I28" s="115">
        <v>9.25</v>
      </c>
      <c r="J28" s="115">
        <v>9.01</v>
      </c>
      <c r="K28" s="115">
        <v>0.24000000000000021</v>
      </c>
      <c r="L28" s="115">
        <v>15.93</v>
      </c>
      <c r="M28" s="115">
        <v>17.14</v>
      </c>
      <c r="N28" s="115">
        <v>-1.2100000000000009</v>
      </c>
      <c r="O28" s="115">
        <v>15.23</v>
      </c>
      <c r="P28" s="115">
        <v>15.55</v>
      </c>
      <c r="Q28" s="115">
        <v>-0.32000000000000028</v>
      </c>
    </row>
    <row r="29" spans="2:17">
      <c r="B29" s="159" t="s">
        <v>654</v>
      </c>
      <c r="C29" s="115">
        <v>0</v>
      </c>
      <c r="D29" s="115">
        <v>0</v>
      </c>
      <c r="E29" s="115">
        <v>0</v>
      </c>
      <c r="F29" s="115">
        <v>0</v>
      </c>
      <c r="G29" s="115">
        <v>0</v>
      </c>
      <c r="H29" s="115">
        <v>0</v>
      </c>
      <c r="I29" s="115">
        <v>0</v>
      </c>
      <c r="J29" s="115">
        <v>0</v>
      </c>
      <c r="K29" s="115">
        <v>0</v>
      </c>
      <c r="L29" s="115">
        <v>0</v>
      </c>
      <c r="M29" s="115">
        <v>0</v>
      </c>
      <c r="N29" s="115">
        <v>0</v>
      </c>
      <c r="O29" s="115">
        <v>0</v>
      </c>
      <c r="P29" s="115">
        <v>0</v>
      </c>
      <c r="Q29" s="115">
        <v>0</v>
      </c>
    </row>
    <row r="30" spans="2:17">
      <c r="B30" s="159" t="s">
        <v>655</v>
      </c>
      <c r="C30" s="115">
        <v>32.32</v>
      </c>
      <c r="D30" s="115">
        <v>27.03</v>
      </c>
      <c r="E30" s="115">
        <v>5.2899999999999991</v>
      </c>
      <c r="F30" s="115">
        <v>14.23</v>
      </c>
      <c r="G30" s="115">
        <v>22.56</v>
      </c>
      <c r="H30" s="115">
        <v>-8.3299999999999983</v>
      </c>
      <c r="I30" s="115">
        <v>13.180000000000001</v>
      </c>
      <c r="J30" s="115">
        <v>21.830000000000002</v>
      </c>
      <c r="K30" s="115">
        <v>-8.65</v>
      </c>
      <c r="L30" s="115">
        <v>36.319999999999993</v>
      </c>
      <c r="M30" s="115">
        <v>16.91</v>
      </c>
      <c r="N30" s="115">
        <v>19.409999999999993</v>
      </c>
      <c r="O30" s="115">
        <v>34.32</v>
      </c>
      <c r="P30" s="115">
        <v>17.73</v>
      </c>
      <c r="Q30" s="115">
        <v>16.59</v>
      </c>
    </row>
    <row r="31" spans="2:17">
      <c r="B31" s="159" t="s">
        <v>74</v>
      </c>
      <c r="C31" s="115">
        <v>3.29</v>
      </c>
      <c r="D31" s="115">
        <v>3.65</v>
      </c>
      <c r="E31" s="115">
        <v>-0.35999999999999988</v>
      </c>
      <c r="F31" s="115">
        <v>0.18</v>
      </c>
      <c r="G31" s="115">
        <v>0.6</v>
      </c>
      <c r="H31" s="115">
        <v>-0.42</v>
      </c>
      <c r="I31" s="115">
        <v>0.08</v>
      </c>
      <c r="J31" s="115">
        <v>0.21</v>
      </c>
      <c r="K31" s="115">
        <v>-0.13</v>
      </c>
      <c r="L31" s="115">
        <v>0.11</v>
      </c>
      <c r="M31" s="115">
        <v>0.16</v>
      </c>
      <c r="N31" s="115">
        <v>-0.05</v>
      </c>
      <c r="O31" s="115">
        <v>0.54</v>
      </c>
      <c r="P31" s="115">
        <v>1.45</v>
      </c>
      <c r="Q31" s="115">
        <v>-0.90999999999999992</v>
      </c>
    </row>
    <row r="32" spans="2:17">
      <c r="B32" s="159" t="s">
        <v>80</v>
      </c>
      <c r="C32" s="115">
        <v>27.53</v>
      </c>
      <c r="D32" s="115">
        <v>22.05</v>
      </c>
      <c r="E32" s="115">
        <v>5.48</v>
      </c>
      <c r="F32" s="115">
        <v>13.17</v>
      </c>
      <c r="G32" s="115">
        <v>20.9</v>
      </c>
      <c r="H32" s="115">
        <v>-7.7299999999999986</v>
      </c>
      <c r="I32" s="115">
        <v>12.38</v>
      </c>
      <c r="J32" s="115">
        <v>20.3</v>
      </c>
      <c r="K32" s="115">
        <v>-7.92</v>
      </c>
      <c r="L32" s="115">
        <v>33.869999999999997</v>
      </c>
      <c r="M32" s="115">
        <v>15.65</v>
      </c>
      <c r="N32" s="115">
        <v>18.22</v>
      </c>
      <c r="O32" s="115">
        <v>32.08</v>
      </c>
      <c r="P32" s="115">
        <v>14.49</v>
      </c>
      <c r="Q32" s="115">
        <v>17.589999999999996</v>
      </c>
    </row>
    <row r="33" spans="2:17">
      <c r="B33" s="159" t="s">
        <v>81</v>
      </c>
      <c r="C33" s="115">
        <v>1.5</v>
      </c>
      <c r="D33" s="115">
        <v>1.33</v>
      </c>
      <c r="E33" s="115">
        <v>0.16999999999999993</v>
      </c>
      <c r="F33" s="115">
        <v>0.88</v>
      </c>
      <c r="G33" s="115">
        <v>1.06</v>
      </c>
      <c r="H33" s="115">
        <v>-0.18000000000000005</v>
      </c>
      <c r="I33" s="115">
        <v>0.72</v>
      </c>
      <c r="J33" s="115">
        <v>1.32</v>
      </c>
      <c r="K33" s="115">
        <v>-0.60000000000000009</v>
      </c>
      <c r="L33" s="115">
        <v>2.34</v>
      </c>
      <c r="M33" s="115">
        <v>1.1000000000000001</v>
      </c>
      <c r="N33" s="115">
        <v>1.2399999999999998</v>
      </c>
      <c r="O33" s="115">
        <v>1.7</v>
      </c>
      <c r="P33" s="115">
        <v>1.79</v>
      </c>
      <c r="Q33" s="115">
        <v>-9.000000000000008E-2</v>
      </c>
    </row>
    <row r="34" spans="2:17">
      <c r="B34" s="159" t="s">
        <v>656</v>
      </c>
      <c r="C34" s="115">
        <v>160.71</v>
      </c>
      <c r="D34" s="115">
        <v>167.20999999999998</v>
      </c>
      <c r="E34" s="115">
        <v>-6.4999999999999716</v>
      </c>
      <c r="F34" s="115">
        <v>146.87</v>
      </c>
      <c r="G34" s="115">
        <v>168.53</v>
      </c>
      <c r="H34" s="115">
        <v>-21.659999999999997</v>
      </c>
      <c r="I34" s="115">
        <v>188.57999999999998</v>
      </c>
      <c r="J34" s="115">
        <v>189.23000000000002</v>
      </c>
      <c r="K34" s="115">
        <v>-0.65000000000003411</v>
      </c>
      <c r="L34" s="115">
        <v>296.02999999999997</v>
      </c>
      <c r="M34" s="115">
        <v>190.48</v>
      </c>
      <c r="N34" s="115">
        <v>105.54999999999998</v>
      </c>
      <c r="O34" s="115">
        <v>293.65000000000003</v>
      </c>
      <c r="P34" s="115">
        <v>221.81</v>
      </c>
      <c r="Q34" s="115">
        <v>71.840000000000032</v>
      </c>
    </row>
    <row r="35" spans="2:17">
      <c r="B35" s="159" t="s">
        <v>74</v>
      </c>
      <c r="C35" s="115">
        <v>9.7100000000000009</v>
      </c>
      <c r="D35" s="115">
        <v>8.98</v>
      </c>
      <c r="E35" s="115">
        <v>0.73000000000000043</v>
      </c>
      <c r="F35" s="115">
        <v>4.54</v>
      </c>
      <c r="G35" s="115">
        <v>3.52</v>
      </c>
      <c r="H35" s="115">
        <v>1.02</v>
      </c>
      <c r="I35" s="115">
        <v>6.32</v>
      </c>
      <c r="J35" s="115">
        <v>4.59</v>
      </c>
      <c r="K35" s="115">
        <v>1.7300000000000004</v>
      </c>
      <c r="L35" s="115">
        <v>21.39</v>
      </c>
      <c r="M35" s="115">
        <v>14.62</v>
      </c>
      <c r="N35" s="115">
        <v>6.7700000000000014</v>
      </c>
      <c r="O35" s="115">
        <v>30.96</v>
      </c>
      <c r="P35" s="115">
        <v>19.16</v>
      </c>
      <c r="Q35" s="115">
        <v>11.8</v>
      </c>
    </row>
    <row r="36" spans="2:17">
      <c r="B36" s="159" t="s">
        <v>80</v>
      </c>
      <c r="C36" s="115">
        <v>144.80000000000001</v>
      </c>
      <c r="D36" s="115">
        <v>150.79</v>
      </c>
      <c r="E36" s="115">
        <v>-5.9899999999999807</v>
      </c>
      <c r="F36" s="115">
        <v>132.99</v>
      </c>
      <c r="G36" s="115">
        <v>159.47999999999999</v>
      </c>
      <c r="H36" s="115">
        <v>-26.489999999999981</v>
      </c>
      <c r="I36" s="115">
        <v>175.5</v>
      </c>
      <c r="J36" s="115">
        <v>177.27</v>
      </c>
      <c r="K36" s="115">
        <v>-1.7700000000000102</v>
      </c>
      <c r="L36" s="115">
        <v>262.11</v>
      </c>
      <c r="M36" s="115">
        <v>165.07</v>
      </c>
      <c r="N36" s="115">
        <v>97.04000000000002</v>
      </c>
      <c r="O36" s="115">
        <v>247.83</v>
      </c>
      <c r="P36" s="115">
        <v>188.18</v>
      </c>
      <c r="Q36" s="115">
        <v>59.650000000000006</v>
      </c>
    </row>
    <row r="37" spans="2:17">
      <c r="B37" s="159" t="s">
        <v>81</v>
      </c>
      <c r="C37" s="115">
        <v>6.2</v>
      </c>
      <c r="D37" s="115">
        <v>7.44</v>
      </c>
      <c r="E37" s="115">
        <v>-1.2400000000000002</v>
      </c>
      <c r="F37" s="115">
        <v>9.34</v>
      </c>
      <c r="G37" s="115">
        <v>5.53</v>
      </c>
      <c r="H37" s="115">
        <v>3.8099999999999996</v>
      </c>
      <c r="I37" s="115">
        <v>6.76</v>
      </c>
      <c r="J37" s="115">
        <v>7.37</v>
      </c>
      <c r="K37" s="115">
        <v>-0.61000000000000032</v>
      </c>
      <c r="L37" s="115">
        <v>12.53</v>
      </c>
      <c r="M37" s="115">
        <v>10.79</v>
      </c>
      <c r="N37" s="115">
        <v>1.7400000000000002</v>
      </c>
      <c r="O37" s="115">
        <v>14.86</v>
      </c>
      <c r="P37" s="115">
        <v>14.47</v>
      </c>
      <c r="Q37" s="115">
        <v>0.38999999999999879</v>
      </c>
    </row>
    <row r="38" spans="2:17" ht="21" hidden="1">
      <c r="B38" s="159" t="s">
        <v>657</v>
      </c>
      <c r="C38" s="115">
        <v>0</v>
      </c>
      <c r="D38" s="115">
        <v>0</v>
      </c>
      <c r="E38" s="115">
        <v>0</v>
      </c>
      <c r="F38" s="115">
        <v>0</v>
      </c>
      <c r="G38" s="115">
        <v>0</v>
      </c>
      <c r="H38" s="115">
        <v>0</v>
      </c>
      <c r="I38" s="115">
        <v>0</v>
      </c>
      <c r="J38" s="115">
        <v>0</v>
      </c>
      <c r="K38" s="115">
        <v>0</v>
      </c>
      <c r="L38" s="115">
        <v>0</v>
      </c>
      <c r="M38" s="115">
        <v>0</v>
      </c>
      <c r="N38" s="115">
        <v>0</v>
      </c>
      <c r="O38" s="115">
        <v>0</v>
      </c>
      <c r="P38" s="115">
        <v>0</v>
      </c>
      <c r="Q38" s="115">
        <v>0</v>
      </c>
    </row>
    <row r="39" spans="2:17" hidden="1">
      <c r="B39" s="159" t="s">
        <v>74</v>
      </c>
      <c r="C39" s="115">
        <v>0</v>
      </c>
      <c r="D39" s="115">
        <v>0</v>
      </c>
      <c r="E39" s="115">
        <v>0</v>
      </c>
      <c r="F39" s="115">
        <v>0</v>
      </c>
      <c r="G39" s="115">
        <v>0</v>
      </c>
      <c r="H39" s="115">
        <v>0</v>
      </c>
      <c r="I39" s="115">
        <v>0</v>
      </c>
      <c r="J39" s="115">
        <v>0</v>
      </c>
      <c r="K39" s="115">
        <v>0</v>
      </c>
      <c r="L39" s="115">
        <v>0</v>
      </c>
      <c r="M39" s="115">
        <v>0</v>
      </c>
      <c r="N39" s="115">
        <v>0</v>
      </c>
      <c r="O39" s="115">
        <v>0</v>
      </c>
      <c r="P39" s="115">
        <v>0</v>
      </c>
      <c r="Q39" s="115">
        <v>0</v>
      </c>
    </row>
    <row r="40" spans="2:17" hidden="1">
      <c r="B40" s="159" t="s">
        <v>80</v>
      </c>
      <c r="C40" s="115">
        <v>0</v>
      </c>
      <c r="D40" s="115">
        <v>0</v>
      </c>
      <c r="E40" s="115">
        <v>0</v>
      </c>
      <c r="F40" s="115">
        <v>0</v>
      </c>
      <c r="G40" s="115">
        <v>0</v>
      </c>
      <c r="H40" s="115">
        <v>0</v>
      </c>
      <c r="I40" s="115">
        <v>0</v>
      </c>
      <c r="J40" s="115">
        <v>0</v>
      </c>
      <c r="K40" s="115">
        <v>0</v>
      </c>
      <c r="L40" s="115">
        <v>0</v>
      </c>
      <c r="M40" s="115">
        <v>0</v>
      </c>
      <c r="N40" s="115">
        <v>0</v>
      </c>
      <c r="O40" s="115">
        <v>0</v>
      </c>
      <c r="P40" s="115">
        <v>0</v>
      </c>
      <c r="Q40" s="115">
        <v>0</v>
      </c>
    </row>
    <row r="41" spans="2:17" hidden="1">
      <c r="B41" s="159" t="s">
        <v>81</v>
      </c>
      <c r="C41" s="115">
        <v>0</v>
      </c>
      <c r="D41" s="115">
        <v>0</v>
      </c>
      <c r="E41" s="115">
        <v>0</v>
      </c>
      <c r="F41" s="115">
        <v>0</v>
      </c>
      <c r="G41" s="115">
        <v>0</v>
      </c>
      <c r="H41" s="115">
        <v>0</v>
      </c>
      <c r="I41" s="115">
        <v>0</v>
      </c>
      <c r="J41" s="115">
        <v>0</v>
      </c>
      <c r="K41" s="115">
        <v>0</v>
      </c>
      <c r="L41" s="115">
        <v>0</v>
      </c>
      <c r="M41" s="115">
        <v>0</v>
      </c>
      <c r="N41" s="115">
        <v>0</v>
      </c>
      <c r="O41" s="115">
        <v>0</v>
      </c>
      <c r="P41" s="115">
        <v>0</v>
      </c>
      <c r="Q41" s="115">
        <v>0</v>
      </c>
    </row>
    <row r="42" spans="2:17">
      <c r="B42" s="159" t="s">
        <v>658</v>
      </c>
      <c r="C42" s="115">
        <v>14.32</v>
      </c>
      <c r="D42" s="115">
        <v>24.71</v>
      </c>
      <c r="E42" s="115">
        <v>-10.39</v>
      </c>
      <c r="F42" s="115">
        <v>1.36</v>
      </c>
      <c r="G42" s="115">
        <v>16.62</v>
      </c>
      <c r="H42" s="115">
        <v>-15.260000000000002</v>
      </c>
      <c r="I42" s="115">
        <v>2.21</v>
      </c>
      <c r="J42" s="115">
        <v>36.17</v>
      </c>
      <c r="K42" s="115">
        <v>-33.96</v>
      </c>
      <c r="L42" s="115">
        <v>1.83</v>
      </c>
      <c r="M42" s="115">
        <v>87.08</v>
      </c>
      <c r="N42" s="115">
        <v>-85.25</v>
      </c>
      <c r="O42" s="115">
        <v>0</v>
      </c>
      <c r="P42" s="115">
        <v>27.65</v>
      </c>
      <c r="Q42" s="115">
        <v>-27.65</v>
      </c>
    </row>
    <row r="43" spans="2:17" ht="21" hidden="1">
      <c r="B43" s="159" t="s">
        <v>659</v>
      </c>
      <c r="C43" s="116"/>
      <c r="D43" s="115"/>
      <c r="E43" s="115">
        <v>0</v>
      </c>
      <c r="F43" s="116"/>
      <c r="G43" s="115"/>
      <c r="H43" s="115">
        <v>0</v>
      </c>
      <c r="I43" s="116"/>
      <c r="J43" s="115"/>
      <c r="K43" s="115">
        <v>0</v>
      </c>
      <c r="L43" s="116">
        <v>0.19</v>
      </c>
      <c r="M43" s="115">
        <v>0</v>
      </c>
      <c r="N43" s="115">
        <v>0.19</v>
      </c>
      <c r="O43" s="116">
        <v>0.85</v>
      </c>
      <c r="P43" s="115">
        <v>0.85</v>
      </c>
      <c r="Q43" s="115">
        <v>0</v>
      </c>
    </row>
    <row r="44" spans="2:17" ht="11.25" customHeight="1">
      <c r="B44" s="159" t="s">
        <v>660</v>
      </c>
      <c r="C44" s="115">
        <v>0.1</v>
      </c>
      <c r="D44" s="115">
        <v>0.03</v>
      </c>
      <c r="E44" s="115">
        <v>7.0000000000000007E-2</v>
      </c>
      <c r="F44" s="115">
        <v>0</v>
      </c>
      <c r="G44" s="115">
        <v>0.01</v>
      </c>
      <c r="H44" s="115">
        <v>-0.01</v>
      </c>
      <c r="I44" s="115">
        <v>0.03</v>
      </c>
      <c r="J44" s="115">
        <v>0.02</v>
      </c>
      <c r="K44" s="115">
        <v>9.9999999999999985E-3</v>
      </c>
      <c r="L44" s="115">
        <v>0</v>
      </c>
      <c r="M44" s="115">
        <v>1.59</v>
      </c>
      <c r="N44" s="115">
        <v>-1.59</v>
      </c>
      <c r="O44" s="115">
        <v>0.01</v>
      </c>
      <c r="P44" s="115">
        <v>10.53</v>
      </c>
      <c r="Q44" s="115">
        <v>-10.52</v>
      </c>
    </row>
    <row r="45" spans="2:17">
      <c r="B45" s="159" t="s">
        <v>74</v>
      </c>
      <c r="C45" s="115">
        <v>124.77</v>
      </c>
      <c r="D45" s="115">
        <v>93.47</v>
      </c>
      <c r="E45" s="115">
        <v>31.299999999999997</v>
      </c>
      <c r="F45" s="115">
        <v>37.61</v>
      </c>
      <c r="G45" s="115">
        <v>27.580000000000002</v>
      </c>
      <c r="H45" s="115">
        <v>10.029999999999998</v>
      </c>
      <c r="I45" s="115">
        <v>65.28</v>
      </c>
      <c r="J45" s="115">
        <v>37.449999999999996</v>
      </c>
      <c r="K45" s="115">
        <v>27.830000000000005</v>
      </c>
      <c r="L45" s="115">
        <v>103.09</v>
      </c>
      <c r="M45" s="115">
        <v>85.2</v>
      </c>
      <c r="N45" s="115">
        <v>17.89</v>
      </c>
      <c r="O45" s="115">
        <v>119.77</v>
      </c>
      <c r="P45" s="115">
        <v>132.11000000000001</v>
      </c>
      <c r="Q45" s="115">
        <v>-12.340000000000018</v>
      </c>
    </row>
    <row r="46" spans="2:17" ht="52.5" hidden="1">
      <c r="B46" s="159" t="s">
        <v>77</v>
      </c>
      <c r="C46" s="115"/>
      <c r="D46" s="115"/>
      <c r="E46" s="115">
        <v>0</v>
      </c>
      <c r="F46" s="115"/>
      <c r="G46" s="115"/>
      <c r="H46" s="115">
        <v>0</v>
      </c>
      <c r="I46" s="115"/>
      <c r="J46" s="115"/>
      <c r="K46" s="115">
        <v>0</v>
      </c>
      <c r="L46" s="115"/>
      <c r="M46" s="115"/>
      <c r="N46" s="115">
        <v>0</v>
      </c>
      <c r="O46" s="115"/>
      <c r="P46" s="115"/>
      <c r="Q46" s="115">
        <v>0</v>
      </c>
    </row>
    <row r="47" spans="2:17">
      <c r="B47" s="159" t="s">
        <v>80</v>
      </c>
      <c r="C47" s="115">
        <v>220.84</v>
      </c>
      <c r="D47" s="115">
        <v>249.08</v>
      </c>
      <c r="E47" s="115">
        <v>-28.240000000000009</v>
      </c>
      <c r="F47" s="115">
        <v>169.54000000000002</v>
      </c>
      <c r="G47" s="115">
        <v>237.57999999999998</v>
      </c>
      <c r="H47" s="115">
        <v>-68.039999999999964</v>
      </c>
      <c r="I47" s="115">
        <v>217.84</v>
      </c>
      <c r="J47" s="115">
        <v>321.44</v>
      </c>
      <c r="K47" s="115">
        <v>-103.6</v>
      </c>
      <c r="L47" s="115">
        <v>330.64</v>
      </c>
      <c r="M47" s="115">
        <v>376.82000000000005</v>
      </c>
      <c r="N47" s="115">
        <v>-46.180000000000064</v>
      </c>
      <c r="O47" s="115">
        <v>312.69000000000005</v>
      </c>
      <c r="P47" s="115">
        <v>317.17</v>
      </c>
      <c r="Q47" s="115">
        <v>-4.4799999999999613</v>
      </c>
    </row>
    <row r="48" spans="2:17">
      <c r="B48" s="159" t="s">
        <v>81</v>
      </c>
      <c r="C48" s="115">
        <v>58.379999999999995</v>
      </c>
      <c r="D48" s="115">
        <v>73.72</v>
      </c>
      <c r="E48" s="115">
        <v>-15.340000000000003</v>
      </c>
      <c r="F48" s="115">
        <v>39.54</v>
      </c>
      <c r="G48" s="115">
        <v>35.910000000000004</v>
      </c>
      <c r="H48" s="115">
        <v>3.6299999999999955</v>
      </c>
      <c r="I48" s="115">
        <v>42.93</v>
      </c>
      <c r="J48" s="115">
        <v>58.07</v>
      </c>
      <c r="K48" s="115">
        <v>-15.14</v>
      </c>
      <c r="L48" s="115">
        <v>67.14</v>
      </c>
      <c r="M48" s="115">
        <v>94.84</v>
      </c>
      <c r="N48" s="115">
        <v>-27.700000000000003</v>
      </c>
      <c r="O48" s="115">
        <v>108.83999999999999</v>
      </c>
      <c r="P48" s="115">
        <v>145.13000000000002</v>
      </c>
      <c r="Q48" s="115">
        <v>-36.290000000000035</v>
      </c>
    </row>
    <row r="49" spans="2:17" ht="21" customHeight="1">
      <c r="B49" s="159" t="s">
        <v>661</v>
      </c>
      <c r="C49" s="115">
        <v>17.18</v>
      </c>
      <c r="D49" s="115">
        <v>5.7</v>
      </c>
      <c r="E49" s="115">
        <v>11.48</v>
      </c>
      <c r="F49" s="115">
        <v>12.92</v>
      </c>
      <c r="G49" s="115">
        <v>5.42</v>
      </c>
      <c r="H49" s="115">
        <v>7.5</v>
      </c>
      <c r="I49" s="115">
        <v>9.25</v>
      </c>
      <c r="J49" s="115">
        <v>9.01</v>
      </c>
      <c r="K49" s="115">
        <v>0.24000000000000021</v>
      </c>
      <c r="L49" s="115">
        <v>15.93</v>
      </c>
      <c r="M49" s="115">
        <v>17.14</v>
      </c>
      <c r="N49" s="115">
        <v>-1.2100000000000009</v>
      </c>
      <c r="O49" s="115">
        <v>15.23</v>
      </c>
      <c r="P49" s="115">
        <v>15.55</v>
      </c>
      <c r="Q49" s="115">
        <v>-0.32000000000000028</v>
      </c>
    </row>
    <row r="50" spans="2:17">
      <c r="B50" s="159" t="s">
        <v>662</v>
      </c>
      <c r="C50" s="115">
        <v>41.199999999999996</v>
      </c>
      <c r="D50" s="115">
        <v>68.02</v>
      </c>
      <c r="E50" s="115">
        <v>-26.82</v>
      </c>
      <c r="F50" s="115">
        <v>26.619999999999997</v>
      </c>
      <c r="G50" s="115">
        <v>30.490000000000002</v>
      </c>
      <c r="H50" s="115">
        <v>-3.8700000000000045</v>
      </c>
      <c r="I50" s="115">
        <v>33.68</v>
      </c>
      <c r="J50" s="115">
        <v>49.06</v>
      </c>
      <c r="K50" s="115">
        <v>-15.380000000000003</v>
      </c>
      <c r="L50" s="115">
        <v>51.21</v>
      </c>
      <c r="M50" s="115">
        <v>77.7</v>
      </c>
      <c r="N50" s="115">
        <v>-26.490000000000002</v>
      </c>
      <c r="O50" s="115">
        <v>93.609999999999985</v>
      </c>
      <c r="P50" s="115">
        <v>129.58000000000001</v>
      </c>
      <c r="Q50" s="115">
        <v>-35.970000000000027</v>
      </c>
    </row>
    <row r="51" spans="2:17">
      <c r="B51" s="158" t="s">
        <v>663</v>
      </c>
      <c r="C51" s="113">
        <v>396.5</v>
      </c>
      <c r="D51" s="113">
        <v>371.34000000000003</v>
      </c>
      <c r="E51" s="113">
        <v>25.159999999999968</v>
      </c>
      <c r="F51" s="113">
        <v>315.86</v>
      </c>
      <c r="G51" s="113">
        <v>263.3</v>
      </c>
      <c r="H51" s="113">
        <v>52.56</v>
      </c>
      <c r="I51" s="113">
        <v>418.78999999999996</v>
      </c>
      <c r="J51" s="113">
        <v>360.58</v>
      </c>
      <c r="K51" s="113">
        <v>58.20999999999998</v>
      </c>
      <c r="L51" s="113">
        <v>746.31999999999994</v>
      </c>
      <c r="M51" s="113">
        <v>429.53999999999996</v>
      </c>
      <c r="N51" s="113">
        <v>316.77999999999997</v>
      </c>
      <c r="O51" s="113">
        <v>661.2</v>
      </c>
      <c r="P51" s="113">
        <v>522.89</v>
      </c>
      <c r="Q51" s="113">
        <v>138.31000000000006</v>
      </c>
    </row>
    <row r="52" spans="2:17">
      <c r="B52" s="159" t="s">
        <v>664</v>
      </c>
      <c r="C52" s="115">
        <v>129.79</v>
      </c>
      <c r="D52" s="115">
        <v>144.28</v>
      </c>
      <c r="E52" s="115">
        <v>-14.490000000000009</v>
      </c>
      <c r="F52" s="115">
        <v>99.73</v>
      </c>
      <c r="G52" s="115">
        <v>114.92</v>
      </c>
      <c r="H52" s="115">
        <v>-15.189999999999998</v>
      </c>
      <c r="I52" s="115">
        <v>131.37</v>
      </c>
      <c r="J52" s="115">
        <v>130.57999999999998</v>
      </c>
      <c r="K52" s="115">
        <v>0.79000000000002046</v>
      </c>
      <c r="L52" s="115">
        <v>147.77000000000001</v>
      </c>
      <c r="M52" s="115">
        <v>133.52000000000001</v>
      </c>
      <c r="N52" s="115">
        <v>14.25</v>
      </c>
      <c r="O52" s="115">
        <v>169.04000000000002</v>
      </c>
      <c r="P52" s="115">
        <v>138.76</v>
      </c>
      <c r="Q52" s="115">
        <v>30.28000000000003</v>
      </c>
    </row>
    <row r="53" spans="2:17" ht="43.5" customHeight="1">
      <c r="B53" s="159" t="s">
        <v>519</v>
      </c>
      <c r="C53" s="115">
        <v>30.6</v>
      </c>
      <c r="D53" s="115">
        <v>98.43</v>
      </c>
      <c r="E53" s="115">
        <v>-67.830000000000013</v>
      </c>
      <c r="F53" s="115">
        <v>26.81</v>
      </c>
      <c r="G53" s="115">
        <v>84.05</v>
      </c>
      <c r="H53" s="115">
        <v>-57.239999999999995</v>
      </c>
      <c r="I53" s="115">
        <v>8.32</v>
      </c>
      <c r="J53" s="115">
        <v>91.05</v>
      </c>
      <c r="K53" s="115">
        <v>-82.72999999999999</v>
      </c>
      <c r="L53" s="115">
        <v>8.9</v>
      </c>
      <c r="M53" s="115">
        <v>85.54</v>
      </c>
      <c r="N53" s="115">
        <v>-76.64</v>
      </c>
      <c r="O53" s="115">
        <v>9.74</v>
      </c>
      <c r="P53" s="115">
        <v>91.26</v>
      </c>
      <c r="Q53" s="115">
        <v>-81.52000000000001</v>
      </c>
    </row>
    <row r="54" spans="2:17">
      <c r="B54" s="159" t="s">
        <v>81</v>
      </c>
      <c r="C54" s="115">
        <v>99.19</v>
      </c>
      <c r="D54" s="115">
        <v>45.85</v>
      </c>
      <c r="E54" s="115">
        <v>53.339999999999996</v>
      </c>
      <c r="F54" s="115">
        <v>72.92</v>
      </c>
      <c r="G54" s="115">
        <v>30.87</v>
      </c>
      <c r="H54" s="115">
        <v>42.05</v>
      </c>
      <c r="I54" s="115">
        <v>123.05</v>
      </c>
      <c r="J54" s="115">
        <v>39.53</v>
      </c>
      <c r="K54" s="115">
        <v>83.52</v>
      </c>
      <c r="L54" s="115">
        <v>138.87</v>
      </c>
      <c r="M54" s="115">
        <v>47.98</v>
      </c>
      <c r="N54" s="115">
        <v>90.890000000000015</v>
      </c>
      <c r="O54" s="115">
        <v>159.30000000000001</v>
      </c>
      <c r="P54" s="115">
        <v>47.5</v>
      </c>
      <c r="Q54" s="115">
        <v>111.80000000000001</v>
      </c>
    </row>
    <row r="55" spans="2:17">
      <c r="B55" s="159" t="s">
        <v>665</v>
      </c>
      <c r="C55" s="115">
        <v>266.70999999999998</v>
      </c>
      <c r="D55" s="115">
        <v>227.06</v>
      </c>
      <c r="E55" s="115">
        <v>39.649999999999977</v>
      </c>
      <c r="F55" s="115">
        <v>216.13</v>
      </c>
      <c r="G55" s="115">
        <v>148.38</v>
      </c>
      <c r="H55" s="115">
        <v>67.75</v>
      </c>
      <c r="I55" s="115">
        <v>287.41999999999996</v>
      </c>
      <c r="J55" s="115">
        <v>230</v>
      </c>
      <c r="K55" s="115">
        <v>57.419999999999959</v>
      </c>
      <c r="L55" s="115">
        <v>598.54999999999995</v>
      </c>
      <c r="M55" s="115">
        <v>296.02</v>
      </c>
      <c r="N55" s="115">
        <v>302.52999999999997</v>
      </c>
      <c r="O55" s="115">
        <v>492.15999999999997</v>
      </c>
      <c r="P55" s="115">
        <v>384.13</v>
      </c>
      <c r="Q55" s="115">
        <v>108.02999999999997</v>
      </c>
    </row>
    <row r="56" spans="2:17">
      <c r="B56" s="159" t="s">
        <v>90</v>
      </c>
      <c r="C56" s="115">
        <v>27.37</v>
      </c>
      <c r="D56" s="115">
        <v>21.92</v>
      </c>
      <c r="E56" s="115">
        <v>5.4499999999999993</v>
      </c>
      <c r="F56" s="115">
        <v>25.12</v>
      </c>
      <c r="G56" s="115">
        <v>14.83</v>
      </c>
      <c r="H56" s="115">
        <v>10.290000000000001</v>
      </c>
      <c r="I56" s="115">
        <v>36.94</v>
      </c>
      <c r="J56" s="115">
        <v>19.8</v>
      </c>
      <c r="K56" s="115">
        <v>17.139999999999997</v>
      </c>
      <c r="L56" s="115">
        <v>50.29</v>
      </c>
      <c r="M56" s="115">
        <v>22.63</v>
      </c>
      <c r="N56" s="115">
        <v>27.66</v>
      </c>
      <c r="O56" s="115">
        <v>53</v>
      </c>
      <c r="P56" s="115">
        <v>25.9</v>
      </c>
      <c r="Q56" s="115">
        <v>27.1</v>
      </c>
    </row>
    <row r="57" spans="2:17">
      <c r="B57" s="159" t="s">
        <v>91</v>
      </c>
      <c r="C57" s="115">
        <v>51.42</v>
      </c>
      <c r="D57" s="115">
        <v>49.71</v>
      </c>
      <c r="E57" s="115">
        <v>1.7100000000000009</v>
      </c>
      <c r="F57" s="115">
        <v>46.69</v>
      </c>
      <c r="G57" s="115">
        <v>37.450000000000003</v>
      </c>
      <c r="H57" s="115">
        <v>9.2399999999999949</v>
      </c>
      <c r="I57" s="115">
        <v>59.44</v>
      </c>
      <c r="J57" s="115">
        <v>41.96</v>
      </c>
      <c r="K57" s="115">
        <v>17.479999999999997</v>
      </c>
      <c r="L57" s="115">
        <v>83.34</v>
      </c>
      <c r="M57" s="115">
        <v>51.16</v>
      </c>
      <c r="N57" s="115">
        <v>32.180000000000007</v>
      </c>
      <c r="O57" s="115">
        <v>81.819999999999993</v>
      </c>
      <c r="P57" s="115">
        <v>59.01</v>
      </c>
      <c r="Q57" s="115">
        <v>22.809999999999995</v>
      </c>
    </row>
    <row r="58" spans="2:17">
      <c r="B58" s="159" t="s">
        <v>81</v>
      </c>
      <c r="C58" s="115">
        <v>187.92</v>
      </c>
      <c r="D58" s="115">
        <v>155.43</v>
      </c>
      <c r="E58" s="115">
        <v>32.489999999999981</v>
      </c>
      <c r="F58" s="115">
        <v>144.32</v>
      </c>
      <c r="G58" s="115">
        <v>96.1</v>
      </c>
      <c r="H58" s="115">
        <v>48.22</v>
      </c>
      <c r="I58" s="115">
        <v>191.04</v>
      </c>
      <c r="J58" s="115">
        <v>168.24</v>
      </c>
      <c r="K58" s="115">
        <v>22.799999999999983</v>
      </c>
      <c r="L58" s="115">
        <v>464.92</v>
      </c>
      <c r="M58" s="115">
        <v>222.23</v>
      </c>
      <c r="N58" s="115">
        <v>242.69000000000003</v>
      </c>
      <c r="O58" s="115">
        <v>357.34</v>
      </c>
      <c r="P58" s="115">
        <v>299.22000000000003</v>
      </c>
      <c r="Q58" s="115">
        <v>58.119999999999948</v>
      </c>
    </row>
    <row r="59" spans="2:17">
      <c r="B59" s="158" t="s">
        <v>702</v>
      </c>
      <c r="C59" s="113">
        <v>10.23</v>
      </c>
      <c r="D59" s="113">
        <v>24.67</v>
      </c>
      <c r="E59" s="113">
        <v>-14.440000000000001</v>
      </c>
      <c r="F59" s="113">
        <v>12.28</v>
      </c>
      <c r="G59" s="113">
        <v>33.21</v>
      </c>
      <c r="H59" s="113">
        <v>-20.93</v>
      </c>
      <c r="I59" s="113">
        <v>12.97</v>
      </c>
      <c r="J59" s="113">
        <v>29.04</v>
      </c>
      <c r="K59" s="113">
        <v>-16.07</v>
      </c>
      <c r="L59" s="113">
        <v>17.010000000000002</v>
      </c>
      <c r="M59" s="113">
        <v>15.37</v>
      </c>
      <c r="N59" s="113">
        <v>1.6400000000000023</v>
      </c>
      <c r="O59" s="113">
        <v>28.3</v>
      </c>
      <c r="P59" s="113">
        <v>9.4700000000000006</v>
      </c>
      <c r="Q59" s="113">
        <v>18.829999999999998</v>
      </c>
    </row>
    <row r="60" spans="2:17">
      <c r="B60" s="159" t="s">
        <v>666</v>
      </c>
      <c r="C60" s="115">
        <v>10.23</v>
      </c>
      <c r="D60" s="115">
        <v>0</v>
      </c>
      <c r="E60" s="115">
        <v>10.23</v>
      </c>
      <c r="F60" s="115">
        <v>12.28</v>
      </c>
      <c r="G60" s="115">
        <v>0</v>
      </c>
      <c r="H60" s="115">
        <v>12.28</v>
      </c>
      <c r="I60" s="115">
        <v>12.97</v>
      </c>
      <c r="J60" s="115">
        <v>0</v>
      </c>
      <c r="K60" s="115">
        <v>12.97</v>
      </c>
      <c r="L60" s="115">
        <v>17.010000000000002</v>
      </c>
      <c r="M60" s="115">
        <v>0</v>
      </c>
      <c r="N60" s="115">
        <v>17.010000000000002</v>
      </c>
      <c r="O60" s="115">
        <v>28.3</v>
      </c>
      <c r="P60" s="115">
        <v>0</v>
      </c>
      <c r="Q60" s="115">
        <v>28.3</v>
      </c>
    </row>
    <row r="61" spans="2:17" ht="11.25" customHeight="1">
      <c r="B61" s="159" t="s">
        <v>667</v>
      </c>
      <c r="C61" s="115">
        <v>0</v>
      </c>
      <c r="D61" s="115">
        <v>24.67</v>
      </c>
      <c r="E61" s="115">
        <v>-24.67</v>
      </c>
      <c r="F61" s="115">
        <v>0</v>
      </c>
      <c r="G61" s="115">
        <v>33.21</v>
      </c>
      <c r="H61" s="115">
        <v>-33.21</v>
      </c>
      <c r="I61" s="115">
        <v>0</v>
      </c>
      <c r="J61" s="115">
        <v>29.04</v>
      </c>
      <c r="K61" s="115">
        <v>-29.04</v>
      </c>
      <c r="L61" s="115">
        <v>0</v>
      </c>
      <c r="M61" s="115">
        <v>15.37</v>
      </c>
      <c r="N61" s="115">
        <v>-15.37</v>
      </c>
      <c r="O61" s="115">
        <v>0</v>
      </c>
      <c r="P61" s="115">
        <v>9.4700000000000006</v>
      </c>
      <c r="Q61" s="115">
        <v>-9.4700000000000006</v>
      </c>
    </row>
    <row r="62" spans="2:17" ht="21">
      <c r="B62" s="158" t="s">
        <v>703</v>
      </c>
      <c r="C62" s="113">
        <v>0.35</v>
      </c>
      <c r="D62" s="113">
        <v>9.18</v>
      </c>
      <c r="E62" s="113">
        <v>-8.83</v>
      </c>
      <c r="F62" s="113">
        <v>0.54</v>
      </c>
      <c r="G62" s="113">
        <v>6.5799999999999992</v>
      </c>
      <c r="H62" s="113">
        <v>-6.0399999999999991</v>
      </c>
      <c r="I62" s="113">
        <v>1.68</v>
      </c>
      <c r="J62" s="113">
        <v>10.969999999999999</v>
      </c>
      <c r="K62" s="113">
        <v>-9.2899999999999991</v>
      </c>
      <c r="L62" s="113">
        <v>2.82</v>
      </c>
      <c r="M62" s="113">
        <v>15.34</v>
      </c>
      <c r="N62" s="113">
        <v>-12.52</v>
      </c>
      <c r="O62" s="113">
        <v>5.2399999999999993</v>
      </c>
      <c r="P62" s="113">
        <v>26.259999999999998</v>
      </c>
      <c r="Q62" s="113">
        <v>-21.02</v>
      </c>
    </row>
    <row r="63" spans="2:17">
      <c r="B63" s="159" t="s">
        <v>668</v>
      </c>
      <c r="C63" s="115">
        <v>0.02</v>
      </c>
      <c r="D63" s="115">
        <v>0.12</v>
      </c>
      <c r="E63" s="115">
        <v>-9.9999999999999992E-2</v>
      </c>
      <c r="F63" s="115">
        <v>0</v>
      </c>
      <c r="G63" s="115">
        <v>0.06</v>
      </c>
      <c r="H63" s="115">
        <v>-0.06</v>
      </c>
      <c r="I63" s="115">
        <v>0</v>
      </c>
      <c r="J63" s="115">
        <v>0.04</v>
      </c>
      <c r="K63" s="115">
        <v>-0.04</v>
      </c>
      <c r="L63" s="115">
        <v>0</v>
      </c>
      <c r="M63" s="115">
        <v>0</v>
      </c>
      <c r="N63" s="115">
        <v>0</v>
      </c>
      <c r="O63" s="115">
        <v>0.65</v>
      </c>
      <c r="P63" s="115">
        <v>2.2000000000000002</v>
      </c>
      <c r="Q63" s="115">
        <v>-1.5500000000000003</v>
      </c>
    </row>
    <row r="64" spans="2:17">
      <c r="B64" s="159" t="s">
        <v>669</v>
      </c>
      <c r="C64" s="115">
        <v>0.03</v>
      </c>
      <c r="D64" s="115">
        <v>9.06</v>
      </c>
      <c r="E64" s="115">
        <v>-9.0300000000000011</v>
      </c>
      <c r="F64" s="115">
        <v>0.14000000000000001</v>
      </c>
      <c r="G64" s="115">
        <v>6.52</v>
      </c>
      <c r="H64" s="115">
        <v>-6.38</v>
      </c>
      <c r="I64" s="115">
        <v>0</v>
      </c>
      <c r="J64" s="115">
        <v>10.93</v>
      </c>
      <c r="K64" s="115">
        <v>-10.93</v>
      </c>
      <c r="L64" s="115">
        <v>0.03</v>
      </c>
      <c r="M64" s="115">
        <v>15.34</v>
      </c>
      <c r="N64" s="115">
        <v>-15.31</v>
      </c>
      <c r="O64" s="115">
        <v>0.03</v>
      </c>
      <c r="P64" s="115">
        <v>24.06</v>
      </c>
      <c r="Q64" s="115">
        <v>-24.029999999999998</v>
      </c>
    </row>
    <row r="65" spans="2:17" ht="21">
      <c r="B65" s="159" t="s">
        <v>670</v>
      </c>
      <c r="C65" s="115">
        <v>0.3</v>
      </c>
      <c r="D65" s="115">
        <v>0</v>
      </c>
      <c r="E65" s="115">
        <v>0.3</v>
      </c>
      <c r="F65" s="115">
        <v>0.4</v>
      </c>
      <c r="G65" s="115">
        <v>0</v>
      </c>
      <c r="H65" s="115">
        <v>0.4</v>
      </c>
      <c r="I65" s="115">
        <v>1.68</v>
      </c>
      <c r="J65" s="115">
        <v>0</v>
      </c>
      <c r="K65" s="115">
        <v>1.68</v>
      </c>
      <c r="L65" s="115">
        <v>2.79</v>
      </c>
      <c r="M65" s="115">
        <v>0</v>
      </c>
      <c r="N65" s="115">
        <v>2.79</v>
      </c>
      <c r="O65" s="115">
        <v>4.5599999999999996</v>
      </c>
      <c r="P65" s="115">
        <v>0</v>
      </c>
      <c r="Q65" s="115">
        <v>4.5599999999999996</v>
      </c>
    </row>
    <row r="66" spans="2:17" ht="21" hidden="1">
      <c r="B66" s="159" t="s">
        <v>671</v>
      </c>
      <c r="C66" s="115">
        <v>0</v>
      </c>
      <c r="D66" s="115">
        <v>0</v>
      </c>
      <c r="E66" s="115">
        <v>0</v>
      </c>
      <c r="F66" s="115">
        <v>0</v>
      </c>
      <c r="G66" s="115">
        <v>0</v>
      </c>
      <c r="H66" s="115">
        <v>0</v>
      </c>
      <c r="I66" s="115">
        <v>0</v>
      </c>
      <c r="J66" s="115">
        <v>0</v>
      </c>
      <c r="K66" s="115">
        <v>0</v>
      </c>
      <c r="L66" s="115">
        <v>0</v>
      </c>
      <c r="M66" s="115">
        <v>0</v>
      </c>
      <c r="N66" s="115">
        <v>0</v>
      </c>
      <c r="O66" s="115">
        <v>0</v>
      </c>
      <c r="P66" s="115">
        <v>0</v>
      </c>
      <c r="Q66" s="115">
        <v>0</v>
      </c>
    </row>
    <row r="67" spans="2:17">
      <c r="B67" s="158" t="s">
        <v>704</v>
      </c>
      <c r="C67" s="113">
        <v>4.2399999999999993</v>
      </c>
      <c r="D67" s="113">
        <v>8.89</v>
      </c>
      <c r="E67" s="113">
        <v>-4.6500000000000012</v>
      </c>
      <c r="F67" s="113">
        <v>3.8</v>
      </c>
      <c r="G67" s="113">
        <v>8.85</v>
      </c>
      <c r="H67" s="113">
        <v>-5.05</v>
      </c>
      <c r="I67" s="113">
        <v>4.34</v>
      </c>
      <c r="J67" s="113">
        <v>8.9699999999999989</v>
      </c>
      <c r="K67" s="113">
        <v>-4.629999999999999</v>
      </c>
      <c r="L67" s="113">
        <v>4.71</v>
      </c>
      <c r="M67" s="113">
        <v>17.100000000000001</v>
      </c>
      <c r="N67" s="113">
        <v>-12.39</v>
      </c>
      <c r="O67" s="113">
        <v>5.7299999999999995</v>
      </c>
      <c r="P67" s="113">
        <v>13.049999999999999</v>
      </c>
      <c r="Q67" s="113">
        <v>-7.3199999999999994</v>
      </c>
    </row>
    <row r="68" spans="2:17" ht="31.5">
      <c r="B68" s="159" t="s">
        <v>672</v>
      </c>
      <c r="C68" s="115">
        <v>4.18</v>
      </c>
      <c r="D68" s="115">
        <v>7.86</v>
      </c>
      <c r="E68" s="115">
        <v>-3.6800000000000006</v>
      </c>
      <c r="F68" s="115">
        <v>3.36</v>
      </c>
      <c r="G68" s="115">
        <v>7.71</v>
      </c>
      <c r="H68" s="115">
        <v>-4.3499999999999996</v>
      </c>
      <c r="I68" s="115">
        <v>4.25</v>
      </c>
      <c r="J68" s="115">
        <v>8.1199999999999992</v>
      </c>
      <c r="K68" s="115">
        <v>-3.8699999999999992</v>
      </c>
      <c r="L68" s="115">
        <v>4.71</v>
      </c>
      <c r="M68" s="115">
        <v>16.37</v>
      </c>
      <c r="N68" s="115">
        <v>-11.66</v>
      </c>
      <c r="O68" s="115">
        <v>5.72</v>
      </c>
      <c r="P68" s="115">
        <v>12.36</v>
      </c>
      <c r="Q68" s="115">
        <v>-6.64</v>
      </c>
    </row>
    <row r="69" spans="2:17" ht="22.5" customHeight="1">
      <c r="B69" s="159" t="s">
        <v>673</v>
      </c>
      <c r="C69" s="115">
        <v>0.06</v>
      </c>
      <c r="D69" s="115">
        <v>1.03</v>
      </c>
      <c r="E69" s="115">
        <v>-0.97</v>
      </c>
      <c r="F69" s="115">
        <v>0.44</v>
      </c>
      <c r="G69" s="115">
        <v>1.1399999999999999</v>
      </c>
      <c r="H69" s="115">
        <v>-0.7</v>
      </c>
      <c r="I69" s="115">
        <v>0.09</v>
      </c>
      <c r="J69" s="115">
        <v>0.85</v>
      </c>
      <c r="K69" s="115">
        <v>-0.76</v>
      </c>
      <c r="L69" s="115">
        <v>0</v>
      </c>
      <c r="M69" s="115">
        <v>0.73</v>
      </c>
      <c r="N69" s="115">
        <v>-0.73</v>
      </c>
      <c r="O69" s="115">
        <v>0.01</v>
      </c>
      <c r="P69" s="115">
        <v>0.69</v>
      </c>
      <c r="Q69" s="115">
        <v>-0.67999999999999994</v>
      </c>
    </row>
    <row r="70" spans="2:17" ht="24" customHeight="1">
      <c r="B70" s="158" t="s">
        <v>705</v>
      </c>
      <c r="C70" s="113">
        <v>2.5299999999999998</v>
      </c>
      <c r="D70" s="113">
        <v>31.81</v>
      </c>
      <c r="E70" s="113">
        <v>-29.279999999999998</v>
      </c>
      <c r="F70" s="113">
        <v>1.8</v>
      </c>
      <c r="G70" s="113">
        <v>26.64</v>
      </c>
      <c r="H70" s="113">
        <v>-24.84</v>
      </c>
      <c r="I70" s="113">
        <v>2.91</v>
      </c>
      <c r="J70" s="113">
        <v>52.14</v>
      </c>
      <c r="K70" s="113">
        <v>-49.230000000000004</v>
      </c>
      <c r="L70" s="113">
        <v>2.85</v>
      </c>
      <c r="M70" s="113">
        <v>44.58</v>
      </c>
      <c r="N70" s="113">
        <v>-41.73</v>
      </c>
      <c r="O70" s="113">
        <v>3.44</v>
      </c>
      <c r="P70" s="113">
        <v>36.179999999999993</v>
      </c>
      <c r="Q70" s="113">
        <v>-32.739999999999995</v>
      </c>
    </row>
    <row r="71" spans="2:17" ht="33" customHeight="1">
      <c r="B71" s="158" t="s">
        <v>706</v>
      </c>
      <c r="C71" s="113">
        <v>257.87</v>
      </c>
      <c r="D71" s="113">
        <v>95.98</v>
      </c>
      <c r="E71" s="113">
        <v>161.88999999999999</v>
      </c>
      <c r="F71" s="113">
        <v>302.95000000000005</v>
      </c>
      <c r="G71" s="113">
        <v>82.04</v>
      </c>
      <c r="H71" s="113">
        <v>220.91000000000003</v>
      </c>
      <c r="I71" s="113">
        <v>401.86</v>
      </c>
      <c r="J71" s="113">
        <v>85.949999999999989</v>
      </c>
      <c r="K71" s="113">
        <v>315.91000000000003</v>
      </c>
      <c r="L71" s="113">
        <v>512.16000000000008</v>
      </c>
      <c r="M71" s="113">
        <v>82.43</v>
      </c>
      <c r="N71" s="113">
        <v>429.73000000000008</v>
      </c>
      <c r="O71" s="113">
        <v>629.40000000000009</v>
      </c>
      <c r="P71" s="113">
        <v>105.14</v>
      </c>
      <c r="Q71" s="113">
        <v>524.2600000000001</v>
      </c>
    </row>
    <row r="72" spans="2:17">
      <c r="B72" s="159" t="s">
        <v>674</v>
      </c>
      <c r="C72" s="115">
        <v>41.7</v>
      </c>
      <c r="D72" s="115">
        <v>29.35</v>
      </c>
      <c r="E72" s="115">
        <v>12.350000000000001</v>
      </c>
      <c r="F72" s="115">
        <v>32.659999999999997</v>
      </c>
      <c r="G72" s="115">
        <v>21.49</v>
      </c>
      <c r="H72" s="115">
        <v>11.169999999999998</v>
      </c>
      <c r="I72" s="115">
        <v>37.119999999999997</v>
      </c>
      <c r="J72" s="115">
        <v>23.13</v>
      </c>
      <c r="K72" s="115">
        <v>13.989999999999998</v>
      </c>
      <c r="L72" s="115">
        <v>32.229999999999997</v>
      </c>
      <c r="M72" s="115">
        <v>15.46</v>
      </c>
      <c r="N72" s="115">
        <v>16.769999999999996</v>
      </c>
      <c r="O72" s="115">
        <v>34.44</v>
      </c>
      <c r="P72" s="115">
        <v>17.489999999999998</v>
      </c>
      <c r="Q72" s="115">
        <v>16.95</v>
      </c>
    </row>
    <row r="73" spans="2:17">
      <c r="B73" s="159" t="s">
        <v>675</v>
      </c>
      <c r="C73" s="115">
        <v>200.78</v>
      </c>
      <c r="D73" s="115">
        <v>63.26</v>
      </c>
      <c r="E73" s="115">
        <v>137.52000000000001</v>
      </c>
      <c r="F73" s="115">
        <v>258.42</v>
      </c>
      <c r="G73" s="115">
        <v>58.63</v>
      </c>
      <c r="H73" s="115">
        <v>199.79000000000002</v>
      </c>
      <c r="I73" s="115">
        <v>353.6</v>
      </c>
      <c r="J73" s="115">
        <v>60.83</v>
      </c>
      <c r="K73" s="115">
        <v>292.77000000000004</v>
      </c>
      <c r="L73" s="115">
        <v>468.61</v>
      </c>
      <c r="M73" s="115">
        <v>64.650000000000006</v>
      </c>
      <c r="N73" s="115">
        <v>403.96000000000004</v>
      </c>
      <c r="O73" s="115">
        <v>580.42000000000007</v>
      </c>
      <c r="P73" s="115">
        <v>84.67</v>
      </c>
      <c r="Q73" s="115">
        <v>495.75000000000006</v>
      </c>
    </row>
    <row r="74" spans="2:17">
      <c r="B74" s="159" t="s">
        <v>676</v>
      </c>
      <c r="C74" s="115">
        <v>15.39</v>
      </c>
      <c r="D74" s="115">
        <v>3.37</v>
      </c>
      <c r="E74" s="115">
        <v>12.02</v>
      </c>
      <c r="F74" s="115">
        <v>11.87</v>
      </c>
      <c r="G74" s="115">
        <v>1.92</v>
      </c>
      <c r="H74" s="115">
        <v>9.9499999999999993</v>
      </c>
      <c r="I74" s="115">
        <v>11.14</v>
      </c>
      <c r="J74" s="115">
        <v>1.99</v>
      </c>
      <c r="K74" s="115">
        <v>9.15</v>
      </c>
      <c r="L74" s="115">
        <v>11.319999999999999</v>
      </c>
      <c r="M74" s="115">
        <v>2.3200000000000003</v>
      </c>
      <c r="N74" s="115">
        <v>8.9999999999999982</v>
      </c>
      <c r="O74" s="115">
        <v>14.54</v>
      </c>
      <c r="P74" s="115">
        <v>2.98</v>
      </c>
      <c r="Q74" s="115">
        <v>11.559999999999999</v>
      </c>
    </row>
    <row r="75" spans="2:17" ht="12.75" customHeight="1">
      <c r="B75" s="158" t="s">
        <v>707</v>
      </c>
      <c r="C75" s="113">
        <v>159.94</v>
      </c>
      <c r="D75" s="113">
        <v>153.63999999999999</v>
      </c>
      <c r="E75" s="113">
        <v>6.3000000000000114</v>
      </c>
      <c r="F75" s="113">
        <v>125.8</v>
      </c>
      <c r="G75" s="113">
        <v>100.03</v>
      </c>
      <c r="H75" s="113">
        <v>25.769999999999996</v>
      </c>
      <c r="I75" s="113">
        <v>180.21</v>
      </c>
      <c r="J75" s="113">
        <v>131.24</v>
      </c>
      <c r="K75" s="113">
        <v>48.97</v>
      </c>
      <c r="L75" s="113">
        <v>187.25</v>
      </c>
      <c r="M75" s="113">
        <v>142.44</v>
      </c>
      <c r="N75" s="113">
        <v>44.81</v>
      </c>
      <c r="O75" s="113">
        <v>245.92000000000002</v>
      </c>
      <c r="P75" s="113">
        <v>165.93</v>
      </c>
      <c r="Q75" s="113">
        <v>79.990000000000009</v>
      </c>
    </row>
    <row r="76" spans="2:17" ht="21">
      <c r="B76" s="159" t="s">
        <v>677</v>
      </c>
      <c r="C76" s="115">
        <v>2.71</v>
      </c>
      <c r="D76" s="115">
        <v>0.67</v>
      </c>
      <c r="E76" s="115">
        <v>2.04</v>
      </c>
      <c r="F76" s="115">
        <v>2.96</v>
      </c>
      <c r="G76" s="115">
        <v>0.37</v>
      </c>
      <c r="H76" s="115">
        <v>2.59</v>
      </c>
      <c r="I76" s="115">
        <v>6.01</v>
      </c>
      <c r="J76" s="115">
        <v>1.97</v>
      </c>
      <c r="K76" s="115">
        <v>4.04</v>
      </c>
      <c r="L76" s="115">
        <v>5.93</v>
      </c>
      <c r="M76" s="115">
        <v>0.83000000000000007</v>
      </c>
      <c r="N76" s="115">
        <v>5.0999999999999996</v>
      </c>
      <c r="O76" s="115">
        <v>1.85</v>
      </c>
      <c r="P76" s="115">
        <v>0.55000000000000004</v>
      </c>
      <c r="Q76" s="115">
        <v>1.3</v>
      </c>
    </row>
    <row r="77" spans="2:17" ht="21">
      <c r="B77" s="159" t="s">
        <v>678</v>
      </c>
      <c r="C77" s="115">
        <v>82</v>
      </c>
      <c r="D77" s="115">
        <v>63.01</v>
      </c>
      <c r="E77" s="115">
        <v>18.990000000000002</v>
      </c>
      <c r="F77" s="115">
        <v>76.89</v>
      </c>
      <c r="G77" s="115">
        <v>56.24</v>
      </c>
      <c r="H77" s="115">
        <v>20.65</v>
      </c>
      <c r="I77" s="115">
        <v>123.14</v>
      </c>
      <c r="J77" s="115">
        <v>73.44</v>
      </c>
      <c r="K77" s="115">
        <v>49.7</v>
      </c>
      <c r="L77" s="115">
        <v>111.47</v>
      </c>
      <c r="M77" s="115">
        <v>72.569999999999993</v>
      </c>
      <c r="N77" s="115">
        <v>38.900000000000006</v>
      </c>
      <c r="O77" s="115">
        <v>164.41000000000003</v>
      </c>
      <c r="P77" s="115">
        <v>81.199999999999989</v>
      </c>
      <c r="Q77" s="115">
        <v>83.210000000000036</v>
      </c>
    </row>
    <row r="78" spans="2:17" ht="22.5" customHeight="1">
      <c r="B78" s="159" t="s">
        <v>679</v>
      </c>
      <c r="C78" s="115">
        <v>43.010000000000005</v>
      </c>
      <c r="D78" s="115">
        <v>50.33</v>
      </c>
      <c r="E78" s="115">
        <v>-7.3199999999999932</v>
      </c>
      <c r="F78" s="115">
        <v>35.72</v>
      </c>
      <c r="G78" s="115">
        <v>41.71</v>
      </c>
      <c r="H78" s="115">
        <v>-5.990000000000002</v>
      </c>
      <c r="I78" s="115">
        <v>74.17</v>
      </c>
      <c r="J78" s="115">
        <v>53.05</v>
      </c>
      <c r="K78" s="115">
        <v>21.120000000000005</v>
      </c>
      <c r="L78" s="115">
        <v>62.91</v>
      </c>
      <c r="M78" s="115">
        <v>55.3</v>
      </c>
      <c r="N78" s="115">
        <v>7.6099999999999994</v>
      </c>
      <c r="O78" s="115">
        <v>93.27000000000001</v>
      </c>
      <c r="P78" s="115">
        <v>54.349999999999994</v>
      </c>
      <c r="Q78" s="115">
        <v>38.920000000000016</v>
      </c>
    </row>
    <row r="79" spans="2:17">
      <c r="B79" s="159" t="s">
        <v>680</v>
      </c>
      <c r="C79" s="115">
        <v>7.7</v>
      </c>
      <c r="D79" s="115">
        <v>7.62</v>
      </c>
      <c r="E79" s="115">
        <v>8.0000000000000071E-2</v>
      </c>
      <c r="F79" s="115">
        <v>7.34</v>
      </c>
      <c r="G79" s="115">
        <v>7.66</v>
      </c>
      <c r="H79" s="115">
        <v>-0.32000000000000028</v>
      </c>
      <c r="I79" s="115">
        <v>8.77</v>
      </c>
      <c r="J79" s="115">
        <v>10.54</v>
      </c>
      <c r="K79" s="115">
        <v>-1.7699999999999996</v>
      </c>
      <c r="L79" s="115">
        <v>9.74</v>
      </c>
      <c r="M79" s="115">
        <v>12.01</v>
      </c>
      <c r="N79" s="115">
        <v>-2.2699999999999996</v>
      </c>
      <c r="O79" s="115">
        <v>12.87</v>
      </c>
      <c r="P79" s="115">
        <v>9.75</v>
      </c>
      <c r="Q79" s="115">
        <v>3.1199999999999992</v>
      </c>
    </row>
    <row r="80" spans="2:17" ht="22.5" customHeight="1">
      <c r="B80" s="159" t="s">
        <v>681</v>
      </c>
      <c r="C80" s="115">
        <v>11.13</v>
      </c>
      <c r="D80" s="115">
        <v>10.19</v>
      </c>
      <c r="E80" s="115">
        <v>0.94000000000000128</v>
      </c>
      <c r="F80" s="115">
        <v>13.78</v>
      </c>
      <c r="G80" s="115">
        <v>5</v>
      </c>
      <c r="H80" s="115">
        <v>8.7799999999999994</v>
      </c>
      <c r="I80" s="115">
        <v>12.63</v>
      </c>
      <c r="J80" s="115">
        <v>5.97</v>
      </c>
      <c r="K80" s="115">
        <v>6.660000000000001</v>
      </c>
      <c r="L80" s="115">
        <v>17.37</v>
      </c>
      <c r="M80" s="115">
        <v>9.65</v>
      </c>
      <c r="N80" s="115">
        <v>7.7200000000000006</v>
      </c>
      <c r="O80" s="115">
        <v>24.76</v>
      </c>
      <c r="P80" s="115">
        <v>8.9499999999999993</v>
      </c>
      <c r="Q80" s="115">
        <v>15.810000000000002</v>
      </c>
    </row>
    <row r="81" spans="2:17" ht="22.5" customHeight="1">
      <c r="B81" s="159" t="s">
        <v>682</v>
      </c>
      <c r="C81" s="115">
        <v>24.18</v>
      </c>
      <c r="D81" s="115">
        <v>32.520000000000003</v>
      </c>
      <c r="E81" s="115">
        <v>-8.3400000000000034</v>
      </c>
      <c r="F81" s="115">
        <v>14.6</v>
      </c>
      <c r="G81" s="115">
        <v>29.05</v>
      </c>
      <c r="H81" s="115">
        <v>-14.450000000000001</v>
      </c>
      <c r="I81" s="115">
        <v>52.77</v>
      </c>
      <c r="J81" s="115">
        <v>36.54</v>
      </c>
      <c r="K81" s="115">
        <v>16.230000000000004</v>
      </c>
      <c r="L81" s="115">
        <v>35.799999999999997</v>
      </c>
      <c r="M81" s="115">
        <v>33.64</v>
      </c>
      <c r="N81" s="115">
        <v>2.1599999999999966</v>
      </c>
      <c r="O81" s="115">
        <v>55.64</v>
      </c>
      <c r="P81" s="115">
        <v>35.65</v>
      </c>
      <c r="Q81" s="115">
        <v>19.990000000000002</v>
      </c>
    </row>
    <row r="82" spans="2:17" ht="31.5">
      <c r="B82" s="159" t="s">
        <v>683</v>
      </c>
      <c r="C82" s="115">
        <v>38.99</v>
      </c>
      <c r="D82" s="115">
        <v>12.68</v>
      </c>
      <c r="E82" s="115">
        <v>26.310000000000002</v>
      </c>
      <c r="F82" s="115">
        <v>41.17</v>
      </c>
      <c r="G82" s="115">
        <v>14.53</v>
      </c>
      <c r="H82" s="115">
        <v>26.64</v>
      </c>
      <c r="I82" s="115">
        <v>48.97</v>
      </c>
      <c r="J82" s="115">
        <v>20.39</v>
      </c>
      <c r="K82" s="115">
        <v>28.58</v>
      </c>
      <c r="L82" s="115">
        <v>48.56</v>
      </c>
      <c r="M82" s="115">
        <v>17.27</v>
      </c>
      <c r="N82" s="115">
        <v>31.290000000000003</v>
      </c>
      <c r="O82" s="115">
        <v>71.14</v>
      </c>
      <c r="P82" s="115">
        <v>26.85</v>
      </c>
      <c r="Q82" s="115">
        <v>44.29</v>
      </c>
    </row>
    <row r="83" spans="2:17" ht="23.25" customHeight="1">
      <c r="B83" s="159" t="s">
        <v>684</v>
      </c>
      <c r="C83" s="115">
        <v>75.23</v>
      </c>
      <c r="D83" s="115">
        <v>89.96</v>
      </c>
      <c r="E83" s="115">
        <v>-14.72999999999999</v>
      </c>
      <c r="F83" s="115">
        <v>45.95</v>
      </c>
      <c r="G83" s="115">
        <v>43.42</v>
      </c>
      <c r="H83" s="115">
        <v>2.5300000000000011</v>
      </c>
      <c r="I83" s="115">
        <v>51.06</v>
      </c>
      <c r="J83" s="115">
        <v>55.83</v>
      </c>
      <c r="K83" s="115">
        <v>-4.769999999999996</v>
      </c>
      <c r="L83" s="115">
        <v>69.849999999999994</v>
      </c>
      <c r="M83" s="115">
        <v>69.040000000000006</v>
      </c>
      <c r="N83" s="115">
        <v>0.80999999999998806</v>
      </c>
      <c r="O83" s="115">
        <v>79.66</v>
      </c>
      <c r="P83" s="115">
        <v>84.18</v>
      </c>
      <c r="Q83" s="115">
        <v>-4.5200000000000102</v>
      </c>
    </row>
    <row r="84" spans="2:17" ht="22.5" customHeight="1">
      <c r="B84" s="159" t="s">
        <v>685</v>
      </c>
      <c r="C84" s="115">
        <v>14.08</v>
      </c>
      <c r="D84" s="115">
        <v>22.88</v>
      </c>
      <c r="E84" s="115">
        <v>-8.7999999999999989</v>
      </c>
      <c r="F84" s="115">
        <v>11.69</v>
      </c>
      <c r="G84" s="115">
        <v>18.7</v>
      </c>
      <c r="H84" s="115">
        <v>-7.01</v>
      </c>
      <c r="I84" s="115">
        <v>11.85</v>
      </c>
      <c r="J84" s="115">
        <v>20.14</v>
      </c>
      <c r="K84" s="115">
        <v>-8.2900000000000009</v>
      </c>
      <c r="L84" s="115">
        <v>20.02</v>
      </c>
      <c r="M84" s="115">
        <v>15.32</v>
      </c>
      <c r="N84" s="115">
        <v>4.6999999999999993</v>
      </c>
      <c r="O84" s="115">
        <v>20.350000000000001</v>
      </c>
      <c r="P84" s="115">
        <v>13.57</v>
      </c>
      <c r="Q84" s="115">
        <v>6.7800000000000011</v>
      </c>
    </row>
    <row r="85" spans="2:17" ht="33.75" customHeight="1">
      <c r="B85" s="159" t="s">
        <v>686</v>
      </c>
      <c r="C85" s="115">
        <v>0.88</v>
      </c>
      <c r="D85" s="115">
        <v>0.36</v>
      </c>
      <c r="E85" s="115">
        <v>0.52</v>
      </c>
      <c r="F85" s="115">
        <v>1.39</v>
      </c>
      <c r="G85" s="115">
        <v>0.35</v>
      </c>
      <c r="H85" s="115">
        <v>1.04</v>
      </c>
      <c r="I85" s="115">
        <v>6.49</v>
      </c>
      <c r="J85" s="115">
        <v>0.19</v>
      </c>
      <c r="K85" s="115">
        <v>6.3</v>
      </c>
      <c r="L85" s="115">
        <v>1.1499999999999999</v>
      </c>
      <c r="M85" s="115">
        <v>0.79</v>
      </c>
      <c r="N85" s="115">
        <v>0.35999999999999988</v>
      </c>
      <c r="O85" s="115">
        <v>1.2</v>
      </c>
      <c r="P85" s="115">
        <v>0.2</v>
      </c>
      <c r="Q85" s="115">
        <v>1</v>
      </c>
    </row>
    <row r="86" spans="2:17" ht="21">
      <c r="B86" s="159" t="s">
        <v>687</v>
      </c>
      <c r="C86" s="115">
        <v>31.03</v>
      </c>
      <c r="D86" s="115">
        <v>60.03</v>
      </c>
      <c r="E86" s="115">
        <v>-29</v>
      </c>
      <c r="F86" s="115">
        <v>11.46</v>
      </c>
      <c r="G86" s="115">
        <v>20.420000000000002</v>
      </c>
      <c r="H86" s="115">
        <v>-8.9600000000000009</v>
      </c>
      <c r="I86" s="115">
        <v>6.71</v>
      </c>
      <c r="J86" s="115">
        <v>31.55</v>
      </c>
      <c r="K86" s="115">
        <v>-24.84</v>
      </c>
      <c r="L86" s="115">
        <v>12.35</v>
      </c>
      <c r="M86" s="115">
        <v>46.39</v>
      </c>
      <c r="N86" s="115">
        <v>-34.04</v>
      </c>
      <c r="O86" s="115">
        <v>15.13</v>
      </c>
      <c r="P86" s="115">
        <v>60.23</v>
      </c>
      <c r="Q86" s="115">
        <v>-45.099999999999994</v>
      </c>
    </row>
    <row r="87" spans="2:17">
      <c r="B87" s="159" t="s">
        <v>688</v>
      </c>
      <c r="C87" s="115">
        <v>5.65</v>
      </c>
      <c r="D87" s="115">
        <v>3.98</v>
      </c>
      <c r="E87" s="115">
        <v>1.6700000000000004</v>
      </c>
      <c r="F87" s="115">
        <v>6.36</v>
      </c>
      <c r="G87" s="115">
        <v>3</v>
      </c>
      <c r="H87" s="115">
        <v>3.3600000000000003</v>
      </c>
      <c r="I87" s="115">
        <v>8.14</v>
      </c>
      <c r="J87" s="115">
        <v>2.63</v>
      </c>
      <c r="K87" s="115">
        <v>5.5100000000000007</v>
      </c>
      <c r="L87" s="115">
        <v>8.9499999999999993</v>
      </c>
      <c r="M87" s="115">
        <v>4.29</v>
      </c>
      <c r="N87" s="115">
        <v>4.6599999999999993</v>
      </c>
      <c r="O87" s="115">
        <v>8.15</v>
      </c>
      <c r="P87" s="115">
        <v>6.81</v>
      </c>
      <c r="Q87" s="115">
        <v>1.3400000000000007</v>
      </c>
    </row>
    <row r="88" spans="2:17" ht="21">
      <c r="B88" s="159" t="s">
        <v>689</v>
      </c>
      <c r="C88" s="115">
        <v>23.590000000000003</v>
      </c>
      <c r="D88" s="115">
        <v>2.7099999999999977</v>
      </c>
      <c r="E88" s="115">
        <v>20.880000000000006</v>
      </c>
      <c r="F88" s="115">
        <v>15.050000000000004</v>
      </c>
      <c r="G88" s="115">
        <v>0.94999999999999929</v>
      </c>
      <c r="H88" s="115">
        <v>14.100000000000005</v>
      </c>
      <c r="I88" s="115">
        <v>17.869999999999997</v>
      </c>
      <c r="J88" s="115">
        <v>1.3199999999999994</v>
      </c>
      <c r="K88" s="115">
        <v>16.549999999999997</v>
      </c>
      <c r="L88" s="115">
        <v>27.38</v>
      </c>
      <c r="M88" s="115">
        <v>2.2500000000000062</v>
      </c>
      <c r="N88" s="115">
        <v>25.129999999999992</v>
      </c>
      <c r="O88" s="115">
        <v>34.829999999999991</v>
      </c>
      <c r="P88" s="115">
        <v>3.3700000000000143</v>
      </c>
      <c r="Q88" s="115">
        <v>31.459999999999976</v>
      </c>
    </row>
    <row r="89" spans="2:17" ht="24" customHeight="1">
      <c r="B89" s="158" t="s">
        <v>708</v>
      </c>
      <c r="C89" s="115">
        <v>6.19</v>
      </c>
      <c r="D89" s="115">
        <v>15.89</v>
      </c>
      <c r="E89" s="115">
        <v>-9.6999999999999993</v>
      </c>
      <c r="F89" s="115">
        <v>5.54</v>
      </c>
      <c r="G89" s="115">
        <v>11.9</v>
      </c>
      <c r="H89" s="115">
        <v>-6.36</v>
      </c>
      <c r="I89" s="115">
        <v>7.07</v>
      </c>
      <c r="J89" s="115">
        <v>10.19</v>
      </c>
      <c r="K89" s="115">
        <v>-3.1199999999999992</v>
      </c>
      <c r="L89" s="115">
        <v>10.25</v>
      </c>
      <c r="M89" s="115">
        <v>5.1100000000000003</v>
      </c>
      <c r="N89" s="115">
        <v>5.14</v>
      </c>
      <c r="O89" s="115">
        <v>13.980000000000002</v>
      </c>
      <c r="P89" s="115">
        <v>10.440000000000001</v>
      </c>
      <c r="Q89" s="115">
        <v>3.5400000000000009</v>
      </c>
    </row>
    <row r="90" spans="2:17" ht="31.5">
      <c r="B90" s="158" t="s">
        <v>709</v>
      </c>
      <c r="C90" s="113">
        <v>30.22</v>
      </c>
      <c r="D90" s="113">
        <v>30.99</v>
      </c>
      <c r="E90" s="113">
        <v>-0.76999999999999957</v>
      </c>
      <c r="F90" s="113">
        <v>27.12</v>
      </c>
      <c r="G90" s="113">
        <v>29.7</v>
      </c>
      <c r="H90" s="113">
        <v>-2.5799999999999983</v>
      </c>
      <c r="I90" s="113">
        <v>33.049999999999997</v>
      </c>
      <c r="J90" s="113">
        <v>32.989999999999995</v>
      </c>
      <c r="K90" s="113">
        <v>6.0000000000002274E-2</v>
      </c>
      <c r="L90" s="113">
        <v>47.19</v>
      </c>
      <c r="M90" s="113">
        <v>41.970000000000006</v>
      </c>
      <c r="N90" s="113">
        <v>5.2199999999999918</v>
      </c>
      <c r="O90" s="113">
        <v>51.620000000000005</v>
      </c>
      <c r="P90" s="113">
        <v>35.83</v>
      </c>
      <c r="Q90" s="113">
        <v>15.790000000000006</v>
      </c>
    </row>
    <row r="91" spans="2:17">
      <c r="B91" s="159" t="s">
        <v>690</v>
      </c>
      <c r="C91" s="115">
        <v>22.76</v>
      </c>
      <c r="D91" s="115">
        <v>27.15</v>
      </c>
      <c r="E91" s="115">
        <v>-4.389999999999997</v>
      </c>
      <c r="F91" s="115">
        <v>19.87</v>
      </c>
      <c r="G91" s="115">
        <v>26.39</v>
      </c>
      <c r="H91" s="115">
        <v>-6.52</v>
      </c>
      <c r="I91" s="115">
        <v>20.86</v>
      </c>
      <c r="J91" s="115">
        <v>28.83</v>
      </c>
      <c r="K91" s="115">
        <v>-7.9699999999999989</v>
      </c>
      <c r="L91" s="115">
        <v>20.65</v>
      </c>
      <c r="M91" s="115">
        <v>35.71</v>
      </c>
      <c r="N91" s="115">
        <v>-15.060000000000002</v>
      </c>
      <c r="O91" s="115">
        <v>12.77</v>
      </c>
      <c r="P91" s="115">
        <v>28.95</v>
      </c>
      <c r="Q91" s="115">
        <v>-16.18</v>
      </c>
    </row>
    <row r="92" spans="2:17" ht="21">
      <c r="B92" s="159" t="s">
        <v>691</v>
      </c>
      <c r="C92" s="115">
        <v>0.83</v>
      </c>
      <c r="D92" s="115">
        <v>0.09</v>
      </c>
      <c r="E92" s="115">
        <v>0.74</v>
      </c>
      <c r="F92" s="115">
        <v>0.72</v>
      </c>
      <c r="G92" s="115">
        <v>0.11</v>
      </c>
      <c r="H92" s="115">
        <v>0.61</v>
      </c>
      <c r="I92" s="115">
        <v>0.82</v>
      </c>
      <c r="J92" s="115">
        <v>0.04</v>
      </c>
      <c r="K92" s="115">
        <v>0.77999999999999992</v>
      </c>
      <c r="L92" s="115">
        <v>1.03</v>
      </c>
      <c r="M92" s="115">
        <v>0.09</v>
      </c>
      <c r="N92" s="115">
        <v>0.94000000000000006</v>
      </c>
      <c r="O92" s="115">
        <v>1.07</v>
      </c>
      <c r="P92" s="115">
        <v>0.21</v>
      </c>
      <c r="Q92" s="115">
        <v>0.8600000000000001</v>
      </c>
    </row>
    <row r="93" spans="2:17" ht="31.5">
      <c r="B93" s="159" t="s">
        <v>692</v>
      </c>
      <c r="C93" s="115">
        <v>6.63</v>
      </c>
      <c r="D93" s="115">
        <v>3.75</v>
      </c>
      <c r="E93" s="115">
        <v>2.88</v>
      </c>
      <c r="F93" s="115">
        <v>6.53</v>
      </c>
      <c r="G93" s="115">
        <v>3.2</v>
      </c>
      <c r="H93" s="115">
        <v>3.33</v>
      </c>
      <c r="I93" s="115">
        <v>11.37</v>
      </c>
      <c r="J93" s="115">
        <v>4.12</v>
      </c>
      <c r="K93" s="115">
        <v>7.2499999999999991</v>
      </c>
      <c r="L93" s="115">
        <v>25.51</v>
      </c>
      <c r="M93" s="115">
        <v>6.17</v>
      </c>
      <c r="N93" s="115">
        <v>19.340000000000003</v>
      </c>
      <c r="O93" s="115">
        <v>37.78</v>
      </c>
      <c r="P93" s="115">
        <v>6.67</v>
      </c>
      <c r="Q93" s="115">
        <v>31.11</v>
      </c>
    </row>
    <row r="94" spans="2:17" ht="11.25" customHeight="1">
      <c r="B94" s="117" t="s">
        <v>728</v>
      </c>
    </row>
    <row r="95" spans="2:17" s="76" customFormat="1" ht="11.25" customHeight="1">
      <c r="B95" s="516" t="s">
        <v>693</v>
      </c>
      <c r="C95" s="516"/>
      <c r="D95" s="516"/>
      <c r="E95" s="516"/>
      <c r="F95" s="516"/>
      <c r="G95" s="516"/>
      <c r="H95" s="516"/>
      <c r="I95" s="516"/>
      <c r="J95" s="516"/>
      <c r="K95" s="516"/>
      <c r="L95" s="516"/>
      <c r="M95" s="516"/>
      <c r="N95" s="516"/>
      <c r="O95" s="516"/>
      <c r="P95" s="516"/>
      <c r="Q95" s="516"/>
    </row>
    <row r="96" spans="2:17" ht="12">
      <c r="B96" s="357" t="s">
        <v>514</v>
      </c>
    </row>
  </sheetData>
  <mergeCells count="3">
    <mergeCell ref="B4:B5"/>
    <mergeCell ref="B95:Q95"/>
    <mergeCell ref="B2:Q2"/>
  </mergeCells>
  <hyperlinks>
    <hyperlink ref="B2:N2" location="Cuprins!B16" display="Anexa 11. Comerțul cu servicii conform clasificatorului EBOPS, 2018-2022"/>
    <hyperlink ref="B95" r:id="rId1"/>
  </hyperlinks>
  <pageMargins left="0.39370078740157483" right="0.39370078740157483" top="0.70866141732283472" bottom="0.70866141732283472" header="0.31496062992125984" footer="0.31496062992125984"/>
  <pageSetup paperSize="32767" orientation="landscape"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N59"/>
  <sheetViews>
    <sheetView showGridLines="0" showRowColHeaders="0" showZeros="0" zoomScaleNormal="100" workbookViewId="0"/>
  </sheetViews>
  <sheetFormatPr defaultRowHeight="14.25"/>
  <cols>
    <col min="1" max="1" customWidth="true" style="108" width="4.7109375" collapsed="false"/>
    <col min="2" max="2" customWidth="true" style="1" width="27.7109375" collapsed="false"/>
    <col min="3" max="7" customWidth="true" style="1" width="8.42578125" collapsed="false"/>
    <col min="8" max="12" customWidth="true" style="108" width="7.42578125" collapsed="false"/>
    <col min="13" max="13" customWidth="true" style="108" width="9.140625" collapsed="false"/>
    <col min="14" max="14" customWidth="true" style="108" width="8.85546875" collapsed="false"/>
    <col min="15" max="16384" style="108" width="9.140625" collapsed="false"/>
  </cols>
  <sheetData>
    <row r="2" spans="2:14" ht="15" customHeight="1">
      <c r="B2" s="497" t="s">
        <v>774</v>
      </c>
      <c r="C2" s="497"/>
      <c r="D2" s="497"/>
      <c r="E2" s="497"/>
      <c r="F2" s="497"/>
      <c r="G2" s="497"/>
      <c r="H2" s="398"/>
      <c r="I2" s="398"/>
      <c r="J2" s="398"/>
      <c r="K2" s="398"/>
      <c r="L2" s="398"/>
      <c r="M2" s="398"/>
      <c r="N2" s="398"/>
    </row>
    <row r="3" spans="2:14">
      <c r="B3" s="118"/>
      <c r="C3" s="118"/>
      <c r="D3" s="118"/>
      <c r="E3" s="119"/>
      <c r="F3" s="119"/>
      <c r="G3" s="119"/>
    </row>
    <row r="4" spans="2:14" ht="12" customHeight="1">
      <c r="B4" s="492"/>
      <c r="C4" s="493" t="s">
        <v>595</v>
      </c>
      <c r="D4" s="493"/>
      <c r="E4" s="493"/>
      <c r="F4" s="493"/>
      <c r="G4" s="493"/>
      <c r="H4" s="499" t="s">
        <v>596</v>
      </c>
      <c r="I4" s="499"/>
      <c r="J4" s="499"/>
      <c r="K4" s="499"/>
      <c r="L4" s="500"/>
      <c r="M4" s="501" t="s">
        <v>744</v>
      </c>
      <c r="N4" s="501" t="s">
        <v>751</v>
      </c>
    </row>
    <row r="5" spans="2:14" ht="12">
      <c r="B5" s="492"/>
      <c r="C5" s="316">
        <v>2019</v>
      </c>
      <c r="D5" s="316">
        <v>2020</v>
      </c>
      <c r="E5" s="316">
        <v>2021</v>
      </c>
      <c r="F5" s="316">
        <v>2022</v>
      </c>
      <c r="G5" s="316">
        <v>2023</v>
      </c>
      <c r="H5" s="316">
        <v>2019</v>
      </c>
      <c r="I5" s="316">
        <v>2020</v>
      </c>
      <c r="J5" s="316">
        <v>2021</v>
      </c>
      <c r="K5" s="316">
        <v>2022</v>
      </c>
      <c r="L5" s="316">
        <v>2023</v>
      </c>
      <c r="M5" s="502"/>
      <c r="N5" s="502"/>
    </row>
    <row r="6" spans="2:14" ht="12">
      <c r="B6" s="492"/>
      <c r="C6" s="487" t="s">
        <v>0</v>
      </c>
      <c r="D6" s="487"/>
      <c r="E6" s="487"/>
      <c r="F6" s="487"/>
      <c r="G6" s="487"/>
      <c r="H6" s="504" t="s">
        <v>485</v>
      </c>
      <c r="I6" s="504"/>
      <c r="J6" s="505"/>
      <c r="K6" s="505"/>
      <c r="L6" s="505"/>
      <c r="M6" s="506"/>
      <c r="N6" s="315" t="s">
        <v>515</v>
      </c>
    </row>
    <row r="7" spans="2:14" s="374" customFormat="1" ht="11.25" customHeight="1">
      <c r="B7" s="277" t="s">
        <v>698</v>
      </c>
      <c r="C7" s="334">
        <v>86.166752779999996</v>
      </c>
      <c r="D7" s="334">
        <v>103.66845921000004</v>
      </c>
      <c r="E7" s="334">
        <v>150.36483261000001</v>
      </c>
      <c r="F7" s="334">
        <v>184.84505039000004</v>
      </c>
      <c r="G7" s="334">
        <v>209.37797935000006</v>
      </c>
      <c r="H7" s="400">
        <f t="shared" ref="H7:H38" si="0">ROUND(C7/C$55*100,1)</f>
        <v>42.9</v>
      </c>
      <c r="I7" s="400">
        <f t="shared" ref="I7:I38" si="1">ROUND(D7/D$55*100,1)</f>
        <v>40.1</v>
      </c>
      <c r="J7" s="400">
        <f t="shared" ref="J7:J38" si="2">ROUND(E7/E$55*100,1)</f>
        <v>42.5</v>
      </c>
      <c r="K7" s="400">
        <f t="shared" ref="K7:K38" si="3">ROUND(F7/F$55*100,1)</f>
        <v>39.4</v>
      </c>
      <c r="L7" s="400">
        <f t="shared" ref="L7:L38" si="4">ROUND(G7/G$55*100,1)</f>
        <v>36.1</v>
      </c>
      <c r="M7" s="451">
        <f>G7/F7*100</f>
        <v>113.27215898301772</v>
      </c>
      <c r="N7" s="401">
        <f t="shared" ref="N7:N38" si="5">(G7-F7)/F$55*100</f>
        <v>5.2352768706850021</v>
      </c>
    </row>
    <row r="8" spans="2:14" ht="11.25" customHeight="1">
      <c r="B8" s="278" t="s">
        <v>778</v>
      </c>
      <c r="C8" s="338">
        <v>19.85052151</v>
      </c>
      <c r="D8" s="338">
        <v>23.513060590000002</v>
      </c>
      <c r="E8" s="338">
        <v>35.650374889999981</v>
      </c>
      <c r="F8" s="338">
        <v>52.69</v>
      </c>
      <c r="G8" s="338">
        <v>66.13</v>
      </c>
      <c r="H8" s="399">
        <f t="shared" si="0"/>
        <v>9.9</v>
      </c>
      <c r="I8" s="399">
        <f t="shared" si="1"/>
        <v>9.1</v>
      </c>
      <c r="J8" s="399">
        <f t="shared" si="2"/>
        <v>10.1</v>
      </c>
      <c r="K8" s="399">
        <f t="shared" si="3"/>
        <v>11.2</v>
      </c>
      <c r="L8" s="399">
        <f t="shared" si="4"/>
        <v>11.4</v>
      </c>
      <c r="M8" s="450">
        <f t="shared" ref="M8:M55" si="6">G8/F8*100</f>
        <v>125.50768646802048</v>
      </c>
      <c r="N8" s="402">
        <f t="shared" si="5"/>
        <v>2.8680685154523986</v>
      </c>
    </row>
    <row r="9" spans="2:14" ht="11.25" customHeight="1">
      <c r="B9" s="278" t="s">
        <v>539</v>
      </c>
      <c r="C9" s="338">
        <v>23.17057685999999</v>
      </c>
      <c r="D9" s="338">
        <v>23.515542890000038</v>
      </c>
      <c r="E9" s="338">
        <v>31.712554849999997</v>
      </c>
      <c r="F9" s="338">
        <v>26.64</v>
      </c>
      <c r="G9" s="338">
        <v>15.57</v>
      </c>
      <c r="H9" s="399">
        <f t="shared" si="0"/>
        <v>11.5</v>
      </c>
      <c r="I9" s="399">
        <f t="shared" si="1"/>
        <v>9.1</v>
      </c>
      <c r="J9" s="399">
        <f t="shared" si="2"/>
        <v>9</v>
      </c>
      <c r="K9" s="399">
        <f t="shared" si="3"/>
        <v>5.7</v>
      </c>
      <c r="L9" s="399">
        <f t="shared" si="4"/>
        <v>2.7</v>
      </c>
      <c r="M9" s="450">
        <f t="shared" si="6"/>
        <v>58.445945945945944</v>
      </c>
      <c r="N9" s="402">
        <f t="shared" si="5"/>
        <v>-2.3623153620578914</v>
      </c>
    </row>
    <row r="10" spans="2:14" ht="11.25" customHeight="1">
      <c r="B10" s="278" t="s">
        <v>522</v>
      </c>
      <c r="C10" s="338">
        <v>6.9300000000000006</v>
      </c>
      <c r="D10" s="338">
        <v>13.582276</v>
      </c>
      <c r="E10" s="338">
        <v>19.698907930000011</v>
      </c>
      <c r="F10" s="338">
        <v>29.44</v>
      </c>
      <c r="G10" s="338">
        <v>38.92</v>
      </c>
      <c r="H10" s="399">
        <f t="shared" si="0"/>
        <v>3.5</v>
      </c>
      <c r="I10" s="399">
        <f t="shared" si="1"/>
        <v>5.3</v>
      </c>
      <c r="J10" s="399">
        <f t="shared" si="2"/>
        <v>5.6</v>
      </c>
      <c r="K10" s="399">
        <f t="shared" si="3"/>
        <v>6.3</v>
      </c>
      <c r="L10" s="399">
        <f t="shared" si="4"/>
        <v>6.7</v>
      </c>
      <c r="M10" s="450">
        <f t="shared" si="6"/>
        <v>132.20108695652172</v>
      </c>
      <c r="N10" s="402">
        <f t="shared" si="5"/>
        <v>2.0230126135780315</v>
      </c>
    </row>
    <row r="11" spans="2:14" ht="11.25" customHeight="1">
      <c r="B11" s="278" t="s">
        <v>528</v>
      </c>
      <c r="C11" s="338">
        <v>5.8552317100000035</v>
      </c>
      <c r="D11" s="338">
        <v>7.1129252899999971</v>
      </c>
      <c r="E11" s="338">
        <v>10.231350849999981</v>
      </c>
      <c r="F11" s="338">
        <v>12.86</v>
      </c>
      <c r="G11" s="338">
        <v>15.64</v>
      </c>
      <c r="H11" s="399">
        <f t="shared" si="0"/>
        <v>2.9</v>
      </c>
      <c r="I11" s="399">
        <f t="shared" si="1"/>
        <v>2.8</v>
      </c>
      <c r="J11" s="399">
        <f t="shared" si="2"/>
        <v>2.9</v>
      </c>
      <c r="K11" s="399">
        <f t="shared" si="3"/>
        <v>2.7</v>
      </c>
      <c r="L11" s="399">
        <f t="shared" si="4"/>
        <v>2.7</v>
      </c>
      <c r="M11" s="450">
        <f t="shared" si="6"/>
        <v>121.61741835147745</v>
      </c>
      <c r="N11" s="402">
        <f t="shared" si="5"/>
        <v>0.59324631495220781</v>
      </c>
    </row>
    <row r="12" spans="2:14" ht="12">
      <c r="B12" s="278" t="s">
        <v>524</v>
      </c>
      <c r="C12" s="338">
        <v>8.7324864199999972</v>
      </c>
      <c r="D12" s="338">
        <v>9.1718451000000059</v>
      </c>
      <c r="E12" s="338">
        <v>9.8428323200000118</v>
      </c>
      <c r="F12" s="338">
        <v>8.9700000000000006</v>
      </c>
      <c r="G12" s="338">
        <v>10.69</v>
      </c>
      <c r="H12" s="399">
        <f t="shared" si="0"/>
        <v>4.3</v>
      </c>
      <c r="I12" s="399">
        <f t="shared" si="1"/>
        <v>3.5</v>
      </c>
      <c r="J12" s="399">
        <f t="shared" si="2"/>
        <v>2.8</v>
      </c>
      <c r="K12" s="399">
        <f t="shared" si="3"/>
        <v>1.9</v>
      </c>
      <c r="L12" s="399">
        <f t="shared" si="4"/>
        <v>1.8</v>
      </c>
      <c r="M12" s="450">
        <f t="shared" si="6"/>
        <v>119.17502787068004</v>
      </c>
      <c r="N12" s="402">
        <f t="shared" si="5"/>
        <v>0.36704448263230077</v>
      </c>
    </row>
    <row r="13" spans="2:14" ht="11.25" customHeight="1">
      <c r="B13" s="278" t="s">
        <v>533</v>
      </c>
      <c r="C13" s="338">
        <v>4.7959568699999986</v>
      </c>
      <c r="D13" s="338">
        <v>6.1465003499999966</v>
      </c>
      <c r="E13" s="338">
        <v>9.3680532200000055</v>
      </c>
      <c r="F13" s="338">
        <v>14.81</v>
      </c>
      <c r="G13" s="338">
        <v>14.05</v>
      </c>
      <c r="H13" s="399">
        <f t="shared" si="0"/>
        <v>2.4</v>
      </c>
      <c r="I13" s="399">
        <f t="shared" si="1"/>
        <v>2.4</v>
      </c>
      <c r="J13" s="399">
        <f t="shared" si="2"/>
        <v>2.6</v>
      </c>
      <c r="K13" s="399">
        <f t="shared" si="3"/>
        <v>3.2</v>
      </c>
      <c r="L13" s="399">
        <f t="shared" si="4"/>
        <v>2.4</v>
      </c>
      <c r="M13" s="450">
        <f t="shared" si="6"/>
        <v>94.868332207967583</v>
      </c>
      <c r="N13" s="402">
        <f t="shared" si="5"/>
        <v>-0.16218244581427252</v>
      </c>
    </row>
    <row r="14" spans="2:14" ht="12" customHeight="1">
      <c r="B14" s="278" t="s">
        <v>543</v>
      </c>
      <c r="C14" s="338">
        <v>0.8835793700000002</v>
      </c>
      <c r="D14" s="338">
        <v>1.9307051800000008</v>
      </c>
      <c r="E14" s="338">
        <v>6.7860175900000064</v>
      </c>
      <c r="F14" s="338">
        <v>6.24</v>
      </c>
      <c r="G14" s="338">
        <v>7.58</v>
      </c>
      <c r="H14" s="399">
        <f t="shared" si="0"/>
        <v>0.4</v>
      </c>
      <c r="I14" s="399">
        <f t="shared" si="1"/>
        <v>0.7</v>
      </c>
      <c r="J14" s="399">
        <f t="shared" si="2"/>
        <v>1.9</v>
      </c>
      <c r="K14" s="399">
        <f t="shared" si="3"/>
        <v>1.3</v>
      </c>
      <c r="L14" s="399">
        <f t="shared" si="4"/>
        <v>1.3</v>
      </c>
      <c r="M14" s="450">
        <f t="shared" si="6"/>
        <v>121.47435897435896</v>
      </c>
      <c r="N14" s="402">
        <f t="shared" si="5"/>
        <v>0.28595325972516478</v>
      </c>
    </row>
    <row r="15" spans="2:14" ht="12" customHeight="1">
      <c r="B15" s="278" t="s">
        <v>538</v>
      </c>
      <c r="C15" s="338">
        <v>0.63541121000000023</v>
      </c>
      <c r="D15" s="338">
        <v>0.86977758000000005</v>
      </c>
      <c r="E15" s="338">
        <v>2.4710706999999998</v>
      </c>
      <c r="F15" s="338">
        <v>4.55</v>
      </c>
      <c r="G15" s="338">
        <v>7.13</v>
      </c>
      <c r="H15" s="399">
        <f t="shared" si="0"/>
        <v>0.3</v>
      </c>
      <c r="I15" s="399">
        <f t="shared" si="1"/>
        <v>0.3</v>
      </c>
      <c r="J15" s="399">
        <f t="shared" si="2"/>
        <v>0.7</v>
      </c>
      <c r="K15" s="399">
        <f t="shared" si="3"/>
        <v>1</v>
      </c>
      <c r="L15" s="399">
        <f t="shared" si="4"/>
        <v>1.2</v>
      </c>
      <c r="M15" s="450">
        <f>G15/F15*100</f>
        <v>156.7032967032967</v>
      </c>
      <c r="N15" s="402">
        <f t="shared" si="5"/>
        <v>0.55056672394845163</v>
      </c>
    </row>
    <row r="16" spans="2:14" ht="12">
      <c r="B16" s="278" t="s">
        <v>779</v>
      </c>
      <c r="C16" s="338">
        <v>2.8756212900000016</v>
      </c>
      <c r="D16" s="338">
        <v>3.5645489699999997</v>
      </c>
      <c r="E16" s="338">
        <v>4.1914208300000002</v>
      </c>
      <c r="F16" s="338">
        <v>5.27</v>
      </c>
      <c r="G16" s="338">
        <v>5.31</v>
      </c>
      <c r="H16" s="399">
        <f t="shared" si="0"/>
        <v>1.4</v>
      </c>
      <c r="I16" s="399">
        <f t="shared" si="1"/>
        <v>1.4</v>
      </c>
      <c r="J16" s="399">
        <f t="shared" si="2"/>
        <v>1.2</v>
      </c>
      <c r="K16" s="399">
        <f t="shared" si="3"/>
        <v>1.1000000000000001</v>
      </c>
      <c r="L16" s="399">
        <f t="shared" si="4"/>
        <v>0.9</v>
      </c>
      <c r="M16" s="450">
        <f t="shared" si="6"/>
        <v>100.75901328273244</v>
      </c>
      <c r="N16" s="402">
        <f t="shared" si="5"/>
        <v>8.5359182007511952E-3</v>
      </c>
    </row>
    <row r="17" spans="2:14" ht="12">
      <c r="B17" s="278" t="s">
        <v>523</v>
      </c>
      <c r="C17" s="338">
        <v>0.7588922600000001</v>
      </c>
      <c r="D17" s="338">
        <v>1.5973959</v>
      </c>
      <c r="E17" s="338">
        <v>2.7857125799999993</v>
      </c>
      <c r="F17" s="338">
        <v>4.74</v>
      </c>
      <c r="G17" s="338">
        <v>4.76</v>
      </c>
      <c r="H17" s="399">
        <f t="shared" si="0"/>
        <v>0.4</v>
      </c>
      <c r="I17" s="399">
        <f t="shared" si="1"/>
        <v>0.6</v>
      </c>
      <c r="J17" s="399">
        <f t="shared" si="2"/>
        <v>0.8</v>
      </c>
      <c r="K17" s="399">
        <f t="shared" si="3"/>
        <v>1</v>
      </c>
      <c r="L17" s="399">
        <f t="shared" si="4"/>
        <v>0.8</v>
      </c>
      <c r="M17" s="450">
        <f t="shared" ref="M17:M25" si="7">G17/F17*100</f>
        <v>100.42194092827003</v>
      </c>
      <c r="N17" s="402">
        <f t="shared" si="5"/>
        <v>4.2679591003755022E-3</v>
      </c>
    </row>
    <row r="18" spans="2:14" ht="12">
      <c r="B18" s="278" t="s">
        <v>531</v>
      </c>
      <c r="C18" s="338">
        <v>0.70268233999999963</v>
      </c>
      <c r="D18" s="338">
        <v>0.92179829999999996</v>
      </c>
      <c r="E18" s="338">
        <v>1.2160547799999997</v>
      </c>
      <c r="F18" s="338">
        <v>2.34</v>
      </c>
      <c r="G18" s="338">
        <v>3.02</v>
      </c>
      <c r="H18" s="399">
        <f t="shared" si="0"/>
        <v>0.3</v>
      </c>
      <c r="I18" s="399">
        <f t="shared" si="1"/>
        <v>0.4</v>
      </c>
      <c r="J18" s="399">
        <f t="shared" si="2"/>
        <v>0.3</v>
      </c>
      <c r="K18" s="399">
        <f t="shared" si="3"/>
        <v>0.5</v>
      </c>
      <c r="L18" s="399">
        <f t="shared" si="4"/>
        <v>0.5</v>
      </c>
      <c r="M18" s="450">
        <f t="shared" si="7"/>
        <v>129.05982905982907</v>
      </c>
      <c r="N18" s="402">
        <f t="shared" si="5"/>
        <v>0.14511060941277021</v>
      </c>
    </row>
    <row r="19" spans="2:14" ht="12">
      <c r="B19" s="278" t="s">
        <v>525</v>
      </c>
      <c r="C19" s="338">
        <v>0.84118926000000005</v>
      </c>
      <c r="D19" s="338">
        <v>0.9975954600000001</v>
      </c>
      <c r="E19" s="338">
        <v>1.3881685799999992</v>
      </c>
      <c r="F19" s="338">
        <v>1.97</v>
      </c>
      <c r="G19" s="338">
        <v>2.97</v>
      </c>
      <c r="H19" s="399">
        <f t="shared" si="0"/>
        <v>0.4</v>
      </c>
      <c r="I19" s="399">
        <f t="shared" si="1"/>
        <v>0.4</v>
      </c>
      <c r="J19" s="399">
        <f t="shared" si="2"/>
        <v>0.4</v>
      </c>
      <c r="K19" s="399">
        <f t="shared" si="3"/>
        <v>0.4</v>
      </c>
      <c r="L19" s="399">
        <f t="shared" si="4"/>
        <v>0.5</v>
      </c>
      <c r="M19" s="450">
        <f t="shared" si="7"/>
        <v>150.76142131979697</v>
      </c>
      <c r="N19" s="402">
        <f t="shared" si="5"/>
        <v>0.21339795501877976</v>
      </c>
    </row>
    <row r="20" spans="2:14" ht="12">
      <c r="B20" s="278" t="s">
        <v>526</v>
      </c>
      <c r="C20" s="338">
        <v>0.62850246000000021</v>
      </c>
      <c r="D20" s="338">
        <v>1.1912720500000002</v>
      </c>
      <c r="E20" s="338">
        <v>2.8866638599999979</v>
      </c>
      <c r="F20" s="338">
        <v>1.93</v>
      </c>
      <c r="G20" s="338">
        <v>2.52</v>
      </c>
      <c r="H20" s="399">
        <f t="shared" si="0"/>
        <v>0.3</v>
      </c>
      <c r="I20" s="399">
        <f t="shared" si="1"/>
        <v>0.5</v>
      </c>
      <c r="J20" s="399">
        <f t="shared" si="2"/>
        <v>0.8</v>
      </c>
      <c r="K20" s="399">
        <f t="shared" si="3"/>
        <v>0.4</v>
      </c>
      <c r="L20" s="399">
        <f t="shared" si="4"/>
        <v>0.4</v>
      </c>
      <c r="M20" s="450">
        <f t="shared" si="7"/>
        <v>130.56994818652851</v>
      </c>
      <c r="N20" s="402">
        <f t="shared" si="5"/>
        <v>0.12590479346108002</v>
      </c>
    </row>
    <row r="21" spans="2:14" ht="12">
      <c r="B21" s="278" t="s">
        <v>536</v>
      </c>
      <c r="C21" s="338">
        <v>0.52783704999999992</v>
      </c>
      <c r="D21" s="338">
        <v>0.8157283099999999</v>
      </c>
      <c r="E21" s="338">
        <v>1.1998099700000002</v>
      </c>
      <c r="F21" s="338">
        <v>1.7806214200000006</v>
      </c>
      <c r="G21" s="338">
        <v>2.18707853</v>
      </c>
      <c r="H21" s="399">
        <f t="shared" si="0"/>
        <v>0.3</v>
      </c>
      <c r="I21" s="399">
        <f t="shared" si="1"/>
        <v>0.3</v>
      </c>
      <c r="J21" s="399">
        <f t="shared" si="2"/>
        <v>0.3</v>
      </c>
      <c r="K21" s="399">
        <f t="shared" si="3"/>
        <v>0.4</v>
      </c>
      <c r="L21" s="399">
        <f t="shared" si="4"/>
        <v>0.4</v>
      </c>
      <c r="M21" s="450">
        <f t="shared" si="7"/>
        <v>122.82670001801952</v>
      </c>
      <c r="N21" s="402">
        <f t="shared" si="5"/>
        <v>8.6737116076843063E-2</v>
      </c>
    </row>
    <row r="22" spans="2:14" ht="12">
      <c r="B22" s="278" t="s">
        <v>544</v>
      </c>
      <c r="C22" s="338">
        <v>1.7878047799999996</v>
      </c>
      <c r="D22" s="338">
        <v>2.8350986900000006</v>
      </c>
      <c r="E22" s="338">
        <v>3.2987874799999997</v>
      </c>
      <c r="F22" s="338">
        <v>3.09</v>
      </c>
      <c r="G22" s="338">
        <v>1.93</v>
      </c>
      <c r="H22" s="399">
        <f t="shared" si="0"/>
        <v>0.9</v>
      </c>
      <c r="I22" s="399">
        <f t="shared" si="1"/>
        <v>1.1000000000000001</v>
      </c>
      <c r="J22" s="399">
        <f t="shared" si="2"/>
        <v>0.9</v>
      </c>
      <c r="K22" s="399">
        <f t="shared" si="3"/>
        <v>0.7</v>
      </c>
      <c r="L22" s="399">
        <f t="shared" si="4"/>
        <v>0.3</v>
      </c>
      <c r="M22" s="450">
        <f t="shared" si="7"/>
        <v>62.459546925566343</v>
      </c>
      <c r="N22" s="402">
        <f t="shared" si="5"/>
        <v>-0.2475416278217844</v>
      </c>
    </row>
    <row r="23" spans="2:14" ht="11.25" customHeight="1">
      <c r="B23" s="278" t="s">
        <v>527</v>
      </c>
      <c r="C23" s="338">
        <v>1.2352428999999994</v>
      </c>
      <c r="D23" s="338">
        <v>0.9077012800000005</v>
      </c>
      <c r="E23" s="338">
        <v>1.0595440199999999</v>
      </c>
      <c r="F23" s="338">
        <v>1.34</v>
      </c>
      <c r="G23" s="338">
        <v>1.83</v>
      </c>
      <c r="H23" s="399">
        <f t="shared" si="0"/>
        <v>0.6</v>
      </c>
      <c r="I23" s="399">
        <f t="shared" si="1"/>
        <v>0.4</v>
      </c>
      <c r="J23" s="399">
        <f t="shared" si="2"/>
        <v>0.3</v>
      </c>
      <c r="K23" s="399">
        <f t="shared" si="3"/>
        <v>0.3</v>
      </c>
      <c r="L23" s="399">
        <f t="shared" si="4"/>
        <v>0.3</v>
      </c>
      <c r="M23" s="450">
        <f t="shared" si="7"/>
        <v>136.56716417910448</v>
      </c>
      <c r="N23" s="402">
        <f t="shared" si="5"/>
        <v>0.10456499795920204</v>
      </c>
    </row>
    <row r="24" spans="2:14" ht="11.25" customHeight="1">
      <c r="B24" s="278" t="s">
        <v>542</v>
      </c>
      <c r="C24" s="338">
        <v>0.42691534999999997</v>
      </c>
      <c r="D24" s="338">
        <v>0.63657574000000006</v>
      </c>
      <c r="E24" s="338">
        <v>1.0648840900000001</v>
      </c>
      <c r="F24" s="338">
        <v>1.1760337000000007</v>
      </c>
      <c r="G24" s="338">
        <v>1.3165369499999999</v>
      </c>
      <c r="H24" s="399">
        <f t="shared" si="0"/>
        <v>0.2</v>
      </c>
      <c r="I24" s="399">
        <f t="shared" si="1"/>
        <v>0.2</v>
      </c>
      <c r="J24" s="399">
        <f t="shared" si="2"/>
        <v>0.3</v>
      </c>
      <c r="K24" s="399">
        <f t="shared" si="3"/>
        <v>0.3</v>
      </c>
      <c r="L24" s="399">
        <f t="shared" si="4"/>
        <v>0.2</v>
      </c>
      <c r="M24" s="450">
        <f t="shared" si="7"/>
        <v>111.9472129072491</v>
      </c>
      <c r="N24" s="402">
        <f t="shared" si="5"/>
        <v>2.9983106223492182E-2</v>
      </c>
    </row>
    <row r="25" spans="2:14" ht="12" customHeight="1">
      <c r="B25" s="278" t="s">
        <v>546</v>
      </c>
      <c r="C25" s="338">
        <v>3.2677522799999998</v>
      </c>
      <c r="D25" s="338">
        <v>1.39574117</v>
      </c>
      <c r="E25" s="338">
        <v>1.7900147399999999</v>
      </c>
      <c r="F25" s="338">
        <v>0.9</v>
      </c>
      <c r="G25" s="338">
        <v>1.24</v>
      </c>
      <c r="H25" s="399">
        <f t="shared" si="0"/>
        <v>1.6</v>
      </c>
      <c r="I25" s="399">
        <f t="shared" si="1"/>
        <v>0.5</v>
      </c>
      <c r="J25" s="399">
        <f t="shared" si="2"/>
        <v>0.5</v>
      </c>
      <c r="K25" s="399">
        <f t="shared" si="3"/>
        <v>0.2</v>
      </c>
      <c r="L25" s="399">
        <f t="shared" si="4"/>
        <v>0.2</v>
      </c>
      <c r="M25" s="450">
        <f t="shared" si="7"/>
        <v>137.77777777777777</v>
      </c>
      <c r="N25" s="402">
        <f t="shared" si="5"/>
        <v>7.255530470638509E-2</v>
      </c>
    </row>
    <row r="26" spans="2:14" s="152" customFormat="1" ht="11.25" customHeight="1">
      <c r="B26" s="414" t="s">
        <v>503</v>
      </c>
      <c r="C26" s="415">
        <v>2.2605488600000001</v>
      </c>
      <c r="D26" s="415">
        <v>2.96237036</v>
      </c>
      <c r="E26" s="415">
        <v>3.7226093300000009</v>
      </c>
      <c r="F26" s="415">
        <v>4.1083952700000008</v>
      </c>
      <c r="G26" s="415">
        <v>6.5843638700000007</v>
      </c>
      <c r="H26" s="416">
        <f t="shared" si="0"/>
        <v>1.1000000000000001</v>
      </c>
      <c r="I26" s="416">
        <f t="shared" si="1"/>
        <v>1.1000000000000001</v>
      </c>
      <c r="J26" s="416">
        <f t="shared" si="2"/>
        <v>1.1000000000000001</v>
      </c>
      <c r="K26" s="416">
        <f t="shared" si="3"/>
        <v>0.9</v>
      </c>
      <c r="L26" s="416">
        <f t="shared" si="4"/>
        <v>1.1000000000000001</v>
      </c>
      <c r="M26" s="458">
        <f t="shared" si="6"/>
        <v>160.26607561545555</v>
      </c>
      <c r="N26" s="417">
        <f t="shared" si="5"/>
        <v>0.52836663593071087</v>
      </c>
    </row>
    <row r="27" spans="2:14" s="374" customFormat="1" ht="12">
      <c r="B27" s="277" t="s">
        <v>696</v>
      </c>
      <c r="C27" s="334">
        <v>3.0895677300000002</v>
      </c>
      <c r="D27" s="334">
        <v>4.5854041599999995</v>
      </c>
      <c r="E27" s="334">
        <v>5.2716301700000008</v>
      </c>
      <c r="F27" s="334">
        <v>5.7299999999999995</v>
      </c>
      <c r="G27" s="334">
        <v>6.81</v>
      </c>
      <c r="H27" s="400">
        <f t="shared" si="0"/>
        <v>1.5</v>
      </c>
      <c r="I27" s="400">
        <f t="shared" si="1"/>
        <v>1.8</v>
      </c>
      <c r="J27" s="400">
        <f t="shared" si="2"/>
        <v>1.5</v>
      </c>
      <c r="K27" s="400">
        <f t="shared" si="3"/>
        <v>1.2</v>
      </c>
      <c r="L27" s="400">
        <f t="shared" si="4"/>
        <v>1.2</v>
      </c>
      <c r="M27" s="451">
        <f t="shared" si="6"/>
        <v>118.84816753926701</v>
      </c>
      <c r="N27" s="401">
        <f t="shared" si="5"/>
        <v>0.23046979142028207</v>
      </c>
    </row>
    <row r="28" spans="2:14" ht="12.75" customHeight="1">
      <c r="B28" s="278" t="s">
        <v>547</v>
      </c>
      <c r="C28" s="338">
        <v>1.29180732</v>
      </c>
      <c r="D28" s="370">
        <v>1.9198639799999992</v>
      </c>
      <c r="E28" s="370">
        <v>2.1895291600000006</v>
      </c>
      <c r="F28" s="370">
        <v>3.13</v>
      </c>
      <c r="G28" s="370">
        <v>1.87</v>
      </c>
      <c r="H28" s="399">
        <f t="shared" si="0"/>
        <v>0.6</v>
      </c>
      <c r="I28" s="399">
        <f t="shared" si="1"/>
        <v>0.7</v>
      </c>
      <c r="J28" s="399">
        <f t="shared" si="2"/>
        <v>0.6</v>
      </c>
      <c r="K28" s="399">
        <f t="shared" si="3"/>
        <v>0.7</v>
      </c>
      <c r="L28" s="399">
        <f t="shared" si="4"/>
        <v>0.3</v>
      </c>
      <c r="M28" s="450">
        <f>G28/F28*100</f>
        <v>59.744408945686914</v>
      </c>
      <c r="N28" s="402">
        <f t="shared" si="5"/>
        <v>-0.26888142332366233</v>
      </c>
    </row>
    <row r="29" spans="2:14" ht="12">
      <c r="B29" s="278" t="s">
        <v>549</v>
      </c>
      <c r="C29" s="338">
        <v>0.41714671999999997</v>
      </c>
      <c r="D29" s="370">
        <v>0.15636121000000003</v>
      </c>
      <c r="E29" s="370">
        <v>0.39503517000000005</v>
      </c>
      <c r="F29" s="370">
        <v>0.46</v>
      </c>
      <c r="G29" s="370">
        <v>1.08</v>
      </c>
      <c r="H29" s="399">
        <f t="shared" si="0"/>
        <v>0.2</v>
      </c>
      <c r="I29" s="399">
        <f t="shared" si="1"/>
        <v>0.1</v>
      </c>
      <c r="J29" s="399">
        <f t="shared" si="2"/>
        <v>0.1</v>
      </c>
      <c r="K29" s="399">
        <f t="shared" si="3"/>
        <v>0.1</v>
      </c>
      <c r="L29" s="399">
        <f t="shared" si="4"/>
        <v>0.2</v>
      </c>
      <c r="M29" s="450" t="s">
        <v>767</v>
      </c>
      <c r="N29" s="402">
        <f t="shared" si="5"/>
        <v>0.13230673211164343</v>
      </c>
    </row>
    <row r="30" spans="2:14" ht="12">
      <c r="B30" s="278" t="s">
        <v>550</v>
      </c>
      <c r="C30" s="338">
        <v>0.13663072000000001</v>
      </c>
      <c r="D30" s="370">
        <v>0.82863507000000003</v>
      </c>
      <c r="E30" s="370">
        <v>0.42705720000000008</v>
      </c>
      <c r="F30" s="370">
        <v>0.4</v>
      </c>
      <c r="G30" s="370">
        <v>0.94</v>
      </c>
      <c r="H30" s="399">
        <f t="shared" si="0"/>
        <v>0.1</v>
      </c>
      <c r="I30" s="399">
        <f t="shared" si="1"/>
        <v>0.3</v>
      </c>
      <c r="J30" s="399">
        <f t="shared" si="2"/>
        <v>0.1</v>
      </c>
      <c r="K30" s="399">
        <f t="shared" si="3"/>
        <v>0.1</v>
      </c>
      <c r="L30" s="399">
        <f t="shared" si="4"/>
        <v>0.2</v>
      </c>
      <c r="M30" s="450" t="s">
        <v>600</v>
      </c>
      <c r="N30" s="402">
        <f t="shared" si="5"/>
        <v>0.11523489571014102</v>
      </c>
    </row>
    <row r="31" spans="2:14" ht="12">
      <c r="B31" s="278" t="s">
        <v>548</v>
      </c>
      <c r="C31" s="338">
        <v>0.53414084000000006</v>
      </c>
      <c r="D31" s="370">
        <v>0.53256358000000004</v>
      </c>
      <c r="E31" s="370">
        <v>1.05487529</v>
      </c>
      <c r="F31" s="370">
        <v>0.55000000000000004</v>
      </c>
      <c r="G31" s="370">
        <v>0.9</v>
      </c>
      <c r="H31" s="399">
        <f t="shared" si="0"/>
        <v>0.3</v>
      </c>
      <c r="I31" s="399">
        <f t="shared" si="1"/>
        <v>0.2</v>
      </c>
      <c r="J31" s="399">
        <f t="shared" si="2"/>
        <v>0.3</v>
      </c>
      <c r="K31" s="399">
        <f t="shared" si="3"/>
        <v>0.1</v>
      </c>
      <c r="L31" s="399">
        <f t="shared" si="4"/>
        <v>0.2</v>
      </c>
      <c r="M31" s="450">
        <f>G31/F31*100</f>
        <v>163.63636363636363</v>
      </c>
      <c r="N31" s="402">
        <f t="shared" si="5"/>
        <v>7.4689284256572883E-2</v>
      </c>
    </row>
    <row r="32" spans="2:14" ht="12">
      <c r="B32" s="278" t="s">
        <v>553</v>
      </c>
      <c r="C32" s="338">
        <v>7.1029780000000001E-2</v>
      </c>
      <c r="D32" s="370">
        <v>0.16545197999999997</v>
      </c>
      <c r="E32" s="370">
        <v>0.52972954000000005</v>
      </c>
      <c r="F32" s="370">
        <v>0.44</v>
      </c>
      <c r="G32" s="370">
        <v>0.55000000000000004</v>
      </c>
      <c r="H32" s="399">
        <f t="shared" si="0"/>
        <v>0</v>
      </c>
      <c r="I32" s="399">
        <f t="shared" si="1"/>
        <v>0.1</v>
      </c>
      <c r="J32" s="399">
        <f t="shared" si="2"/>
        <v>0.1</v>
      </c>
      <c r="K32" s="399">
        <f t="shared" si="3"/>
        <v>0.1</v>
      </c>
      <c r="L32" s="399">
        <f t="shared" si="4"/>
        <v>0.1</v>
      </c>
      <c r="M32" s="450">
        <f>G32/F32*100</f>
        <v>125</v>
      </c>
      <c r="N32" s="402">
        <f t="shared" si="5"/>
        <v>2.3473775052065774E-2</v>
      </c>
    </row>
    <row r="33" spans="2:14" ht="12">
      <c r="B33" s="278" t="s">
        <v>552</v>
      </c>
      <c r="C33" s="338">
        <v>0.58022034999999983</v>
      </c>
      <c r="D33" s="370">
        <v>0.90582548000000018</v>
      </c>
      <c r="E33" s="370">
        <v>0.28196393000000008</v>
      </c>
      <c r="F33" s="370">
        <v>0.2</v>
      </c>
      <c r="G33" s="370">
        <v>0.26</v>
      </c>
      <c r="H33" s="399">
        <f t="shared" si="0"/>
        <v>0.3</v>
      </c>
      <c r="I33" s="399">
        <f t="shared" si="1"/>
        <v>0.4</v>
      </c>
      <c r="J33" s="399">
        <f t="shared" si="2"/>
        <v>0.1</v>
      </c>
      <c r="K33" s="399">
        <f t="shared" si="3"/>
        <v>0</v>
      </c>
      <c r="L33" s="399">
        <f t="shared" si="4"/>
        <v>0</v>
      </c>
      <c r="M33" s="450">
        <f>G33/F33*100</f>
        <v>130</v>
      </c>
      <c r="N33" s="402">
        <f t="shared" si="5"/>
        <v>1.2803877301126781E-2</v>
      </c>
    </row>
    <row r="34" spans="2:14" ht="12">
      <c r="B34" s="278" t="s">
        <v>780</v>
      </c>
      <c r="C34" s="338">
        <v>2.1064900000000001E-2</v>
      </c>
      <c r="D34" s="370">
        <v>7.4710860000000004E-2</v>
      </c>
      <c r="E34" s="370">
        <v>0.19557779999999997</v>
      </c>
      <c r="F34" s="370">
        <v>0.09</v>
      </c>
      <c r="G34" s="370">
        <v>7.0000000000000007E-2</v>
      </c>
      <c r="H34" s="399">
        <f t="shared" si="0"/>
        <v>0</v>
      </c>
      <c r="I34" s="399">
        <f t="shared" si="1"/>
        <v>0</v>
      </c>
      <c r="J34" s="399">
        <f t="shared" si="2"/>
        <v>0.1</v>
      </c>
      <c r="K34" s="399">
        <f t="shared" si="3"/>
        <v>0</v>
      </c>
      <c r="L34" s="399">
        <f t="shared" si="4"/>
        <v>0</v>
      </c>
      <c r="M34" s="450">
        <f t="shared" si="6"/>
        <v>77.777777777777786</v>
      </c>
      <c r="N34" s="402">
        <f t="shared" si="5"/>
        <v>-4.2679591003755915E-3</v>
      </c>
    </row>
    <row r="35" spans="2:14" ht="12">
      <c r="B35" s="278" t="s">
        <v>781</v>
      </c>
      <c r="C35" s="338">
        <v>7.9920000000000008E-3</v>
      </c>
      <c r="D35" s="370"/>
      <c r="E35" s="370">
        <v>0.19669207999999999</v>
      </c>
      <c r="F35" s="370">
        <v>0</v>
      </c>
      <c r="G35" s="370">
        <v>0.01</v>
      </c>
      <c r="H35" s="399">
        <f t="shared" si="0"/>
        <v>0</v>
      </c>
      <c r="I35" s="399">
        <f t="shared" si="1"/>
        <v>0</v>
      </c>
      <c r="J35" s="399">
        <f t="shared" si="2"/>
        <v>0.1</v>
      </c>
      <c r="K35" s="399">
        <f t="shared" si="3"/>
        <v>0</v>
      </c>
      <c r="L35" s="399">
        <f t="shared" si="4"/>
        <v>0</v>
      </c>
      <c r="M35" s="450"/>
      <c r="N35" s="402">
        <f t="shared" si="5"/>
        <v>2.1339795501877971E-3</v>
      </c>
    </row>
    <row r="36" spans="2:14" ht="12">
      <c r="B36" s="278" t="s">
        <v>551</v>
      </c>
      <c r="C36" s="338">
        <v>2.9535099999999998E-2</v>
      </c>
      <c r="D36" s="370">
        <v>0</v>
      </c>
      <c r="E36" s="370"/>
      <c r="F36" s="370">
        <v>0.46</v>
      </c>
      <c r="G36" s="370">
        <v>1.1299999999999999</v>
      </c>
      <c r="H36" s="399">
        <f t="shared" si="0"/>
        <v>0</v>
      </c>
      <c r="I36" s="399">
        <f t="shared" si="1"/>
        <v>0</v>
      </c>
      <c r="J36" s="399">
        <f t="shared" si="2"/>
        <v>0</v>
      </c>
      <c r="K36" s="399">
        <f t="shared" si="3"/>
        <v>0.1</v>
      </c>
      <c r="L36" s="399">
        <f t="shared" si="4"/>
        <v>0.2</v>
      </c>
      <c r="M36" s="450" t="s">
        <v>771</v>
      </c>
      <c r="N36" s="402">
        <f t="shared" si="5"/>
        <v>0.14297662986258239</v>
      </c>
    </row>
    <row r="37" spans="2:14" s="374" customFormat="1" ht="12">
      <c r="B37" s="277" t="s">
        <v>697</v>
      </c>
      <c r="C37" s="334">
        <v>111.51936498000003</v>
      </c>
      <c r="D37" s="334">
        <v>150.16917931000009</v>
      </c>
      <c r="E37" s="334">
        <v>197.96295426999998</v>
      </c>
      <c r="F37" s="334">
        <v>278.03300159999998</v>
      </c>
      <c r="G37" s="334">
        <v>364.22955456000005</v>
      </c>
      <c r="H37" s="400">
        <f t="shared" si="0"/>
        <v>55.5</v>
      </c>
      <c r="I37" s="400">
        <f t="shared" si="1"/>
        <v>58.1</v>
      </c>
      <c r="J37" s="400">
        <f t="shared" si="2"/>
        <v>56</v>
      </c>
      <c r="K37" s="400">
        <f t="shared" si="3"/>
        <v>59.3</v>
      </c>
      <c r="L37" s="400">
        <f t="shared" si="4"/>
        <v>62.8</v>
      </c>
      <c r="M37" s="451">
        <f t="shared" si="6"/>
        <v>131.00227399767789</v>
      </c>
      <c r="N37" s="401">
        <f t="shared" si="5"/>
        <v>18.394168131331956</v>
      </c>
    </row>
    <row r="38" spans="2:14" s="374" customFormat="1" ht="12">
      <c r="B38" s="278" t="s">
        <v>642</v>
      </c>
      <c r="C38" s="338">
        <v>47.08179430000007</v>
      </c>
      <c r="D38" s="338">
        <v>63.426121789999982</v>
      </c>
      <c r="E38" s="338">
        <v>86.779173239999992</v>
      </c>
      <c r="F38" s="338">
        <v>136.94999999999999</v>
      </c>
      <c r="G38" s="338">
        <v>187.20000000000002</v>
      </c>
      <c r="H38" s="399">
        <f t="shared" si="0"/>
        <v>23.4</v>
      </c>
      <c r="I38" s="399">
        <f t="shared" si="1"/>
        <v>24.5</v>
      </c>
      <c r="J38" s="399">
        <f t="shared" si="2"/>
        <v>24.5</v>
      </c>
      <c r="K38" s="399">
        <f t="shared" si="3"/>
        <v>29.2</v>
      </c>
      <c r="L38" s="399">
        <f t="shared" si="4"/>
        <v>32.299999999999997</v>
      </c>
      <c r="M38" s="450">
        <f t="shared" si="6"/>
        <v>136.6922234392114</v>
      </c>
      <c r="N38" s="402">
        <f t="shared" si="5"/>
        <v>10.723247239693686</v>
      </c>
    </row>
    <row r="39" spans="2:14" s="374" customFormat="1" ht="12">
      <c r="B39" s="278" t="s">
        <v>557</v>
      </c>
      <c r="C39" s="338">
        <v>41.102982179999984</v>
      </c>
      <c r="D39" s="338">
        <v>56.021169180000051</v>
      </c>
      <c r="E39" s="338">
        <v>66.947995640000016</v>
      </c>
      <c r="F39" s="338">
        <v>82.6</v>
      </c>
      <c r="G39" s="338">
        <v>95.96</v>
      </c>
      <c r="H39" s="399">
        <f t="shared" ref="H39:H55" si="8">ROUND(C39/C$55*100,1)</f>
        <v>20.5</v>
      </c>
      <c r="I39" s="399">
        <f t="shared" ref="I39:I55" si="9">ROUND(D39/D$55*100,1)</f>
        <v>21.7</v>
      </c>
      <c r="J39" s="399">
        <f t="shared" ref="J39:J55" si="10">ROUND(E39/E$55*100,1)</f>
        <v>18.899999999999999</v>
      </c>
      <c r="K39" s="399">
        <f t="shared" ref="K39:K55" si="11">ROUND(F39/F$55*100,1)</f>
        <v>17.600000000000001</v>
      </c>
      <c r="L39" s="399">
        <f t="shared" ref="L39:L55" si="12">ROUND(G39/G$55*100,1)</f>
        <v>16.5</v>
      </c>
      <c r="M39" s="450">
        <f t="shared" si="6"/>
        <v>116.17433414043583</v>
      </c>
      <c r="N39" s="402">
        <f t="shared" ref="N39:N55" si="13">(G39-F39)/F$55*100</f>
        <v>2.8509966790508967</v>
      </c>
    </row>
    <row r="40" spans="2:14" s="374" customFormat="1" ht="12">
      <c r="B40" s="278" t="s">
        <v>782</v>
      </c>
      <c r="C40" s="338">
        <v>6.9815205999999943</v>
      </c>
      <c r="D40" s="338">
        <v>9.0467130700000027</v>
      </c>
      <c r="E40" s="338">
        <v>12.928081949999992</v>
      </c>
      <c r="F40" s="338">
        <v>20.67</v>
      </c>
      <c r="G40" s="338">
        <v>27.67</v>
      </c>
      <c r="H40" s="399">
        <f t="shared" si="8"/>
        <v>3.5</v>
      </c>
      <c r="I40" s="399">
        <f t="shared" si="9"/>
        <v>3.5</v>
      </c>
      <c r="J40" s="399">
        <f t="shared" si="10"/>
        <v>3.7</v>
      </c>
      <c r="K40" s="399">
        <f t="shared" si="11"/>
        <v>4.4000000000000004</v>
      </c>
      <c r="L40" s="399">
        <f t="shared" si="12"/>
        <v>4.8</v>
      </c>
      <c r="M40" s="450">
        <f t="shared" si="6"/>
        <v>133.86550556361877</v>
      </c>
      <c r="N40" s="402">
        <f t="shared" si="13"/>
        <v>1.4937856851314577</v>
      </c>
    </row>
    <row r="41" spans="2:14" s="374" customFormat="1" ht="12">
      <c r="B41" s="278" t="s">
        <v>797</v>
      </c>
      <c r="C41" s="338">
        <v>7.2127218600000012</v>
      </c>
      <c r="D41" s="338">
        <v>7.190275119999999</v>
      </c>
      <c r="E41" s="338">
        <v>9.01152613</v>
      </c>
      <c r="F41" s="338">
        <v>8.0399999999999991</v>
      </c>
      <c r="G41" s="338">
        <v>12.34</v>
      </c>
      <c r="H41" s="399">
        <f t="shared" si="8"/>
        <v>3.6</v>
      </c>
      <c r="I41" s="399">
        <f t="shared" si="9"/>
        <v>2.8</v>
      </c>
      <c r="J41" s="399">
        <f t="shared" si="10"/>
        <v>2.5</v>
      </c>
      <c r="K41" s="399">
        <f t="shared" si="11"/>
        <v>1.7</v>
      </c>
      <c r="L41" s="399">
        <f t="shared" si="12"/>
        <v>2.1</v>
      </c>
      <c r="M41" s="450">
        <f t="shared" si="6"/>
        <v>153.48258706467664</v>
      </c>
      <c r="N41" s="402">
        <f t="shared" si="13"/>
        <v>0.91761120658075279</v>
      </c>
    </row>
    <row r="42" spans="2:14" s="374" customFormat="1" ht="12">
      <c r="B42" s="278" t="s">
        <v>562</v>
      </c>
      <c r="C42" s="338">
        <v>2.5893081700000002</v>
      </c>
      <c r="D42" s="338">
        <v>3.4736535799999988</v>
      </c>
      <c r="E42" s="338">
        <v>6.9213462400000001</v>
      </c>
      <c r="F42" s="338">
        <v>7.22</v>
      </c>
      <c r="G42" s="338">
        <v>9.92</v>
      </c>
      <c r="H42" s="399">
        <f t="shared" si="8"/>
        <v>1.3</v>
      </c>
      <c r="I42" s="399">
        <f t="shared" si="9"/>
        <v>1.3</v>
      </c>
      <c r="J42" s="399">
        <f t="shared" si="10"/>
        <v>2</v>
      </c>
      <c r="K42" s="399">
        <f t="shared" si="11"/>
        <v>1.5</v>
      </c>
      <c r="L42" s="399">
        <f t="shared" si="12"/>
        <v>1.7</v>
      </c>
      <c r="M42" s="450">
        <f t="shared" si="6"/>
        <v>137.39612188365652</v>
      </c>
      <c r="N42" s="402">
        <f t="shared" si="13"/>
        <v>0.57617447855070514</v>
      </c>
    </row>
    <row r="43" spans="2:14" s="374" customFormat="1" ht="12">
      <c r="B43" s="278" t="s">
        <v>564</v>
      </c>
      <c r="C43" s="338">
        <v>3.4725731399999997</v>
      </c>
      <c r="D43" s="338">
        <v>4.3462122300000017</v>
      </c>
      <c r="E43" s="338">
        <v>5.780484620000002</v>
      </c>
      <c r="F43" s="338">
        <v>7.17</v>
      </c>
      <c r="G43" s="338">
        <v>9.8000000000000007</v>
      </c>
      <c r="H43" s="399">
        <f t="shared" si="8"/>
        <v>1.7</v>
      </c>
      <c r="I43" s="399">
        <f t="shared" si="9"/>
        <v>1.7</v>
      </c>
      <c r="J43" s="399">
        <f t="shared" si="10"/>
        <v>1.6</v>
      </c>
      <c r="K43" s="399">
        <f t="shared" si="11"/>
        <v>1.5</v>
      </c>
      <c r="L43" s="399">
        <f t="shared" si="12"/>
        <v>1.7</v>
      </c>
      <c r="M43" s="450">
        <f t="shared" si="6"/>
        <v>136.68061366806137</v>
      </c>
      <c r="N43" s="402">
        <f t="shared" si="13"/>
        <v>0.56123662169939081</v>
      </c>
    </row>
    <row r="44" spans="2:14" s="374" customFormat="1" ht="12">
      <c r="B44" s="278" t="s">
        <v>579</v>
      </c>
      <c r="C44" s="338">
        <v>0.53897954999999986</v>
      </c>
      <c r="D44" s="338">
        <v>2.1421442999999996</v>
      </c>
      <c r="E44" s="338">
        <v>0.98793313999999999</v>
      </c>
      <c r="F44" s="338">
        <v>2.68</v>
      </c>
      <c r="G44" s="338">
        <v>2.81</v>
      </c>
      <c r="H44" s="399">
        <f t="shared" si="8"/>
        <v>0.3</v>
      </c>
      <c r="I44" s="399">
        <f t="shared" si="9"/>
        <v>0.8</v>
      </c>
      <c r="J44" s="399">
        <f t="shared" si="10"/>
        <v>0.3</v>
      </c>
      <c r="K44" s="399">
        <f t="shared" si="11"/>
        <v>0.6</v>
      </c>
      <c r="L44" s="399">
        <f t="shared" si="12"/>
        <v>0.5</v>
      </c>
      <c r="M44" s="450">
        <f t="shared" si="6"/>
        <v>104.85074626865671</v>
      </c>
      <c r="N44" s="402">
        <f t="shared" si="13"/>
        <v>2.7741734152441338E-2</v>
      </c>
    </row>
    <row r="45" spans="2:14" s="374" customFormat="1" ht="12">
      <c r="B45" s="278" t="s">
        <v>644</v>
      </c>
      <c r="C45" s="338">
        <v>0.59813613999999993</v>
      </c>
      <c r="D45" s="338">
        <v>0.47211613999999991</v>
      </c>
      <c r="E45" s="338">
        <v>0.34910794000000006</v>
      </c>
      <c r="F45" s="338">
        <v>1.61</v>
      </c>
      <c r="G45" s="338">
        <v>2.27</v>
      </c>
      <c r="H45" s="399">
        <f t="shared" si="8"/>
        <v>0.3</v>
      </c>
      <c r="I45" s="399">
        <f t="shared" si="9"/>
        <v>0.2</v>
      </c>
      <c r="J45" s="399">
        <f t="shared" si="10"/>
        <v>0.1</v>
      </c>
      <c r="K45" s="399">
        <f t="shared" si="11"/>
        <v>0.3</v>
      </c>
      <c r="L45" s="399">
        <f t="shared" si="12"/>
        <v>0.4</v>
      </c>
      <c r="M45" s="450">
        <f t="shared" si="6"/>
        <v>140.99378881987576</v>
      </c>
      <c r="N45" s="402">
        <f t="shared" si="13"/>
        <v>0.14084265031239457</v>
      </c>
    </row>
    <row r="46" spans="2:14" s="374" customFormat="1" ht="12">
      <c r="B46" s="278" t="s">
        <v>585</v>
      </c>
      <c r="C46" s="338">
        <v>0.21572091999999998</v>
      </c>
      <c r="D46" s="338">
        <v>0.83489994000000001</v>
      </c>
      <c r="E46" s="338">
        <v>0.85298731999999988</v>
      </c>
      <c r="F46" s="338">
        <v>0.9</v>
      </c>
      <c r="G46" s="338">
        <v>2.27</v>
      </c>
      <c r="H46" s="399">
        <f t="shared" si="8"/>
        <v>0.1</v>
      </c>
      <c r="I46" s="399">
        <f t="shared" si="9"/>
        <v>0.3</v>
      </c>
      <c r="J46" s="399">
        <f t="shared" si="10"/>
        <v>0.2</v>
      </c>
      <c r="K46" s="399">
        <f t="shared" si="11"/>
        <v>0.2</v>
      </c>
      <c r="L46" s="399">
        <f t="shared" si="12"/>
        <v>0.4</v>
      </c>
      <c r="M46" s="450" t="s">
        <v>771</v>
      </c>
      <c r="N46" s="402">
        <f t="shared" si="13"/>
        <v>0.29235519837572815</v>
      </c>
    </row>
    <row r="47" spans="2:14" s="374" customFormat="1" ht="12">
      <c r="B47" s="278" t="s">
        <v>775</v>
      </c>
      <c r="C47" s="338">
        <v>0.26711604</v>
      </c>
      <c r="D47" s="338">
        <v>0.72220850000000003</v>
      </c>
      <c r="E47" s="338">
        <v>1.7675608399999998</v>
      </c>
      <c r="F47" s="338">
        <v>2.04</v>
      </c>
      <c r="G47" s="338">
        <v>2.13</v>
      </c>
      <c r="H47" s="399">
        <f t="shared" si="8"/>
        <v>0.1</v>
      </c>
      <c r="I47" s="399">
        <f t="shared" si="9"/>
        <v>0.3</v>
      </c>
      <c r="J47" s="399">
        <f t="shared" si="10"/>
        <v>0.5</v>
      </c>
      <c r="K47" s="399">
        <f t="shared" si="11"/>
        <v>0.4</v>
      </c>
      <c r="L47" s="399">
        <f t="shared" si="12"/>
        <v>0.4</v>
      </c>
      <c r="M47" s="450">
        <f t="shared" si="6"/>
        <v>104.41176470588233</v>
      </c>
      <c r="N47" s="402">
        <f t="shared" si="13"/>
        <v>1.9205815951690141E-2</v>
      </c>
    </row>
    <row r="48" spans="2:14" s="374" customFormat="1" ht="12">
      <c r="B48" s="278" t="s">
        <v>643</v>
      </c>
      <c r="C48" s="338">
        <v>0.11575465</v>
      </c>
      <c r="D48" s="338">
        <v>0.16767118</v>
      </c>
      <c r="E48" s="338">
        <v>1.1217083700000001</v>
      </c>
      <c r="F48" s="338">
        <v>1.58</v>
      </c>
      <c r="G48" s="338">
        <v>1.85</v>
      </c>
      <c r="H48" s="399">
        <f t="shared" si="8"/>
        <v>0.1</v>
      </c>
      <c r="I48" s="399">
        <f t="shared" si="9"/>
        <v>0.1</v>
      </c>
      <c r="J48" s="399">
        <f t="shared" si="10"/>
        <v>0.3</v>
      </c>
      <c r="K48" s="399">
        <f t="shared" si="11"/>
        <v>0.3</v>
      </c>
      <c r="L48" s="399">
        <f t="shared" si="12"/>
        <v>0.3</v>
      </c>
      <c r="M48" s="450">
        <f t="shared" si="6"/>
        <v>117.08860759493672</v>
      </c>
      <c r="N48" s="402">
        <f t="shared" si="13"/>
        <v>5.7617447855070517E-2</v>
      </c>
    </row>
    <row r="49" spans="2:14" s="374" customFormat="1" ht="12">
      <c r="B49" s="278" t="s">
        <v>783</v>
      </c>
      <c r="C49" s="338">
        <v>1.6851640000000001E-2</v>
      </c>
      <c r="D49" s="338">
        <v>1.8875070000000001E-2</v>
      </c>
      <c r="E49" s="338">
        <v>0.17911837</v>
      </c>
      <c r="F49" s="338">
        <v>0.04</v>
      </c>
      <c r="G49" s="338">
        <v>1.39</v>
      </c>
      <c r="H49" s="399">
        <f t="shared" si="8"/>
        <v>0</v>
      </c>
      <c r="I49" s="399">
        <f t="shared" si="9"/>
        <v>0</v>
      </c>
      <c r="J49" s="399">
        <f t="shared" si="10"/>
        <v>0.1</v>
      </c>
      <c r="K49" s="399">
        <f t="shared" si="11"/>
        <v>0</v>
      </c>
      <c r="L49" s="399">
        <f t="shared" si="12"/>
        <v>0.2</v>
      </c>
      <c r="M49" s="450" t="s">
        <v>799</v>
      </c>
      <c r="N49" s="402">
        <f t="shared" si="13"/>
        <v>0.28808723927535257</v>
      </c>
    </row>
    <row r="50" spans="2:14" s="374" customFormat="1" ht="12">
      <c r="B50" s="278" t="s">
        <v>592</v>
      </c>
      <c r="C50" s="338">
        <v>0.31797983999999996</v>
      </c>
      <c r="D50" s="338">
        <v>0.59280394000000003</v>
      </c>
      <c r="E50" s="338">
        <v>0.57588440000000007</v>
      </c>
      <c r="F50" s="338">
        <v>1.23</v>
      </c>
      <c r="G50" s="338">
        <v>1.35</v>
      </c>
      <c r="H50" s="399">
        <f t="shared" si="8"/>
        <v>0.2</v>
      </c>
      <c r="I50" s="399">
        <f t="shared" si="9"/>
        <v>0.2</v>
      </c>
      <c r="J50" s="399">
        <f t="shared" si="10"/>
        <v>0.2</v>
      </c>
      <c r="K50" s="399">
        <f t="shared" si="11"/>
        <v>0.3</v>
      </c>
      <c r="L50" s="399">
        <f t="shared" si="12"/>
        <v>0.2</v>
      </c>
      <c r="M50" s="450">
        <f t="shared" si="6"/>
        <v>109.75609756097562</v>
      </c>
      <c r="N50" s="402">
        <f t="shared" si="13"/>
        <v>2.5607754602253584E-2</v>
      </c>
    </row>
    <row r="51" spans="2:14" s="374" customFormat="1" ht="12">
      <c r="B51" s="278" t="s">
        <v>784</v>
      </c>
      <c r="C51" s="338">
        <v>7.2398670000000012E-2</v>
      </c>
      <c r="D51" s="338">
        <v>0.44538401000000011</v>
      </c>
      <c r="E51" s="338">
        <v>0.52646813999999997</v>
      </c>
      <c r="F51" s="338">
        <v>0.91</v>
      </c>
      <c r="G51" s="338">
        <v>0.81</v>
      </c>
      <c r="H51" s="399">
        <f t="shared" si="8"/>
        <v>0</v>
      </c>
      <c r="I51" s="399">
        <f t="shared" si="9"/>
        <v>0.2</v>
      </c>
      <c r="J51" s="399">
        <f t="shared" si="10"/>
        <v>0.1</v>
      </c>
      <c r="K51" s="399">
        <f t="shared" si="11"/>
        <v>0.2</v>
      </c>
      <c r="L51" s="399">
        <f t="shared" si="12"/>
        <v>0.1</v>
      </c>
      <c r="M51" s="450">
        <f t="shared" si="6"/>
        <v>89.010989010989022</v>
      </c>
      <c r="N51" s="402">
        <f t="shared" si="13"/>
        <v>-2.1339795501877964E-2</v>
      </c>
    </row>
    <row r="52" spans="2:14" s="374" customFormat="1" ht="12">
      <c r="B52" s="278" t="s">
        <v>556</v>
      </c>
      <c r="C52" s="338">
        <v>0.10465261000000001</v>
      </c>
      <c r="D52" s="338">
        <v>0.29600166999999999</v>
      </c>
      <c r="E52" s="338">
        <v>0.34044450000000004</v>
      </c>
      <c r="F52" s="338">
        <v>0.78</v>
      </c>
      <c r="G52" s="338">
        <v>0.67</v>
      </c>
      <c r="H52" s="399">
        <f t="shared" si="8"/>
        <v>0.1</v>
      </c>
      <c r="I52" s="399">
        <f t="shared" si="9"/>
        <v>0.1</v>
      </c>
      <c r="J52" s="399">
        <f t="shared" si="10"/>
        <v>0.1</v>
      </c>
      <c r="K52" s="399">
        <f t="shared" si="11"/>
        <v>0.2</v>
      </c>
      <c r="L52" s="399">
        <f t="shared" si="12"/>
        <v>0.1</v>
      </c>
      <c r="M52" s="450">
        <f t="shared" si="6"/>
        <v>85.897435897435898</v>
      </c>
      <c r="N52" s="402">
        <f t="shared" si="13"/>
        <v>-2.3473775052065764E-2</v>
      </c>
    </row>
    <row r="53" spans="2:14" s="374" customFormat="1" ht="12">
      <c r="B53" s="278" t="s">
        <v>558</v>
      </c>
      <c r="C53" s="338">
        <v>0.16053785999999998</v>
      </c>
      <c r="D53" s="338">
        <v>0.22250006999999999</v>
      </c>
      <c r="E53" s="338">
        <v>0.17633053999999998</v>
      </c>
      <c r="F53" s="338">
        <v>0.38</v>
      </c>
      <c r="G53" s="338">
        <v>0.6</v>
      </c>
      <c r="H53" s="399">
        <f t="shared" si="8"/>
        <v>0.1</v>
      </c>
      <c r="I53" s="399">
        <f t="shared" si="9"/>
        <v>0.1</v>
      </c>
      <c r="J53" s="399">
        <f t="shared" si="10"/>
        <v>0</v>
      </c>
      <c r="K53" s="399">
        <f t="shared" si="11"/>
        <v>0.1</v>
      </c>
      <c r="L53" s="399">
        <f t="shared" si="12"/>
        <v>0.1</v>
      </c>
      <c r="M53" s="450">
        <f t="shared" si="6"/>
        <v>157.89473684210526</v>
      </c>
      <c r="N53" s="402">
        <f t="shared" si="13"/>
        <v>4.6947550104131527E-2</v>
      </c>
    </row>
    <row r="54" spans="2:14" s="152" customFormat="1" ht="10.5" customHeight="1">
      <c r="B54" s="414" t="s">
        <v>503</v>
      </c>
      <c r="C54" s="415">
        <f>C37-SUM(C38:C53)</f>
        <v>0.6703368099999949</v>
      </c>
      <c r="D54" s="415">
        <f>D37-SUM(D38:D53)</f>
        <v>0.75042952000001151</v>
      </c>
      <c r="E54" s="415">
        <f>E37-SUM(E38:E53)</f>
        <v>2.7168028899999968</v>
      </c>
      <c r="F54" s="415">
        <f>F37-SUM(F38:F53)</f>
        <v>3.2330015999999659</v>
      </c>
      <c r="G54" s="415">
        <f>G37-SUM(G38:G53)</f>
        <v>5.1895545599999764</v>
      </c>
      <c r="H54" s="416">
        <f t="shared" si="8"/>
        <v>0.3</v>
      </c>
      <c r="I54" s="416">
        <f t="shared" si="9"/>
        <v>0.3</v>
      </c>
      <c r="J54" s="416">
        <f t="shared" si="10"/>
        <v>0.8</v>
      </c>
      <c r="K54" s="416">
        <f t="shared" si="11"/>
        <v>0.7</v>
      </c>
      <c r="L54" s="416">
        <f t="shared" si="12"/>
        <v>0.9</v>
      </c>
      <c r="M54" s="458">
        <f t="shared" si="6"/>
        <v>160.51815625454782</v>
      </c>
      <c r="N54" s="417">
        <f t="shared" si="13"/>
        <v>0.41752440054994244</v>
      </c>
    </row>
    <row r="55" spans="2:14" s="374" customFormat="1" ht="12">
      <c r="B55" s="375" t="s">
        <v>504</v>
      </c>
      <c r="C55" s="334">
        <f>C7+C27+C37</f>
        <v>200.77568549000003</v>
      </c>
      <c r="D55" s="334">
        <f>D7+D27+D37</f>
        <v>258.42304268000009</v>
      </c>
      <c r="E55" s="334">
        <f>E7+E27+E37</f>
        <v>353.59941705</v>
      </c>
      <c r="F55" s="334">
        <f>F7+F27+F37</f>
        <v>468.60805199000004</v>
      </c>
      <c r="G55" s="334">
        <f>G7+G27+G37</f>
        <v>580.41753391000009</v>
      </c>
      <c r="H55" s="400">
        <f t="shared" si="8"/>
        <v>100</v>
      </c>
      <c r="I55" s="400">
        <f t="shared" si="9"/>
        <v>100</v>
      </c>
      <c r="J55" s="400">
        <f t="shared" si="10"/>
        <v>100</v>
      </c>
      <c r="K55" s="400">
        <f t="shared" si="11"/>
        <v>100</v>
      </c>
      <c r="L55" s="400">
        <f t="shared" si="12"/>
        <v>100</v>
      </c>
      <c r="M55" s="451">
        <f t="shared" si="6"/>
        <v>123.85991479343723</v>
      </c>
      <c r="N55" s="401">
        <f t="shared" si="13"/>
        <v>23.85991479343723</v>
      </c>
    </row>
    <row r="56" spans="2:14" ht="12">
      <c r="B56" s="343" t="s">
        <v>580</v>
      </c>
      <c r="C56" s="199"/>
      <c r="D56" s="199"/>
      <c r="E56" s="199"/>
      <c r="F56" s="199"/>
      <c r="G56" s="199"/>
    </row>
    <row r="57" spans="2:14" ht="12">
      <c r="B57" s="343" t="s">
        <v>776</v>
      </c>
      <c r="C57" s="199"/>
      <c r="D57" s="199"/>
      <c r="E57" s="199"/>
      <c r="F57" s="199"/>
      <c r="G57" s="199"/>
    </row>
    <row r="58" spans="2:14" ht="12">
      <c r="B58" s="343" t="s">
        <v>777</v>
      </c>
      <c r="C58" s="343"/>
      <c r="D58" s="343"/>
      <c r="E58" s="343"/>
      <c r="F58" s="343"/>
      <c r="G58" s="199"/>
    </row>
    <row r="59" spans="2:14" ht="10.5">
      <c r="B59" s="516"/>
      <c r="C59" s="516"/>
      <c r="D59" s="516"/>
      <c r="E59" s="516"/>
      <c r="F59" s="516"/>
      <c r="G59" s="516"/>
    </row>
  </sheetData>
  <mergeCells count="9">
    <mergeCell ref="N4:N5"/>
    <mergeCell ref="H4:L4"/>
    <mergeCell ref="M4:M5"/>
    <mergeCell ref="H6:M6"/>
    <mergeCell ref="B2:G2"/>
    <mergeCell ref="B59:G59"/>
    <mergeCell ref="B4:B6"/>
    <mergeCell ref="C4:G4"/>
    <mergeCell ref="C6:G6"/>
  </mergeCells>
  <hyperlinks>
    <hyperlink ref="B2:G2" location="Cuprins!B17" display="Anexa 12. Exportul serviciilor de informatică pe principalele țări "/>
  </hyperlinks>
  <pageMargins left="0.39370078740157483" right="0.39370078740157483" top="0.70866141732283472" bottom="0.70866141732283472" header="0.31496062992125984" footer="0.31496062992125984"/>
  <pageSetup paperSize="32767" orientation="landscape"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B2:G430"/>
  <sheetViews>
    <sheetView showGridLines="0" showRowColHeaders="0" showZeros="0" zoomScaleNormal="100" workbookViewId="0">
      <pane xSplit="2" ySplit="4" topLeftCell="C5" activePane="bottomRight" state="frozen"/>
      <selection pane="topRight"/>
      <selection pane="bottomLeft"/>
      <selection pane="bottomRight"/>
    </sheetView>
  </sheetViews>
  <sheetFormatPr defaultRowHeight="10.5"/>
  <cols>
    <col min="1" max="1" customWidth="true" style="100" width="4.7109375" collapsed="false"/>
    <col min="2" max="2" customWidth="true" style="100" width="44.7109375" collapsed="false"/>
    <col min="3" max="7" customWidth="true" style="100" width="8.85546875" collapsed="false"/>
    <col min="8" max="42" style="100" width="9.140625" collapsed="false"/>
    <col min="43" max="43" customWidth="true" style="100" width="35.140625" collapsed="false"/>
    <col min="44" max="45" customWidth="true" hidden="true" style="100" width="0.0" collapsed="false"/>
    <col min="46" max="46" customWidth="true" style="100" width="7.28515625" collapsed="false"/>
    <col min="47" max="69" customWidth="true" hidden="true" style="100" width="0.0" collapsed="false"/>
    <col min="70" max="70" bestFit="true" customWidth="true" style="100" width="7.5703125" collapsed="false"/>
    <col min="71" max="93" customWidth="true" hidden="true" style="100" width="0.0" collapsed="false"/>
    <col min="94" max="94" customWidth="true" style="100" width="7.28515625" collapsed="false"/>
    <col min="95" max="117" customWidth="true" hidden="true" style="100" width="0.0" collapsed="false"/>
    <col min="118" max="118" customWidth="true" style="100" width="7.28515625" collapsed="false"/>
    <col min="119" max="141" customWidth="true" hidden="true" style="100" width="0.0" collapsed="false"/>
    <col min="142" max="142" bestFit="true" customWidth="true" style="100" width="7.85546875" collapsed="false"/>
    <col min="143" max="147" customWidth="true" hidden="true" style="100" width="0.0" collapsed="false"/>
    <col min="148" max="148" bestFit="true" customWidth="true" style="100" width="7.7109375" collapsed="false"/>
    <col min="149" max="153" customWidth="true" hidden="true" style="100" width="0.0" collapsed="false"/>
    <col min="154" max="154" customWidth="true" style="100" width="7.7109375" collapsed="false"/>
    <col min="155" max="16384" style="100" width="9.140625" collapsed="false"/>
  </cols>
  <sheetData>
    <row r="2" spans="2:7" s="106" customFormat="1" ht="30" customHeight="1">
      <c r="B2" s="497" t="s">
        <v>785</v>
      </c>
      <c r="C2" s="497"/>
      <c r="D2" s="497"/>
      <c r="E2" s="497"/>
      <c r="F2" s="497"/>
      <c r="G2" s="497"/>
    </row>
    <row r="3" spans="2:7" ht="11.25" customHeight="1">
      <c r="C3" s="105"/>
      <c r="D3" s="105"/>
      <c r="E3" s="105"/>
      <c r="F3" s="105"/>
      <c r="G3" s="101"/>
    </row>
    <row r="4" spans="2:7" ht="22.5" customHeight="1">
      <c r="B4" s="218"/>
      <c r="C4" s="219" t="s">
        <v>715</v>
      </c>
      <c r="D4" s="219" t="s">
        <v>716</v>
      </c>
      <c r="E4" s="219" t="s">
        <v>511</v>
      </c>
      <c r="F4" s="219" t="s">
        <v>718</v>
      </c>
      <c r="G4" s="219" t="s">
        <v>717</v>
      </c>
    </row>
    <row r="5" spans="2:7" s="107" customFormat="1" ht="11.25" customHeight="1">
      <c r="B5" s="220" t="s">
        <v>446</v>
      </c>
      <c r="C5" s="221">
        <v>-4765.9000000000015</v>
      </c>
      <c r="D5" s="221">
        <v>-5015.8700000000017</v>
      </c>
      <c r="E5" s="221">
        <v>-5218.4900000000007</v>
      </c>
      <c r="F5" s="221">
        <v>-6202.5099999999984</v>
      </c>
      <c r="G5" s="221">
        <v>-5960.7000000000007</v>
      </c>
    </row>
    <row r="6" spans="2:7" s="107" customFormat="1" ht="11.25" customHeight="1">
      <c r="B6" s="222" t="s">
        <v>447</v>
      </c>
      <c r="C6" s="223">
        <v>5301.6299999999992</v>
      </c>
      <c r="D6" s="223">
        <v>5947.21</v>
      </c>
      <c r="E6" s="223">
        <v>6440.97</v>
      </c>
      <c r="F6" s="223">
        <v>6470.2000000000007</v>
      </c>
      <c r="G6" s="223">
        <v>7769.48</v>
      </c>
    </row>
    <row r="7" spans="2:7" s="102" customFormat="1" ht="11.25" customHeight="1">
      <c r="B7" s="224" t="s">
        <v>448</v>
      </c>
      <c r="C7" s="225">
        <v>330.74</v>
      </c>
      <c r="D7" s="225">
        <v>335.37</v>
      </c>
      <c r="E7" s="225">
        <v>348.90999999999997</v>
      </c>
      <c r="F7" s="225">
        <v>393.25</v>
      </c>
      <c r="G7" s="225">
        <v>409.29</v>
      </c>
    </row>
    <row r="8" spans="2:7" ht="11.25" customHeight="1">
      <c r="B8" s="202" t="s">
        <v>449</v>
      </c>
      <c r="C8" s="226">
        <v>257.18</v>
      </c>
      <c r="D8" s="226">
        <v>253.6</v>
      </c>
      <c r="E8" s="226">
        <v>279.08999999999997</v>
      </c>
      <c r="F8" s="226">
        <v>287.52</v>
      </c>
      <c r="G8" s="226">
        <v>298.49</v>
      </c>
    </row>
    <row r="9" spans="2:7" ht="11.25" customHeight="1">
      <c r="B9" s="202" t="s">
        <v>202</v>
      </c>
      <c r="C9" s="226">
        <v>257.18</v>
      </c>
      <c r="D9" s="226">
        <v>253.6</v>
      </c>
      <c r="E9" s="226">
        <v>279.08999999999997</v>
      </c>
      <c r="F9" s="226">
        <v>287.52</v>
      </c>
      <c r="G9" s="226">
        <v>298.49</v>
      </c>
    </row>
    <row r="10" spans="2:7" ht="33.75" hidden="1" customHeight="1">
      <c r="B10" s="202" t="s">
        <v>203</v>
      </c>
      <c r="C10" s="226">
        <v>0</v>
      </c>
      <c r="D10" s="226">
        <v>0</v>
      </c>
      <c r="E10" s="226">
        <v>0</v>
      </c>
      <c r="F10" s="226">
        <v>0</v>
      </c>
      <c r="G10" s="226">
        <v>0</v>
      </c>
    </row>
    <row r="11" spans="2:7" ht="11.25" hidden="1" customHeight="1">
      <c r="B11" s="202" t="s">
        <v>204</v>
      </c>
      <c r="C11" s="226">
        <v>0</v>
      </c>
      <c r="D11" s="226">
        <v>0</v>
      </c>
      <c r="E11" s="226">
        <v>0</v>
      </c>
      <c r="F11" s="226">
        <v>0</v>
      </c>
      <c r="G11" s="226">
        <v>0</v>
      </c>
    </row>
    <row r="12" spans="2:7" ht="15" hidden="1" customHeight="1">
      <c r="B12" s="202" t="s">
        <v>205</v>
      </c>
      <c r="C12" s="226">
        <v>0</v>
      </c>
      <c r="D12" s="226">
        <v>0</v>
      </c>
      <c r="E12" s="226">
        <v>0</v>
      </c>
      <c r="F12" s="226">
        <v>0</v>
      </c>
      <c r="G12" s="226">
        <v>0</v>
      </c>
    </row>
    <row r="13" spans="2:7" ht="11.25" hidden="1" customHeight="1">
      <c r="B13" s="202" t="s">
        <v>206</v>
      </c>
      <c r="C13" s="226">
        <v>0</v>
      </c>
      <c r="D13" s="226">
        <v>0</v>
      </c>
      <c r="E13" s="226">
        <v>0</v>
      </c>
      <c r="F13" s="226">
        <v>0</v>
      </c>
      <c r="G13" s="226">
        <v>0</v>
      </c>
    </row>
    <row r="14" spans="2:7" ht="22.5" hidden="1" customHeight="1">
      <c r="B14" s="202" t="s">
        <v>207</v>
      </c>
      <c r="C14" s="226">
        <v>0</v>
      </c>
      <c r="D14" s="226">
        <v>0</v>
      </c>
      <c r="E14" s="226">
        <v>0</v>
      </c>
      <c r="F14" s="226">
        <v>0</v>
      </c>
      <c r="G14" s="226">
        <v>0</v>
      </c>
    </row>
    <row r="15" spans="2:7" ht="22.5" hidden="1" customHeight="1">
      <c r="B15" s="202" t="s">
        <v>209</v>
      </c>
      <c r="C15" s="226">
        <v>0</v>
      </c>
      <c r="D15" s="226">
        <v>0</v>
      </c>
      <c r="E15" s="226">
        <v>0</v>
      </c>
      <c r="F15" s="226">
        <v>0</v>
      </c>
      <c r="G15" s="226">
        <v>0</v>
      </c>
    </row>
    <row r="16" spans="2:7" ht="22.5" hidden="1" customHeight="1">
      <c r="B16" s="202" t="s">
        <v>210</v>
      </c>
      <c r="C16" s="226">
        <v>0</v>
      </c>
      <c r="D16" s="226">
        <v>0</v>
      </c>
      <c r="E16" s="226">
        <v>0</v>
      </c>
      <c r="F16" s="226">
        <v>0</v>
      </c>
      <c r="G16" s="226">
        <v>0</v>
      </c>
    </row>
    <row r="17" spans="2:7" ht="11.25" customHeight="1">
      <c r="B17" s="202" t="s">
        <v>211</v>
      </c>
      <c r="C17" s="226">
        <v>73.56</v>
      </c>
      <c r="D17" s="226">
        <v>81.77000000000001</v>
      </c>
      <c r="E17" s="226">
        <v>69.819999999999993</v>
      </c>
      <c r="F17" s="226">
        <v>105.72999999999999</v>
      </c>
      <c r="G17" s="226">
        <v>110.80000000000001</v>
      </c>
    </row>
    <row r="18" spans="2:7" ht="11.25" customHeight="1">
      <c r="B18" s="202" t="s">
        <v>212</v>
      </c>
      <c r="C18" s="226">
        <v>41.81</v>
      </c>
      <c r="D18" s="226">
        <v>44.260000000000005</v>
      </c>
      <c r="E18" s="226">
        <v>50.53</v>
      </c>
      <c r="F18" s="226">
        <v>91.77</v>
      </c>
      <c r="G18" s="226">
        <v>96.4</v>
      </c>
    </row>
    <row r="19" spans="2:7" ht="22.5" customHeight="1">
      <c r="B19" s="202" t="s">
        <v>213</v>
      </c>
      <c r="C19" s="226">
        <v>31.75</v>
      </c>
      <c r="D19" s="226">
        <v>37.51</v>
      </c>
      <c r="E19" s="226">
        <v>19.29</v>
      </c>
      <c r="F19" s="226">
        <v>13.96</v>
      </c>
      <c r="G19" s="226">
        <v>14.4</v>
      </c>
    </row>
    <row r="20" spans="2:7" ht="11.25" hidden="1" customHeight="1">
      <c r="B20" s="202" t="s">
        <v>214</v>
      </c>
      <c r="C20" s="226">
        <v>0</v>
      </c>
      <c r="D20" s="226">
        <v>0</v>
      </c>
      <c r="E20" s="226">
        <v>0</v>
      </c>
      <c r="F20" s="226">
        <v>0</v>
      </c>
      <c r="G20" s="226">
        <v>0</v>
      </c>
    </row>
    <row r="21" spans="2:7" ht="22.5" hidden="1" customHeight="1">
      <c r="B21" s="202" t="s">
        <v>215</v>
      </c>
      <c r="C21" s="226">
        <v>0</v>
      </c>
      <c r="D21" s="226">
        <v>0</v>
      </c>
      <c r="E21" s="226">
        <v>0</v>
      </c>
      <c r="F21" s="226">
        <v>0</v>
      </c>
      <c r="G21" s="226">
        <v>0</v>
      </c>
    </row>
    <row r="22" spans="2:7" ht="22.5" hidden="1" customHeight="1">
      <c r="B22" s="202" t="s">
        <v>216</v>
      </c>
      <c r="C22" s="226">
        <v>0</v>
      </c>
      <c r="D22" s="226">
        <v>0</v>
      </c>
      <c r="E22" s="226">
        <v>0</v>
      </c>
      <c r="F22" s="226">
        <v>0</v>
      </c>
      <c r="G22" s="226">
        <v>0</v>
      </c>
    </row>
    <row r="23" spans="2:7" ht="22.5" hidden="1" customHeight="1">
      <c r="B23" s="202" t="s">
        <v>217</v>
      </c>
      <c r="C23" s="226">
        <v>0</v>
      </c>
      <c r="D23" s="226">
        <v>0</v>
      </c>
      <c r="E23" s="226">
        <v>0</v>
      </c>
      <c r="F23" s="226">
        <v>0</v>
      </c>
      <c r="G23" s="226">
        <v>0</v>
      </c>
    </row>
    <row r="24" spans="2:7" ht="11.25" hidden="1" customHeight="1">
      <c r="B24" s="202" t="s">
        <v>218</v>
      </c>
      <c r="C24" s="226">
        <v>0</v>
      </c>
      <c r="D24" s="226">
        <v>0</v>
      </c>
      <c r="E24" s="226">
        <v>0</v>
      </c>
      <c r="F24" s="226">
        <v>0</v>
      </c>
      <c r="G24" s="226">
        <v>0</v>
      </c>
    </row>
    <row r="25" spans="2:7" ht="22.5" hidden="1" customHeight="1">
      <c r="B25" s="202" t="s">
        <v>219</v>
      </c>
      <c r="C25" s="226">
        <v>0</v>
      </c>
      <c r="D25" s="226">
        <v>0</v>
      </c>
      <c r="E25" s="226">
        <v>0</v>
      </c>
      <c r="F25" s="226">
        <v>0</v>
      </c>
      <c r="G25" s="226">
        <v>0</v>
      </c>
    </row>
    <row r="26" spans="2:7" ht="33.75" hidden="1" customHeight="1">
      <c r="B26" s="202" t="s">
        <v>220</v>
      </c>
      <c r="C26" s="226">
        <v>0</v>
      </c>
      <c r="D26" s="226">
        <v>0</v>
      </c>
      <c r="E26" s="226">
        <v>0</v>
      </c>
      <c r="F26" s="226">
        <v>0</v>
      </c>
      <c r="G26" s="226">
        <v>0</v>
      </c>
    </row>
    <row r="27" spans="2:7" ht="11.25" hidden="1" customHeight="1">
      <c r="B27" s="202" t="s">
        <v>221</v>
      </c>
      <c r="C27" s="226">
        <v>0</v>
      </c>
      <c r="D27" s="226">
        <v>0</v>
      </c>
      <c r="E27" s="226">
        <v>0</v>
      </c>
      <c r="F27" s="226">
        <v>0</v>
      </c>
      <c r="G27" s="226">
        <v>0</v>
      </c>
    </row>
    <row r="28" spans="2:7" ht="22.5" hidden="1" customHeight="1">
      <c r="B28" s="202" t="s">
        <v>222</v>
      </c>
      <c r="C28" s="226">
        <v>0</v>
      </c>
      <c r="D28" s="226">
        <v>0</v>
      </c>
      <c r="E28" s="226">
        <v>0</v>
      </c>
      <c r="F28" s="226">
        <v>0</v>
      </c>
      <c r="G28" s="226">
        <v>0</v>
      </c>
    </row>
    <row r="29" spans="2:7" ht="22.5" hidden="1" customHeight="1">
      <c r="B29" s="202" t="s">
        <v>223</v>
      </c>
      <c r="C29" s="226">
        <v>0</v>
      </c>
      <c r="D29" s="226">
        <v>0</v>
      </c>
      <c r="E29" s="226">
        <v>0</v>
      </c>
      <c r="F29" s="226">
        <v>0</v>
      </c>
      <c r="G29" s="226">
        <v>0</v>
      </c>
    </row>
    <row r="30" spans="2:7" ht="22.5" hidden="1" customHeight="1">
      <c r="B30" s="202" t="s">
        <v>224</v>
      </c>
      <c r="C30" s="226">
        <v>0</v>
      </c>
      <c r="D30" s="226">
        <v>0</v>
      </c>
      <c r="E30" s="226">
        <v>0</v>
      </c>
      <c r="F30" s="226">
        <v>0</v>
      </c>
      <c r="G30" s="226">
        <v>0</v>
      </c>
    </row>
    <row r="31" spans="2:7" ht="12">
      <c r="B31" s="215" t="s">
        <v>225</v>
      </c>
      <c r="C31" s="226">
        <v>52.8</v>
      </c>
      <c r="D31" s="226">
        <v>60.65</v>
      </c>
      <c r="E31" s="226">
        <v>47.36</v>
      </c>
      <c r="F31" s="226">
        <v>82.27000000000001</v>
      </c>
      <c r="G31" s="226">
        <v>95.4</v>
      </c>
    </row>
    <row r="32" spans="2:7" ht="11.25" customHeight="1">
      <c r="B32" s="215" t="s">
        <v>226</v>
      </c>
      <c r="C32" s="226">
        <v>21.05</v>
      </c>
      <c r="D32" s="226">
        <v>23.14</v>
      </c>
      <c r="E32" s="226">
        <v>28.07</v>
      </c>
      <c r="F32" s="226">
        <v>68.31</v>
      </c>
      <c r="G32" s="226">
        <v>81</v>
      </c>
    </row>
    <row r="33" spans="2:7" ht="22.5" customHeight="1">
      <c r="B33" s="215" t="s">
        <v>220</v>
      </c>
      <c r="C33" s="226">
        <v>31.75</v>
      </c>
      <c r="D33" s="226">
        <v>37.51</v>
      </c>
      <c r="E33" s="226">
        <v>19.29</v>
      </c>
      <c r="F33" s="226">
        <v>13.96</v>
      </c>
      <c r="G33" s="226">
        <v>14.4</v>
      </c>
    </row>
    <row r="34" spans="2:7" ht="11.25" hidden="1" customHeight="1">
      <c r="B34" s="215" t="s">
        <v>221</v>
      </c>
      <c r="C34" s="226">
        <v>0</v>
      </c>
      <c r="D34" s="226">
        <v>0</v>
      </c>
      <c r="E34" s="226">
        <v>0</v>
      </c>
      <c r="F34" s="226">
        <v>0</v>
      </c>
      <c r="G34" s="226">
        <v>0</v>
      </c>
    </row>
    <row r="35" spans="2:7" ht="22.5" hidden="1" customHeight="1">
      <c r="B35" s="215" t="s">
        <v>222</v>
      </c>
      <c r="C35" s="226">
        <v>0</v>
      </c>
      <c r="D35" s="226">
        <v>0</v>
      </c>
      <c r="E35" s="226">
        <v>0</v>
      </c>
      <c r="F35" s="226">
        <v>0</v>
      </c>
      <c r="G35" s="226">
        <v>0</v>
      </c>
    </row>
    <row r="36" spans="2:7" ht="22.5" hidden="1" customHeight="1">
      <c r="B36" s="215" t="s">
        <v>223</v>
      </c>
      <c r="C36" s="226">
        <v>0</v>
      </c>
      <c r="D36" s="226">
        <v>0</v>
      </c>
      <c r="E36" s="226">
        <v>0</v>
      </c>
      <c r="F36" s="226">
        <v>0</v>
      </c>
      <c r="G36" s="226">
        <v>0</v>
      </c>
    </row>
    <row r="37" spans="2:7" ht="22.5" hidden="1" customHeight="1">
      <c r="B37" s="215" t="s">
        <v>224</v>
      </c>
      <c r="C37" s="226">
        <v>0</v>
      </c>
      <c r="D37" s="226">
        <v>0</v>
      </c>
      <c r="E37" s="226">
        <v>0</v>
      </c>
      <c r="F37" s="226">
        <v>0</v>
      </c>
      <c r="G37" s="226">
        <v>0</v>
      </c>
    </row>
    <row r="38" spans="2:7" ht="12">
      <c r="B38" s="215" t="s">
        <v>227</v>
      </c>
      <c r="C38" s="226">
        <v>20.76</v>
      </c>
      <c r="D38" s="226">
        <v>21.12</v>
      </c>
      <c r="E38" s="226">
        <v>22.46</v>
      </c>
      <c r="F38" s="226">
        <v>23.46</v>
      </c>
      <c r="G38" s="226">
        <v>15.4</v>
      </c>
    </row>
    <row r="39" spans="2:7" ht="11.25" customHeight="1">
      <c r="B39" s="215" t="s">
        <v>226</v>
      </c>
      <c r="C39" s="226">
        <v>20.76</v>
      </c>
      <c r="D39" s="226">
        <v>21.12</v>
      </c>
      <c r="E39" s="226">
        <v>22.46</v>
      </c>
      <c r="F39" s="226">
        <v>23.46</v>
      </c>
      <c r="G39" s="226">
        <v>15.4</v>
      </c>
    </row>
    <row r="40" spans="2:7" ht="22.5" hidden="1" customHeight="1">
      <c r="B40" s="215" t="s">
        <v>220</v>
      </c>
      <c r="C40" s="226"/>
      <c r="D40" s="226"/>
      <c r="E40" s="226"/>
      <c r="F40" s="226">
        <v>0</v>
      </c>
      <c r="G40" s="226">
        <v>0</v>
      </c>
    </row>
    <row r="41" spans="2:7" ht="11.25" hidden="1" customHeight="1">
      <c r="B41" s="215" t="s">
        <v>221</v>
      </c>
      <c r="C41" s="226">
        <v>0</v>
      </c>
      <c r="D41" s="226">
        <v>0</v>
      </c>
      <c r="E41" s="226">
        <v>0</v>
      </c>
      <c r="F41" s="226">
        <v>0</v>
      </c>
      <c r="G41" s="226">
        <v>0</v>
      </c>
    </row>
    <row r="42" spans="2:7" ht="22.5" hidden="1" customHeight="1">
      <c r="B42" s="215" t="s">
        <v>222</v>
      </c>
      <c r="C42" s="226">
        <v>0</v>
      </c>
      <c r="D42" s="226">
        <v>0</v>
      </c>
      <c r="E42" s="226">
        <v>0</v>
      </c>
      <c r="F42" s="226">
        <v>0</v>
      </c>
      <c r="G42" s="226">
        <v>0</v>
      </c>
    </row>
    <row r="43" spans="2:7" ht="22.5" hidden="1" customHeight="1">
      <c r="B43" s="215" t="s">
        <v>223</v>
      </c>
      <c r="C43" s="226">
        <v>0</v>
      </c>
      <c r="D43" s="226">
        <v>0</v>
      </c>
      <c r="E43" s="226">
        <v>0</v>
      </c>
      <c r="F43" s="226">
        <v>0</v>
      </c>
      <c r="G43" s="226">
        <v>0</v>
      </c>
    </row>
    <row r="44" spans="2:7" ht="22.5" hidden="1" customHeight="1">
      <c r="B44" s="215" t="s">
        <v>224</v>
      </c>
      <c r="C44" s="226">
        <v>0</v>
      </c>
      <c r="D44" s="226">
        <v>0</v>
      </c>
      <c r="E44" s="226">
        <v>0</v>
      </c>
      <c r="F44" s="226">
        <v>0</v>
      </c>
      <c r="G44" s="226">
        <v>0</v>
      </c>
    </row>
    <row r="45" spans="2:7" ht="11.25" hidden="1" customHeight="1">
      <c r="B45" s="215" t="s">
        <v>228</v>
      </c>
      <c r="C45" s="226">
        <v>0</v>
      </c>
      <c r="D45" s="226">
        <v>0</v>
      </c>
      <c r="E45" s="226">
        <v>0</v>
      </c>
      <c r="F45" s="226">
        <v>0</v>
      </c>
      <c r="G45" s="226">
        <v>0</v>
      </c>
    </row>
    <row r="46" spans="2:7" ht="22.5" hidden="1" customHeight="1">
      <c r="B46" s="215" t="s">
        <v>226</v>
      </c>
      <c r="C46" s="226">
        <v>0</v>
      </c>
      <c r="D46" s="226">
        <v>0</v>
      </c>
      <c r="E46" s="226">
        <v>0</v>
      </c>
      <c r="F46" s="226">
        <v>0</v>
      </c>
      <c r="G46" s="226">
        <v>0</v>
      </c>
    </row>
    <row r="47" spans="2:7" ht="33.75" hidden="1" customHeight="1">
      <c r="B47" s="215" t="s">
        <v>220</v>
      </c>
      <c r="C47" s="226">
        <v>0</v>
      </c>
      <c r="D47" s="226">
        <v>0</v>
      </c>
      <c r="E47" s="226">
        <v>0</v>
      </c>
      <c r="F47" s="226">
        <v>0</v>
      </c>
      <c r="G47" s="226">
        <v>0</v>
      </c>
    </row>
    <row r="48" spans="2:7" ht="11.25" hidden="1" customHeight="1">
      <c r="B48" s="215" t="s">
        <v>221</v>
      </c>
      <c r="C48" s="226">
        <v>0</v>
      </c>
      <c r="D48" s="226">
        <v>0</v>
      </c>
      <c r="E48" s="226">
        <v>0</v>
      </c>
      <c r="F48" s="226">
        <v>0</v>
      </c>
      <c r="G48" s="226">
        <v>0</v>
      </c>
    </row>
    <row r="49" spans="2:7" ht="22.5" hidden="1" customHeight="1">
      <c r="B49" s="215" t="s">
        <v>222</v>
      </c>
      <c r="C49" s="226">
        <v>0</v>
      </c>
      <c r="D49" s="226">
        <v>0</v>
      </c>
      <c r="E49" s="226">
        <v>0</v>
      </c>
      <c r="F49" s="226">
        <v>0</v>
      </c>
      <c r="G49" s="226">
        <v>0</v>
      </c>
    </row>
    <row r="50" spans="2:7" ht="22.5" hidden="1" customHeight="1">
      <c r="B50" s="215" t="s">
        <v>223</v>
      </c>
      <c r="C50" s="226">
        <v>0</v>
      </c>
      <c r="D50" s="226">
        <v>0</v>
      </c>
      <c r="E50" s="226">
        <v>0</v>
      </c>
      <c r="F50" s="226">
        <v>0</v>
      </c>
      <c r="G50" s="226">
        <v>0</v>
      </c>
    </row>
    <row r="51" spans="2:7" ht="22.5" hidden="1" customHeight="1">
      <c r="B51" s="215" t="s">
        <v>224</v>
      </c>
      <c r="C51" s="226">
        <v>0</v>
      </c>
      <c r="D51" s="226">
        <v>0</v>
      </c>
      <c r="E51" s="226">
        <v>0</v>
      </c>
      <c r="F51" s="226">
        <v>0</v>
      </c>
      <c r="G51" s="226">
        <v>0</v>
      </c>
    </row>
    <row r="52" spans="2:7" s="102" customFormat="1" ht="12">
      <c r="B52" s="210" t="s">
        <v>232</v>
      </c>
      <c r="C52" s="225">
        <v>16.979999999999997</v>
      </c>
      <c r="D52" s="225">
        <v>19.420000000000002</v>
      </c>
      <c r="E52" s="225">
        <v>13.01</v>
      </c>
      <c r="F52" s="225">
        <v>15.649999999999999</v>
      </c>
      <c r="G52" s="225">
        <v>23.560000000000002</v>
      </c>
    </row>
    <row r="53" spans="2:7" ht="11.25" customHeight="1">
      <c r="B53" s="202" t="s">
        <v>200</v>
      </c>
      <c r="C53" s="226">
        <v>8.4899999999999984</v>
      </c>
      <c r="D53" s="226">
        <v>9.73</v>
      </c>
      <c r="E53" s="226">
        <v>2.4300000000000002</v>
      </c>
      <c r="F53" s="226">
        <v>4.1399999999999997</v>
      </c>
      <c r="G53" s="226">
        <v>3.2800000000000002</v>
      </c>
    </row>
    <row r="54" spans="2:7" ht="11.25" hidden="1" customHeight="1">
      <c r="B54" s="202" t="s">
        <v>234</v>
      </c>
      <c r="C54" s="226">
        <v>0</v>
      </c>
      <c r="D54" s="226">
        <v>0</v>
      </c>
      <c r="E54" s="226">
        <v>0</v>
      </c>
      <c r="F54" s="226">
        <v>0</v>
      </c>
      <c r="G54" s="226">
        <v>0</v>
      </c>
    </row>
    <row r="55" spans="2:7" ht="11.25" hidden="1" customHeight="1">
      <c r="B55" s="202" t="s">
        <v>235</v>
      </c>
      <c r="C55" s="226">
        <v>0</v>
      </c>
      <c r="D55" s="226">
        <v>0</v>
      </c>
      <c r="E55" s="226">
        <v>0</v>
      </c>
      <c r="F55" s="226">
        <v>0</v>
      </c>
      <c r="G55" s="226">
        <v>0</v>
      </c>
    </row>
    <row r="56" spans="2:7" ht="11.25" customHeight="1">
      <c r="B56" s="202" t="s">
        <v>236</v>
      </c>
      <c r="C56" s="226">
        <v>5.8</v>
      </c>
      <c r="D56" s="226">
        <v>6.78</v>
      </c>
      <c r="E56" s="226">
        <v>0.17</v>
      </c>
      <c r="F56" s="226">
        <v>0.16</v>
      </c>
      <c r="G56" s="226">
        <v>0.21</v>
      </c>
    </row>
    <row r="57" spans="2:7" ht="12">
      <c r="B57" s="202" t="s">
        <v>169</v>
      </c>
      <c r="C57" s="226">
        <v>0.39</v>
      </c>
      <c r="D57" s="226">
        <v>0.39</v>
      </c>
      <c r="E57" s="226">
        <v>0.39</v>
      </c>
      <c r="F57" s="226">
        <v>0.39</v>
      </c>
      <c r="G57" s="226">
        <v>0.39</v>
      </c>
    </row>
    <row r="58" spans="2:7" ht="12">
      <c r="B58" s="202" t="s">
        <v>237</v>
      </c>
      <c r="C58" s="226">
        <v>2.2999999999999998</v>
      </c>
      <c r="D58" s="226">
        <v>2.56</v>
      </c>
      <c r="E58" s="226">
        <v>1.87</v>
      </c>
      <c r="F58" s="226">
        <v>3.59</v>
      </c>
      <c r="G58" s="226">
        <v>2.68</v>
      </c>
    </row>
    <row r="59" spans="2:7" ht="11.25" hidden="1" customHeight="1">
      <c r="B59" s="202" t="s">
        <v>238</v>
      </c>
      <c r="C59" s="226">
        <v>0</v>
      </c>
      <c r="D59" s="226">
        <v>0</v>
      </c>
      <c r="E59" s="226">
        <v>0</v>
      </c>
      <c r="F59" s="226">
        <v>0</v>
      </c>
      <c r="G59" s="226">
        <v>0</v>
      </c>
    </row>
    <row r="60" spans="2:7" ht="11.25" customHeight="1">
      <c r="B60" s="202" t="s">
        <v>450</v>
      </c>
      <c r="C60" s="226">
        <v>2.2999999999999998</v>
      </c>
      <c r="D60" s="226">
        <v>2.56</v>
      </c>
      <c r="E60" s="226">
        <v>1.87</v>
      </c>
      <c r="F60" s="226">
        <v>3.59</v>
      </c>
      <c r="G60" s="226">
        <v>2.68</v>
      </c>
    </row>
    <row r="61" spans="2:7" ht="22.5" hidden="1" customHeight="1">
      <c r="B61" s="202" t="s">
        <v>240</v>
      </c>
      <c r="C61" s="226">
        <v>8.4899999999999984</v>
      </c>
      <c r="D61" s="226">
        <v>9.73</v>
      </c>
      <c r="E61" s="226">
        <v>2.4300000000000002</v>
      </c>
      <c r="F61" s="226">
        <v>4.1399999999999997</v>
      </c>
      <c r="G61" s="226">
        <v>3.28</v>
      </c>
    </row>
    <row r="62" spans="2:7" ht="11.25" hidden="1" customHeight="1">
      <c r="B62" s="202" t="s">
        <v>241</v>
      </c>
      <c r="C62" s="226">
        <v>0</v>
      </c>
      <c r="D62" s="226">
        <v>0</v>
      </c>
      <c r="E62" s="226">
        <v>0</v>
      </c>
      <c r="F62" s="226">
        <v>0</v>
      </c>
      <c r="G62" s="226">
        <v>0</v>
      </c>
    </row>
    <row r="63" spans="2:7" ht="11.25" hidden="1" customHeight="1">
      <c r="B63" s="202" t="s">
        <v>242</v>
      </c>
      <c r="C63" s="226">
        <v>8.4899999999999984</v>
      </c>
      <c r="D63" s="226">
        <v>9.73</v>
      </c>
      <c r="E63" s="226">
        <v>2.4300000000000002</v>
      </c>
      <c r="F63" s="226">
        <v>4.1399999999999997</v>
      </c>
      <c r="G63" s="226">
        <v>3.28</v>
      </c>
    </row>
    <row r="64" spans="2:7" ht="22.5" hidden="1" customHeight="1">
      <c r="B64" s="202" t="s">
        <v>243</v>
      </c>
      <c r="C64" s="226">
        <v>0</v>
      </c>
      <c r="D64" s="226">
        <v>0</v>
      </c>
      <c r="E64" s="226">
        <v>0</v>
      </c>
      <c r="F64" s="226">
        <v>0</v>
      </c>
      <c r="G64" s="226">
        <v>0</v>
      </c>
    </row>
    <row r="65" spans="2:7" ht="22.5" hidden="1" customHeight="1">
      <c r="B65" s="202" t="s">
        <v>245</v>
      </c>
      <c r="C65" s="226">
        <v>0</v>
      </c>
      <c r="D65" s="226">
        <v>0</v>
      </c>
      <c r="E65" s="226">
        <v>0</v>
      </c>
      <c r="F65" s="226">
        <v>0</v>
      </c>
      <c r="G65" s="226">
        <v>0</v>
      </c>
    </row>
    <row r="66" spans="2:7" ht="12">
      <c r="B66" s="202" t="s">
        <v>246</v>
      </c>
      <c r="C66" s="226">
        <v>8.49</v>
      </c>
      <c r="D66" s="226">
        <v>9.69</v>
      </c>
      <c r="E66" s="226">
        <v>10.58</v>
      </c>
      <c r="F66" s="226">
        <v>11.51</v>
      </c>
      <c r="G66" s="226">
        <v>20.28</v>
      </c>
    </row>
    <row r="67" spans="2:7" ht="11.25" hidden="1" customHeight="1">
      <c r="B67" s="202" t="s">
        <v>234</v>
      </c>
      <c r="C67" s="226">
        <v>0</v>
      </c>
      <c r="D67" s="226">
        <v>0</v>
      </c>
      <c r="E67" s="226">
        <v>0</v>
      </c>
      <c r="F67" s="226">
        <v>0</v>
      </c>
      <c r="G67" s="226">
        <v>0</v>
      </c>
    </row>
    <row r="68" spans="2:7" ht="11.25" hidden="1" customHeight="1">
      <c r="B68" s="202" t="s">
        <v>247</v>
      </c>
      <c r="C68" s="227">
        <v>0</v>
      </c>
      <c r="D68" s="227">
        <v>0</v>
      </c>
      <c r="E68" s="227">
        <v>0</v>
      </c>
      <c r="F68" s="227">
        <v>0</v>
      </c>
      <c r="G68" s="227">
        <v>0</v>
      </c>
    </row>
    <row r="69" spans="2:7" ht="11.25" hidden="1" customHeight="1">
      <c r="B69" s="202" t="s">
        <v>248</v>
      </c>
      <c r="C69" s="227">
        <v>0</v>
      </c>
      <c r="D69" s="227">
        <v>0</v>
      </c>
      <c r="E69" s="227">
        <v>0</v>
      </c>
      <c r="F69" s="227">
        <v>0</v>
      </c>
      <c r="G69" s="227">
        <v>0</v>
      </c>
    </row>
    <row r="70" spans="2:7" ht="11.25" hidden="1" customHeight="1">
      <c r="B70" s="202" t="s">
        <v>235</v>
      </c>
      <c r="C70" s="226">
        <v>0</v>
      </c>
      <c r="D70" s="226">
        <v>0</v>
      </c>
      <c r="E70" s="226">
        <v>0</v>
      </c>
      <c r="F70" s="226">
        <v>0</v>
      </c>
      <c r="G70" s="226">
        <v>0</v>
      </c>
    </row>
    <row r="71" spans="2:7" ht="11.25" hidden="1" customHeight="1">
      <c r="B71" s="202" t="s">
        <v>247</v>
      </c>
      <c r="C71" s="227">
        <v>0</v>
      </c>
      <c r="D71" s="227">
        <v>0</v>
      </c>
      <c r="E71" s="227">
        <v>0</v>
      </c>
      <c r="F71" s="227">
        <v>0</v>
      </c>
      <c r="G71" s="227">
        <v>0</v>
      </c>
    </row>
    <row r="72" spans="2:7" ht="11.25" hidden="1" customHeight="1">
      <c r="B72" s="202" t="s">
        <v>248</v>
      </c>
      <c r="C72" s="227">
        <v>0</v>
      </c>
      <c r="D72" s="227">
        <v>0</v>
      </c>
      <c r="E72" s="227">
        <v>0</v>
      </c>
      <c r="F72" s="227">
        <v>0</v>
      </c>
      <c r="G72" s="227">
        <v>0</v>
      </c>
    </row>
    <row r="73" spans="2:7" ht="11.25" customHeight="1">
      <c r="B73" s="202" t="s">
        <v>236</v>
      </c>
      <c r="C73" s="226">
        <v>8.49</v>
      </c>
      <c r="D73" s="226">
        <v>9.69</v>
      </c>
      <c r="E73" s="226">
        <v>10.58</v>
      </c>
      <c r="F73" s="226">
        <v>11.51</v>
      </c>
      <c r="G73" s="226">
        <v>20.28</v>
      </c>
    </row>
    <row r="74" spans="2:7" ht="11.25" hidden="1" customHeight="1">
      <c r="B74" s="202" t="s">
        <v>247</v>
      </c>
      <c r="C74" s="227">
        <v>0</v>
      </c>
      <c r="D74" s="227">
        <v>0</v>
      </c>
      <c r="E74" s="227">
        <v>0</v>
      </c>
      <c r="F74" s="227">
        <v>0</v>
      </c>
      <c r="G74" s="227">
        <v>0</v>
      </c>
    </row>
    <row r="75" spans="2:7" ht="12">
      <c r="B75" s="202" t="s">
        <v>248</v>
      </c>
      <c r="C75" s="227">
        <v>8.49</v>
      </c>
      <c r="D75" s="227">
        <v>9.69</v>
      </c>
      <c r="E75" s="227">
        <v>10.58</v>
      </c>
      <c r="F75" s="227">
        <v>11.51</v>
      </c>
      <c r="G75" s="227">
        <v>20.28</v>
      </c>
    </row>
    <row r="76" spans="2:7" ht="11.25" hidden="1" customHeight="1">
      <c r="B76" s="202" t="s">
        <v>169</v>
      </c>
      <c r="C76" s="226">
        <v>0</v>
      </c>
      <c r="D76" s="226">
        <v>0</v>
      </c>
      <c r="E76" s="226">
        <v>0</v>
      </c>
      <c r="F76" s="226">
        <v>0</v>
      </c>
      <c r="G76" s="226">
        <v>0</v>
      </c>
    </row>
    <row r="77" spans="2:7" ht="11.25" hidden="1" customHeight="1">
      <c r="B77" s="202" t="s">
        <v>247</v>
      </c>
      <c r="C77" s="227">
        <v>0</v>
      </c>
      <c r="D77" s="227">
        <v>0</v>
      </c>
      <c r="E77" s="227">
        <v>0</v>
      </c>
      <c r="F77" s="227">
        <v>0</v>
      </c>
      <c r="G77" s="227">
        <v>0</v>
      </c>
    </row>
    <row r="78" spans="2:7" ht="11.25" hidden="1" customHeight="1">
      <c r="B78" s="202" t="s">
        <v>248</v>
      </c>
      <c r="C78" s="227">
        <v>0</v>
      </c>
      <c r="D78" s="227">
        <v>0</v>
      </c>
      <c r="E78" s="227">
        <v>0</v>
      </c>
      <c r="F78" s="227">
        <v>0</v>
      </c>
      <c r="G78" s="227">
        <v>0</v>
      </c>
    </row>
    <row r="79" spans="2:7" ht="11.25" hidden="1" customHeight="1">
      <c r="B79" s="202" t="s">
        <v>237</v>
      </c>
      <c r="C79" s="226">
        <v>0</v>
      </c>
      <c r="D79" s="226">
        <v>0</v>
      </c>
      <c r="E79" s="226">
        <v>0</v>
      </c>
      <c r="F79" s="226">
        <v>0</v>
      </c>
      <c r="G79" s="226">
        <v>0</v>
      </c>
    </row>
    <row r="80" spans="2:7" ht="11.25" hidden="1" customHeight="1">
      <c r="B80" s="202" t="s">
        <v>247</v>
      </c>
      <c r="C80" s="227">
        <v>0</v>
      </c>
      <c r="D80" s="227">
        <v>0</v>
      </c>
      <c r="E80" s="227">
        <v>0</v>
      </c>
      <c r="F80" s="227">
        <v>0</v>
      </c>
      <c r="G80" s="227">
        <v>0</v>
      </c>
    </row>
    <row r="81" spans="2:7" ht="11.25" hidden="1" customHeight="1">
      <c r="B81" s="202" t="s">
        <v>248</v>
      </c>
      <c r="C81" s="227">
        <v>0</v>
      </c>
      <c r="D81" s="227">
        <v>0</v>
      </c>
      <c r="E81" s="227">
        <v>0</v>
      </c>
      <c r="F81" s="227">
        <v>0</v>
      </c>
      <c r="G81" s="227">
        <v>0</v>
      </c>
    </row>
    <row r="82" spans="2:7" ht="11.25" hidden="1" customHeight="1">
      <c r="B82" s="202" t="s">
        <v>238</v>
      </c>
      <c r="C82" s="226">
        <v>0</v>
      </c>
      <c r="D82" s="226">
        <v>0</v>
      </c>
      <c r="E82" s="226">
        <v>0</v>
      </c>
      <c r="F82" s="226">
        <v>0</v>
      </c>
      <c r="G82" s="226">
        <v>0</v>
      </c>
    </row>
    <row r="83" spans="2:7" ht="11.25" hidden="1" customHeight="1">
      <c r="B83" s="202" t="s">
        <v>249</v>
      </c>
      <c r="C83" s="227">
        <v>0</v>
      </c>
      <c r="D83" s="227">
        <v>0</v>
      </c>
      <c r="E83" s="227">
        <v>0</v>
      </c>
      <c r="F83" s="227">
        <v>0</v>
      </c>
      <c r="G83" s="227">
        <v>0</v>
      </c>
    </row>
    <row r="84" spans="2:7" ht="11.25" hidden="1" customHeight="1">
      <c r="B84" s="202" t="s">
        <v>250</v>
      </c>
      <c r="C84" s="227">
        <v>0</v>
      </c>
      <c r="D84" s="227">
        <v>0</v>
      </c>
      <c r="E84" s="227">
        <v>0</v>
      </c>
      <c r="F84" s="227">
        <v>0</v>
      </c>
      <c r="G84" s="227">
        <v>0</v>
      </c>
    </row>
    <row r="85" spans="2:7" ht="11.25" hidden="1" customHeight="1">
      <c r="B85" s="202" t="s">
        <v>450</v>
      </c>
      <c r="C85" s="226">
        <v>0</v>
      </c>
      <c r="D85" s="226">
        <v>0</v>
      </c>
      <c r="E85" s="226">
        <v>0</v>
      </c>
      <c r="F85" s="226">
        <v>0</v>
      </c>
      <c r="G85" s="226">
        <v>0</v>
      </c>
    </row>
    <row r="86" spans="2:7" ht="11.25" hidden="1" customHeight="1">
      <c r="B86" s="202" t="s">
        <v>249</v>
      </c>
      <c r="C86" s="226">
        <v>0</v>
      </c>
      <c r="D86" s="226">
        <v>0</v>
      </c>
      <c r="E86" s="226">
        <v>0</v>
      </c>
      <c r="F86" s="226">
        <v>0</v>
      </c>
      <c r="G86" s="226">
        <v>0</v>
      </c>
    </row>
    <row r="87" spans="2:7" ht="11.25" hidden="1" customHeight="1">
      <c r="B87" s="202" t="s">
        <v>250</v>
      </c>
      <c r="C87" s="226">
        <v>0</v>
      </c>
      <c r="D87" s="226">
        <v>0</v>
      </c>
      <c r="E87" s="226">
        <v>0</v>
      </c>
      <c r="F87" s="226">
        <v>0</v>
      </c>
      <c r="G87" s="226">
        <v>0</v>
      </c>
    </row>
    <row r="88" spans="2:7" s="102" customFormat="1" ht="22.5" hidden="1" customHeight="1">
      <c r="B88" s="210" t="s">
        <v>253</v>
      </c>
      <c r="C88" s="225">
        <v>0</v>
      </c>
      <c r="D88" s="225">
        <v>0</v>
      </c>
      <c r="E88" s="225">
        <v>0</v>
      </c>
      <c r="F88" s="225">
        <v>0</v>
      </c>
      <c r="G88" s="225">
        <v>0</v>
      </c>
    </row>
    <row r="89" spans="2:7" s="102" customFormat="1" ht="11.25" hidden="1" customHeight="1">
      <c r="B89" s="202" t="s">
        <v>254</v>
      </c>
      <c r="C89" s="227">
        <v>0</v>
      </c>
      <c r="D89" s="227">
        <v>0</v>
      </c>
      <c r="E89" s="227">
        <v>0</v>
      </c>
      <c r="F89" s="227">
        <v>0</v>
      </c>
      <c r="G89" s="227">
        <v>0</v>
      </c>
    </row>
    <row r="90" spans="2:7" s="102" customFormat="1" ht="11.25" hidden="1" customHeight="1">
      <c r="B90" s="202" t="s">
        <v>255</v>
      </c>
      <c r="C90" s="227">
        <v>0</v>
      </c>
      <c r="D90" s="227">
        <v>0</v>
      </c>
      <c r="E90" s="227">
        <v>0</v>
      </c>
      <c r="F90" s="227">
        <v>0</v>
      </c>
      <c r="G90" s="227">
        <v>0</v>
      </c>
    </row>
    <row r="91" spans="2:7" s="102" customFormat="1" ht="11.25" hidden="1" customHeight="1">
      <c r="B91" s="202" t="s">
        <v>256</v>
      </c>
      <c r="C91" s="226">
        <v>0</v>
      </c>
      <c r="D91" s="226">
        <v>0</v>
      </c>
      <c r="E91" s="226">
        <v>0</v>
      </c>
      <c r="F91" s="226">
        <v>0</v>
      </c>
      <c r="G91" s="226">
        <v>0</v>
      </c>
    </row>
    <row r="92" spans="2:7" s="102" customFormat="1" ht="11.25" hidden="1" customHeight="1">
      <c r="B92" s="202" t="s">
        <v>257</v>
      </c>
      <c r="C92" s="226">
        <v>0</v>
      </c>
      <c r="D92" s="226">
        <v>0</v>
      </c>
      <c r="E92" s="226">
        <v>0</v>
      </c>
      <c r="F92" s="226">
        <v>0</v>
      </c>
      <c r="G92" s="226">
        <v>0</v>
      </c>
    </row>
    <row r="93" spans="2:7" s="102" customFormat="1" ht="11.25" hidden="1" customHeight="1">
      <c r="B93" s="202" t="s">
        <v>258</v>
      </c>
      <c r="C93" s="226">
        <v>0</v>
      </c>
      <c r="D93" s="226">
        <v>0</v>
      </c>
      <c r="E93" s="226">
        <v>0</v>
      </c>
      <c r="F93" s="226">
        <v>0</v>
      </c>
      <c r="G93" s="226">
        <v>0</v>
      </c>
    </row>
    <row r="94" spans="2:7" s="102" customFormat="1" ht="11.25" hidden="1" customHeight="1">
      <c r="B94" s="202" t="s">
        <v>259</v>
      </c>
      <c r="C94" s="226">
        <v>0</v>
      </c>
      <c r="D94" s="226">
        <v>0</v>
      </c>
      <c r="E94" s="226">
        <v>0</v>
      </c>
      <c r="F94" s="226">
        <v>0</v>
      </c>
      <c r="G94" s="226">
        <v>0</v>
      </c>
    </row>
    <row r="95" spans="2:7" s="102" customFormat="1" ht="22.5" hidden="1" customHeight="1">
      <c r="B95" s="202" t="s">
        <v>451</v>
      </c>
      <c r="C95" s="227">
        <v>0</v>
      </c>
      <c r="D95" s="227">
        <v>0</v>
      </c>
      <c r="E95" s="227">
        <v>0</v>
      </c>
      <c r="F95" s="227">
        <v>0</v>
      </c>
      <c r="G95" s="227">
        <v>0</v>
      </c>
    </row>
    <row r="96" spans="2:7" ht="11.25" hidden="1" customHeight="1">
      <c r="B96" s="202" t="s">
        <v>261</v>
      </c>
      <c r="C96" s="226">
        <v>0</v>
      </c>
      <c r="D96" s="226">
        <v>0</v>
      </c>
      <c r="E96" s="226">
        <v>0</v>
      </c>
      <c r="F96" s="226">
        <v>0</v>
      </c>
      <c r="G96" s="226">
        <v>0</v>
      </c>
    </row>
    <row r="97" spans="2:7" ht="11.25" hidden="1" customHeight="1">
      <c r="B97" s="202" t="s">
        <v>262</v>
      </c>
      <c r="C97" s="226">
        <v>0</v>
      </c>
      <c r="D97" s="226">
        <v>0</v>
      </c>
      <c r="E97" s="226">
        <v>0</v>
      </c>
      <c r="F97" s="226">
        <v>0</v>
      </c>
      <c r="G97" s="226">
        <v>0</v>
      </c>
    </row>
    <row r="98" spans="2:7" ht="12" hidden="1">
      <c r="B98" s="202" t="s">
        <v>263</v>
      </c>
      <c r="C98" s="226">
        <v>0</v>
      </c>
      <c r="D98" s="226">
        <v>0</v>
      </c>
      <c r="E98" s="226">
        <v>0</v>
      </c>
      <c r="F98" s="226">
        <v>0</v>
      </c>
      <c r="G98" s="226">
        <v>0</v>
      </c>
    </row>
    <row r="99" spans="2:7" ht="22.5" hidden="1" customHeight="1">
      <c r="B99" s="202" t="s">
        <v>264</v>
      </c>
      <c r="C99" s="226">
        <v>0</v>
      </c>
      <c r="D99" s="226">
        <v>0</v>
      </c>
      <c r="E99" s="226">
        <v>0</v>
      </c>
      <c r="F99" s="226">
        <v>0</v>
      </c>
      <c r="G99" s="226">
        <v>0</v>
      </c>
    </row>
    <row r="100" spans="2:7" s="102" customFormat="1" ht="12">
      <c r="B100" s="210" t="s">
        <v>265</v>
      </c>
      <c r="C100" s="225">
        <v>1894.2800000000002</v>
      </c>
      <c r="D100" s="225">
        <v>1808.8799999999999</v>
      </c>
      <c r="E100" s="225">
        <v>2177.17</v>
      </c>
      <c r="F100" s="225">
        <v>1587.13</v>
      </c>
      <c r="G100" s="225">
        <v>1883.48</v>
      </c>
    </row>
    <row r="101" spans="2:7" s="102" customFormat="1" ht="12">
      <c r="B101" s="210" t="s">
        <v>266</v>
      </c>
      <c r="C101" s="225">
        <v>0.56000000000000005</v>
      </c>
      <c r="D101" s="225">
        <v>0.56000000000000005</v>
      </c>
      <c r="E101" s="225">
        <v>0</v>
      </c>
      <c r="F101" s="225">
        <v>0</v>
      </c>
      <c r="G101" s="225">
        <v>0</v>
      </c>
    </row>
    <row r="102" spans="2:7" ht="12">
      <c r="B102" s="210" t="s">
        <v>267</v>
      </c>
      <c r="C102" s="225">
        <v>1097.96</v>
      </c>
      <c r="D102" s="225">
        <v>886.18999999999994</v>
      </c>
      <c r="E102" s="225">
        <v>1207.17</v>
      </c>
      <c r="F102" s="225">
        <v>538.48</v>
      </c>
      <c r="G102" s="225">
        <v>986.48</v>
      </c>
    </row>
    <row r="103" spans="2:7" ht="11.25" hidden="1" customHeight="1">
      <c r="B103" s="228" t="s">
        <v>268</v>
      </c>
      <c r="C103" s="226">
        <v>0</v>
      </c>
      <c r="D103" s="226">
        <v>0</v>
      </c>
      <c r="E103" s="226">
        <v>0</v>
      </c>
      <c r="F103" s="226">
        <v>0</v>
      </c>
      <c r="G103" s="226">
        <v>0</v>
      </c>
    </row>
    <row r="104" spans="2:7" ht="11.25" hidden="1" customHeight="1">
      <c r="B104" s="202" t="s">
        <v>247</v>
      </c>
      <c r="C104" s="227">
        <v>0</v>
      </c>
      <c r="D104" s="227">
        <v>0</v>
      </c>
      <c r="E104" s="227">
        <v>0</v>
      </c>
      <c r="F104" s="227">
        <v>0</v>
      </c>
      <c r="G104" s="227">
        <v>0</v>
      </c>
    </row>
    <row r="105" spans="2:7" ht="11.25" hidden="1" customHeight="1">
      <c r="B105" s="202" t="s">
        <v>248</v>
      </c>
      <c r="C105" s="227">
        <v>0</v>
      </c>
      <c r="D105" s="227">
        <v>0</v>
      </c>
      <c r="E105" s="227">
        <v>0</v>
      </c>
      <c r="F105" s="227">
        <v>0</v>
      </c>
      <c r="G105" s="227">
        <v>0</v>
      </c>
    </row>
    <row r="106" spans="2:7" ht="11.25" hidden="1" customHeight="1">
      <c r="B106" s="202" t="s">
        <v>235</v>
      </c>
      <c r="C106" s="226">
        <v>0</v>
      </c>
      <c r="D106" s="226">
        <v>0</v>
      </c>
      <c r="E106" s="226">
        <v>0</v>
      </c>
      <c r="F106" s="226">
        <v>0</v>
      </c>
      <c r="G106" s="226">
        <v>0</v>
      </c>
    </row>
    <row r="107" spans="2:7" ht="11.25" hidden="1" customHeight="1">
      <c r="B107" s="202" t="s">
        <v>247</v>
      </c>
      <c r="C107" s="227">
        <v>0</v>
      </c>
      <c r="D107" s="227">
        <v>0</v>
      </c>
      <c r="E107" s="227">
        <v>0</v>
      </c>
      <c r="F107" s="227">
        <v>0</v>
      </c>
      <c r="G107" s="227">
        <v>0</v>
      </c>
    </row>
    <row r="108" spans="2:7" ht="11.25" hidden="1" customHeight="1">
      <c r="B108" s="202" t="s">
        <v>248</v>
      </c>
      <c r="C108" s="227">
        <v>0</v>
      </c>
      <c r="D108" s="227">
        <v>0</v>
      </c>
      <c r="E108" s="227">
        <v>0</v>
      </c>
      <c r="F108" s="227">
        <v>0</v>
      </c>
      <c r="G108" s="227">
        <v>0</v>
      </c>
    </row>
    <row r="109" spans="2:7" ht="11.25" customHeight="1">
      <c r="B109" s="202" t="s">
        <v>236</v>
      </c>
      <c r="C109" s="226">
        <v>704.64</v>
      </c>
      <c r="D109" s="226">
        <v>684.52</v>
      </c>
      <c r="E109" s="226">
        <v>856.86</v>
      </c>
      <c r="F109" s="226">
        <v>385.78</v>
      </c>
      <c r="G109" s="226">
        <v>719.08</v>
      </c>
    </row>
    <row r="110" spans="2:7" ht="12">
      <c r="B110" s="202" t="s">
        <v>269</v>
      </c>
      <c r="C110" s="227">
        <v>704.64</v>
      </c>
      <c r="D110" s="227">
        <v>684.52</v>
      </c>
      <c r="E110" s="227">
        <v>856.86</v>
      </c>
      <c r="F110" s="227">
        <v>385.78</v>
      </c>
      <c r="G110" s="227">
        <v>719.08</v>
      </c>
    </row>
    <row r="111" spans="2:7" ht="11.25" hidden="1" customHeight="1">
      <c r="B111" s="202" t="s">
        <v>247</v>
      </c>
      <c r="C111" s="227">
        <v>0</v>
      </c>
      <c r="D111" s="227">
        <v>0</v>
      </c>
      <c r="E111" s="227">
        <v>0</v>
      </c>
      <c r="F111" s="227">
        <v>0</v>
      </c>
      <c r="G111" s="227">
        <v>0</v>
      </c>
    </row>
    <row r="112" spans="2:7" ht="22.5" hidden="1" customHeight="1">
      <c r="B112" s="202" t="s">
        <v>248</v>
      </c>
      <c r="C112" s="227">
        <v>0</v>
      </c>
      <c r="D112" s="227">
        <v>0</v>
      </c>
      <c r="E112" s="227">
        <v>0</v>
      </c>
      <c r="F112" s="227">
        <v>0</v>
      </c>
      <c r="G112" s="227">
        <v>0</v>
      </c>
    </row>
    <row r="113" spans="2:7" ht="11.25" hidden="1" customHeight="1">
      <c r="B113" s="202" t="s">
        <v>169</v>
      </c>
      <c r="C113" s="226">
        <v>0</v>
      </c>
      <c r="D113" s="226">
        <v>0</v>
      </c>
      <c r="E113" s="226">
        <v>0</v>
      </c>
      <c r="F113" s="226">
        <v>0</v>
      </c>
      <c r="G113" s="226">
        <v>0</v>
      </c>
    </row>
    <row r="114" spans="2:7" ht="11.25" hidden="1" customHeight="1">
      <c r="B114" s="202" t="s">
        <v>247</v>
      </c>
      <c r="C114" s="227">
        <v>0</v>
      </c>
      <c r="D114" s="227">
        <v>0</v>
      </c>
      <c r="E114" s="227">
        <v>0</v>
      </c>
      <c r="F114" s="227">
        <v>0</v>
      </c>
      <c r="G114" s="227">
        <v>0</v>
      </c>
    </row>
    <row r="115" spans="2:7" ht="11.25" hidden="1" customHeight="1">
      <c r="B115" s="202" t="s">
        <v>248</v>
      </c>
      <c r="C115" s="227">
        <v>0</v>
      </c>
      <c r="D115" s="227">
        <v>0</v>
      </c>
      <c r="E115" s="227">
        <v>0</v>
      </c>
      <c r="F115" s="227">
        <v>0</v>
      </c>
      <c r="G115" s="227">
        <v>0</v>
      </c>
    </row>
    <row r="116" spans="2:7" ht="12">
      <c r="B116" s="202" t="s">
        <v>237</v>
      </c>
      <c r="C116" s="226">
        <v>393.32</v>
      </c>
      <c r="D116" s="226">
        <v>201.67</v>
      </c>
      <c r="E116" s="226">
        <v>350.31</v>
      </c>
      <c r="F116" s="226">
        <v>152.69999999999999</v>
      </c>
      <c r="G116" s="226">
        <v>267.39999999999998</v>
      </c>
    </row>
    <row r="117" spans="2:7" ht="11.25" customHeight="1">
      <c r="B117" s="202" t="s">
        <v>247</v>
      </c>
      <c r="C117" s="227">
        <v>393.32</v>
      </c>
      <c r="D117" s="227">
        <v>201.67</v>
      </c>
      <c r="E117" s="227">
        <v>350.31</v>
      </c>
      <c r="F117" s="227">
        <v>152.69999999999999</v>
      </c>
      <c r="G117" s="227">
        <v>267.39999999999998</v>
      </c>
    </row>
    <row r="118" spans="2:7" ht="11.25" hidden="1" customHeight="1">
      <c r="B118" s="202" t="s">
        <v>248</v>
      </c>
      <c r="C118" s="227">
        <v>0</v>
      </c>
      <c r="D118" s="227">
        <v>0</v>
      </c>
      <c r="E118" s="227">
        <v>0</v>
      </c>
      <c r="F118" s="227">
        <v>0</v>
      </c>
      <c r="G118" s="227">
        <v>0</v>
      </c>
    </row>
    <row r="119" spans="2:7" ht="11.25" hidden="1" customHeight="1">
      <c r="B119" s="202" t="s">
        <v>238</v>
      </c>
      <c r="C119" s="226">
        <v>0</v>
      </c>
      <c r="D119" s="226">
        <v>0</v>
      </c>
      <c r="E119" s="226">
        <v>0</v>
      </c>
      <c r="F119" s="226">
        <v>0</v>
      </c>
      <c r="G119" s="226">
        <v>0</v>
      </c>
    </row>
    <row r="120" spans="2:7" ht="11.25" hidden="1" customHeight="1">
      <c r="B120" s="202" t="s">
        <v>249</v>
      </c>
      <c r="C120" s="227">
        <v>0</v>
      </c>
      <c r="D120" s="227">
        <v>0</v>
      </c>
      <c r="E120" s="227">
        <v>0</v>
      </c>
      <c r="F120" s="227">
        <v>0</v>
      </c>
      <c r="G120" s="227">
        <v>0</v>
      </c>
    </row>
    <row r="121" spans="2:7" ht="11.25" hidden="1" customHeight="1">
      <c r="B121" s="202" t="s">
        <v>250</v>
      </c>
      <c r="C121" s="227">
        <v>0</v>
      </c>
      <c r="D121" s="227">
        <v>0</v>
      </c>
      <c r="E121" s="227">
        <v>0</v>
      </c>
      <c r="F121" s="227">
        <v>0</v>
      </c>
      <c r="G121" s="227">
        <v>0</v>
      </c>
    </row>
    <row r="122" spans="2:7" ht="11.25" customHeight="1">
      <c r="B122" s="202" t="s">
        <v>450</v>
      </c>
      <c r="C122" s="226">
        <v>393.32</v>
      </c>
      <c r="D122" s="226">
        <v>201.67</v>
      </c>
      <c r="E122" s="226">
        <v>350.31</v>
      </c>
      <c r="F122" s="226">
        <v>152.69999999999999</v>
      </c>
      <c r="G122" s="226">
        <v>267.39999999999998</v>
      </c>
    </row>
    <row r="123" spans="2:7" ht="12">
      <c r="B123" s="202" t="s">
        <v>249</v>
      </c>
      <c r="C123" s="227">
        <v>393.32</v>
      </c>
      <c r="D123" s="227">
        <v>201.67</v>
      </c>
      <c r="E123" s="227">
        <v>350.31</v>
      </c>
      <c r="F123" s="227">
        <v>152.69999999999999</v>
      </c>
      <c r="G123" s="227">
        <v>267.39999999999998</v>
      </c>
    </row>
    <row r="124" spans="2:7" ht="11.25" hidden="1" customHeight="1">
      <c r="B124" s="202" t="s">
        <v>250</v>
      </c>
      <c r="C124" s="227">
        <v>0</v>
      </c>
      <c r="D124" s="227">
        <v>0</v>
      </c>
      <c r="E124" s="227">
        <v>0</v>
      </c>
      <c r="F124" s="227">
        <v>0</v>
      </c>
      <c r="G124" s="227">
        <v>0</v>
      </c>
    </row>
    <row r="125" spans="2:7" ht="12">
      <c r="B125" s="210" t="s">
        <v>270</v>
      </c>
      <c r="C125" s="225">
        <v>118.89</v>
      </c>
      <c r="D125" s="225">
        <v>149.16</v>
      </c>
      <c r="E125" s="225">
        <v>158.42000000000002</v>
      </c>
      <c r="F125" s="225">
        <v>211.01999999999998</v>
      </c>
      <c r="G125" s="225">
        <v>174.26</v>
      </c>
    </row>
    <row r="126" spans="2:7" ht="11.25" hidden="1" customHeight="1">
      <c r="B126" s="202" t="s">
        <v>234</v>
      </c>
      <c r="C126" s="226">
        <v>0</v>
      </c>
      <c r="D126" s="226">
        <v>0</v>
      </c>
      <c r="E126" s="226">
        <v>0</v>
      </c>
      <c r="F126" s="226">
        <v>0</v>
      </c>
      <c r="G126" s="226">
        <v>0</v>
      </c>
    </row>
    <row r="127" spans="2:7" ht="11.25" hidden="1" customHeight="1">
      <c r="B127" s="202" t="s">
        <v>271</v>
      </c>
      <c r="C127" s="226">
        <v>0</v>
      </c>
      <c r="D127" s="226">
        <v>0</v>
      </c>
      <c r="E127" s="226">
        <v>0</v>
      </c>
      <c r="F127" s="226">
        <v>0</v>
      </c>
      <c r="G127" s="226">
        <v>0</v>
      </c>
    </row>
    <row r="128" spans="2:7" ht="11.25" hidden="1" customHeight="1">
      <c r="B128" s="202" t="s">
        <v>272</v>
      </c>
      <c r="C128" s="226">
        <v>0</v>
      </c>
      <c r="D128" s="226">
        <v>0</v>
      </c>
      <c r="E128" s="226">
        <v>0</v>
      </c>
      <c r="F128" s="226">
        <v>0</v>
      </c>
      <c r="G128" s="226">
        <v>0</v>
      </c>
    </row>
    <row r="129" spans="2:7" ht="11.25" hidden="1" customHeight="1">
      <c r="B129" s="202" t="s">
        <v>273</v>
      </c>
      <c r="C129" s="226">
        <v>0</v>
      </c>
      <c r="D129" s="226">
        <v>0</v>
      </c>
      <c r="E129" s="226">
        <v>0</v>
      </c>
      <c r="F129" s="226">
        <v>0</v>
      </c>
      <c r="G129" s="226">
        <v>0</v>
      </c>
    </row>
    <row r="130" spans="2:7" ht="11.25" hidden="1" customHeight="1">
      <c r="B130" s="202" t="s">
        <v>235</v>
      </c>
      <c r="C130" s="226">
        <v>0</v>
      </c>
      <c r="D130" s="226">
        <v>0</v>
      </c>
      <c r="E130" s="226">
        <v>0</v>
      </c>
      <c r="F130" s="226">
        <v>0</v>
      </c>
      <c r="G130" s="226">
        <v>0</v>
      </c>
    </row>
    <row r="131" spans="2:7" ht="11.25" hidden="1" customHeight="1">
      <c r="B131" s="202" t="s">
        <v>271</v>
      </c>
      <c r="C131" s="226">
        <v>0</v>
      </c>
      <c r="D131" s="226">
        <v>0</v>
      </c>
      <c r="E131" s="226">
        <v>0</v>
      </c>
      <c r="F131" s="226">
        <v>0</v>
      </c>
      <c r="G131" s="226">
        <v>0</v>
      </c>
    </row>
    <row r="132" spans="2:7" ht="11.25" hidden="1" customHeight="1">
      <c r="B132" s="202" t="s">
        <v>272</v>
      </c>
      <c r="C132" s="226">
        <v>0</v>
      </c>
      <c r="D132" s="226">
        <v>0</v>
      </c>
      <c r="E132" s="226">
        <v>0</v>
      </c>
      <c r="F132" s="226">
        <v>0</v>
      </c>
      <c r="G132" s="226">
        <v>0</v>
      </c>
    </row>
    <row r="133" spans="2:7" ht="11.25" hidden="1" customHeight="1">
      <c r="B133" s="202" t="s">
        <v>273</v>
      </c>
      <c r="C133" s="226">
        <v>0</v>
      </c>
      <c r="D133" s="226">
        <v>0</v>
      </c>
      <c r="E133" s="226">
        <v>0</v>
      </c>
      <c r="F133" s="226">
        <v>0</v>
      </c>
      <c r="G133" s="226">
        <v>0</v>
      </c>
    </row>
    <row r="134" spans="2:7" ht="11.25" customHeight="1">
      <c r="B134" s="202" t="s">
        <v>236</v>
      </c>
      <c r="C134" s="226">
        <v>2.3000000000000003</v>
      </c>
      <c r="D134" s="226">
        <v>15.03</v>
      </c>
      <c r="E134" s="226">
        <v>17.46</v>
      </c>
      <c r="F134" s="226">
        <v>15.35</v>
      </c>
      <c r="G134" s="226">
        <v>15.79</v>
      </c>
    </row>
    <row r="135" spans="2:7" ht="12">
      <c r="B135" s="202" t="s">
        <v>247</v>
      </c>
      <c r="C135" s="227">
        <v>0.06</v>
      </c>
      <c r="D135" s="227">
        <v>0.04</v>
      </c>
      <c r="E135" s="227">
        <v>0.03</v>
      </c>
      <c r="F135" s="227">
        <v>0.03</v>
      </c>
      <c r="G135" s="227">
        <v>0.03</v>
      </c>
    </row>
    <row r="136" spans="2:7" ht="12">
      <c r="B136" s="202" t="s">
        <v>248</v>
      </c>
      <c r="C136" s="227">
        <v>2.2400000000000002</v>
      </c>
      <c r="D136" s="227">
        <v>14.99</v>
      </c>
      <c r="E136" s="227">
        <v>17.43</v>
      </c>
      <c r="F136" s="227">
        <v>15.32</v>
      </c>
      <c r="G136" s="227">
        <v>15.76</v>
      </c>
    </row>
    <row r="137" spans="2:7" ht="11.25" hidden="1" customHeight="1">
      <c r="B137" s="202" t="s">
        <v>169</v>
      </c>
      <c r="C137" s="226">
        <v>0</v>
      </c>
      <c r="D137" s="226">
        <v>0</v>
      </c>
      <c r="E137" s="226">
        <v>0</v>
      </c>
      <c r="F137" s="226">
        <v>0</v>
      </c>
      <c r="G137" s="226">
        <v>0</v>
      </c>
    </row>
    <row r="138" spans="2:7" ht="11.25" hidden="1" customHeight="1">
      <c r="B138" s="202" t="s">
        <v>271</v>
      </c>
      <c r="C138" s="226">
        <v>0</v>
      </c>
      <c r="D138" s="226">
        <v>0</v>
      </c>
      <c r="E138" s="226">
        <v>0</v>
      </c>
      <c r="F138" s="226">
        <v>0</v>
      </c>
      <c r="G138" s="226">
        <v>0</v>
      </c>
    </row>
    <row r="139" spans="2:7" ht="11.25" hidden="1" customHeight="1">
      <c r="B139" s="202" t="s">
        <v>272</v>
      </c>
      <c r="C139" s="226">
        <v>0</v>
      </c>
      <c r="D139" s="226">
        <v>0</v>
      </c>
      <c r="E139" s="226">
        <v>0</v>
      </c>
      <c r="F139" s="226">
        <v>0</v>
      </c>
      <c r="G139" s="226">
        <v>0</v>
      </c>
    </row>
    <row r="140" spans="2:7" ht="11.25" hidden="1" customHeight="1">
      <c r="B140" s="202" t="s">
        <v>273</v>
      </c>
      <c r="C140" s="226">
        <v>0</v>
      </c>
      <c r="D140" s="226">
        <v>0</v>
      </c>
      <c r="E140" s="226">
        <v>0</v>
      </c>
      <c r="F140" s="226">
        <v>0</v>
      </c>
      <c r="G140" s="226">
        <v>0</v>
      </c>
    </row>
    <row r="141" spans="2:7" ht="12">
      <c r="B141" s="202" t="s">
        <v>237</v>
      </c>
      <c r="C141" s="226">
        <v>116.59</v>
      </c>
      <c r="D141" s="226">
        <v>134.13</v>
      </c>
      <c r="E141" s="226">
        <v>140.96</v>
      </c>
      <c r="F141" s="226">
        <v>195.67</v>
      </c>
      <c r="G141" s="226">
        <v>158.47</v>
      </c>
    </row>
    <row r="142" spans="2:7" ht="11.25" customHeight="1">
      <c r="B142" s="202" t="s">
        <v>247</v>
      </c>
      <c r="C142" s="227">
        <v>13.72</v>
      </c>
      <c r="D142" s="227">
        <v>10.29</v>
      </c>
      <c r="E142" s="227">
        <v>10.83</v>
      </c>
      <c r="F142" s="227">
        <v>10.19</v>
      </c>
      <c r="G142" s="227">
        <v>11.94</v>
      </c>
    </row>
    <row r="143" spans="2:7" ht="11.25" customHeight="1">
      <c r="B143" s="202" t="s">
        <v>248</v>
      </c>
      <c r="C143" s="227">
        <v>102.87</v>
      </c>
      <c r="D143" s="227">
        <v>123.84</v>
      </c>
      <c r="E143" s="227">
        <v>130.13</v>
      </c>
      <c r="F143" s="227">
        <v>185.48</v>
      </c>
      <c r="G143" s="227">
        <v>146.53</v>
      </c>
    </row>
    <row r="144" spans="2:7" ht="11.25" hidden="1" customHeight="1">
      <c r="B144" s="202" t="s">
        <v>238</v>
      </c>
      <c r="C144" s="226">
        <v>0</v>
      </c>
      <c r="D144" s="226">
        <v>0</v>
      </c>
      <c r="E144" s="226">
        <v>0</v>
      </c>
      <c r="F144" s="226">
        <v>0</v>
      </c>
      <c r="G144" s="226">
        <v>0</v>
      </c>
    </row>
    <row r="145" spans="2:7" ht="11.25" hidden="1" customHeight="1">
      <c r="B145" s="202" t="s">
        <v>249</v>
      </c>
      <c r="C145" s="227">
        <v>0</v>
      </c>
      <c r="D145" s="227">
        <v>0</v>
      </c>
      <c r="E145" s="227">
        <v>0</v>
      </c>
      <c r="F145" s="227">
        <v>0</v>
      </c>
      <c r="G145" s="227">
        <v>0</v>
      </c>
    </row>
    <row r="146" spans="2:7" ht="11.25" hidden="1" customHeight="1">
      <c r="B146" s="202" t="s">
        <v>250</v>
      </c>
      <c r="C146" s="227">
        <v>0</v>
      </c>
      <c r="D146" s="227">
        <v>0</v>
      </c>
      <c r="E146" s="227">
        <v>0</v>
      </c>
      <c r="F146" s="227">
        <v>0</v>
      </c>
      <c r="G146" s="227">
        <v>0</v>
      </c>
    </row>
    <row r="147" spans="2:7" ht="11.25" customHeight="1">
      <c r="B147" s="202" t="s">
        <v>450</v>
      </c>
      <c r="C147" s="226">
        <v>116.59</v>
      </c>
      <c r="D147" s="226">
        <v>134.13</v>
      </c>
      <c r="E147" s="226">
        <v>140.96</v>
      </c>
      <c r="F147" s="226">
        <v>195.67</v>
      </c>
      <c r="G147" s="226">
        <v>158.47</v>
      </c>
    </row>
    <row r="148" spans="2:7" ht="12">
      <c r="B148" s="202" t="s">
        <v>249</v>
      </c>
      <c r="C148" s="227">
        <v>13.72</v>
      </c>
      <c r="D148" s="227">
        <v>10.29</v>
      </c>
      <c r="E148" s="227">
        <v>10.83</v>
      </c>
      <c r="F148" s="227">
        <v>10.19</v>
      </c>
      <c r="G148" s="227">
        <v>11.94</v>
      </c>
    </row>
    <row r="149" spans="2:7" ht="12">
      <c r="B149" s="202" t="s">
        <v>250</v>
      </c>
      <c r="C149" s="227">
        <v>102.87</v>
      </c>
      <c r="D149" s="227">
        <v>123.84</v>
      </c>
      <c r="E149" s="227">
        <v>130.13</v>
      </c>
      <c r="F149" s="227">
        <v>185.48</v>
      </c>
      <c r="G149" s="227">
        <v>146.53</v>
      </c>
    </row>
    <row r="150" spans="2:7" ht="33.75" hidden="1" customHeight="1">
      <c r="B150" s="210" t="s">
        <v>274</v>
      </c>
      <c r="C150" s="225">
        <v>0</v>
      </c>
      <c r="D150" s="225">
        <v>0</v>
      </c>
      <c r="E150" s="225">
        <v>0</v>
      </c>
      <c r="F150" s="225">
        <v>0</v>
      </c>
      <c r="G150" s="225">
        <v>0</v>
      </c>
    </row>
    <row r="151" spans="2:7" ht="11.25" hidden="1" customHeight="1">
      <c r="B151" s="202" t="s">
        <v>275</v>
      </c>
      <c r="C151" s="227">
        <v>0</v>
      </c>
      <c r="D151" s="227">
        <v>0</v>
      </c>
      <c r="E151" s="227">
        <v>0</v>
      </c>
      <c r="F151" s="227">
        <v>0</v>
      </c>
      <c r="G151" s="227">
        <v>0</v>
      </c>
    </row>
    <row r="152" spans="2:7" ht="11.25" hidden="1" customHeight="1">
      <c r="B152" s="202" t="s">
        <v>276</v>
      </c>
      <c r="C152" s="227">
        <v>0</v>
      </c>
      <c r="D152" s="227">
        <v>0</v>
      </c>
      <c r="E152" s="227">
        <v>0</v>
      </c>
      <c r="F152" s="227">
        <v>0</v>
      </c>
      <c r="G152" s="227">
        <v>0</v>
      </c>
    </row>
    <row r="153" spans="2:7" ht="22.5" hidden="1" customHeight="1">
      <c r="B153" s="202" t="s">
        <v>277</v>
      </c>
      <c r="C153" s="227">
        <v>0</v>
      </c>
      <c r="D153" s="227">
        <v>0</v>
      </c>
      <c r="E153" s="227">
        <v>0</v>
      </c>
      <c r="F153" s="227">
        <v>0</v>
      </c>
      <c r="G153" s="227">
        <v>0</v>
      </c>
    </row>
    <row r="154" spans="2:7" ht="11.25" hidden="1" customHeight="1">
      <c r="B154" s="202" t="s">
        <v>278</v>
      </c>
      <c r="C154" s="227">
        <v>0</v>
      </c>
      <c r="D154" s="227">
        <v>0</v>
      </c>
      <c r="E154" s="227">
        <v>0</v>
      </c>
      <c r="F154" s="227">
        <v>0</v>
      </c>
      <c r="G154" s="227">
        <v>0</v>
      </c>
    </row>
    <row r="155" spans="2:7" ht="11.25" hidden="1" customHeight="1">
      <c r="B155" s="202" t="s">
        <v>279</v>
      </c>
      <c r="C155" s="227">
        <v>0</v>
      </c>
      <c r="D155" s="227">
        <v>0</v>
      </c>
      <c r="E155" s="227">
        <v>0</v>
      </c>
      <c r="F155" s="227">
        <v>0</v>
      </c>
      <c r="G155" s="227">
        <v>0</v>
      </c>
    </row>
    <row r="156" spans="2:7" ht="11.25" hidden="1" customHeight="1">
      <c r="B156" s="202" t="s">
        <v>280</v>
      </c>
      <c r="C156" s="227">
        <v>0</v>
      </c>
      <c r="D156" s="227">
        <v>0</v>
      </c>
      <c r="E156" s="227">
        <v>0</v>
      </c>
      <c r="F156" s="227">
        <v>0</v>
      </c>
      <c r="G156" s="227">
        <v>0</v>
      </c>
    </row>
    <row r="157" spans="2:7" ht="22.5" hidden="1" customHeight="1">
      <c r="B157" s="202" t="s">
        <v>452</v>
      </c>
      <c r="C157" s="227">
        <v>0</v>
      </c>
      <c r="D157" s="227">
        <v>0</v>
      </c>
      <c r="E157" s="227">
        <v>0</v>
      </c>
      <c r="F157" s="227">
        <v>0</v>
      </c>
      <c r="G157" s="227">
        <v>0</v>
      </c>
    </row>
    <row r="158" spans="2:7" ht="22.5" hidden="1" customHeight="1">
      <c r="B158" s="202" t="s">
        <v>282</v>
      </c>
      <c r="C158" s="226">
        <v>0</v>
      </c>
      <c r="D158" s="226">
        <v>0</v>
      </c>
      <c r="E158" s="226">
        <v>0</v>
      </c>
      <c r="F158" s="226">
        <v>0</v>
      </c>
      <c r="G158" s="226">
        <v>0</v>
      </c>
    </row>
    <row r="159" spans="2:7" ht="22.5" hidden="1" customHeight="1">
      <c r="B159" s="202" t="s">
        <v>283</v>
      </c>
      <c r="C159" s="226">
        <v>0</v>
      </c>
      <c r="D159" s="226">
        <v>0</v>
      </c>
      <c r="E159" s="226">
        <v>0</v>
      </c>
      <c r="F159" s="226">
        <v>0</v>
      </c>
      <c r="G159" s="226">
        <v>0</v>
      </c>
    </row>
    <row r="160" spans="2:7" ht="22.5" hidden="1" customHeight="1">
      <c r="B160" s="202" t="s">
        <v>284</v>
      </c>
      <c r="C160" s="226">
        <v>0</v>
      </c>
      <c r="D160" s="226">
        <v>0</v>
      </c>
      <c r="E160" s="226">
        <v>0</v>
      </c>
      <c r="F160" s="226">
        <v>0</v>
      </c>
      <c r="G160" s="226">
        <v>0</v>
      </c>
    </row>
    <row r="161" spans="2:7" ht="33.75" hidden="1" customHeight="1">
      <c r="B161" s="202" t="s">
        <v>285</v>
      </c>
      <c r="C161" s="226">
        <v>0</v>
      </c>
      <c r="D161" s="226">
        <v>0</v>
      </c>
      <c r="E161" s="226">
        <v>0</v>
      </c>
      <c r="F161" s="226">
        <v>0</v>
      </c>
      <c r="G161" s="226">
        <v>0</v>
      </c>
    </row>
    <row r="162" spans="2:7" ht="22.5" hidden="1" customHeight="1">
      <c r="B162" s="202" t="s">
        <v>286</v>
      </c>
      <c r="C162" s="226">
        <v>0</v>
      </c>
      <c r="D162" s="226">
        <v>0</v>
      </c>
      <c r="E162" s="226">
        <v>0</v>
      </c>
      <c r="F162" s="226">
        <v>0</v>
      </c>
      <c r="G162" s="226">
        <v>0</v>
      </c>
    </row>
    <row r="163" spans="2:7" ht="33.75" hidden="1" customHeight="1">
      <c r="B163" s="202" t="s">
        <v>287</v>
      </c>
      <c r="C163" s="226">
        <v>0</v>
      </c>
      <c r="D163" s="226">
        <v>0</v>
      </c>
      <c r="E163" s="226">
        <v>0</v>
      </c>
      <c r="F163" s="226">
        <v>0</v>
      </c>
      <c r="G163" s="226">
        <v>0</v>
      </c>
    </row>
    <row r="164" spans="2:7" ht="12">
      <c r="B164" s="210" t="s">
        <v>289</v>
      </c>
      <c r="C164" s="225">
        <v>667.85</v>
      </c>
      <c r="D164" s="225">
        <v>763.95</v>
      </c>
      <c r="E164" s="225">
        <v>802.56</v>
      </c>
      <c r="F164" s="225">
        <v>828.61</v>
      </c>
      <c r="G164" s="225">
        <v>713.71999999999991</v>
      </c>
    </row>
    <row r="165" spans="2:7" ht="11.25" hidden="1" customHeight="1">
      <c r="B165" s="202" t="s">
        <v>234</v>
      </c>
      <c r="C165" s="226">
        <v>0</v>
      </c>
      <c r="D165" s="226">
        <v>0</v>
      </c>
      <c r="E165" s="226">
        <v>0</v>
      </c>
      <c r="F165" s="226">
        <v>0</v>
      </c>
      <c r="G165" s="226">
        <v>0</v>
      </c>
    </row>
    <row r="166" spans="2:7" ht="11.25" hidden="1" customHeight="1">
      <c r="B166" s="202" t="s">
        <v>247</v>
      </c>
      <c r="C166" s="227">
        <v>0</v>
      </c>
      <c r="D166" s="227">
        <v>0</v>
      </c>
      <c r="E166" s="227">
        <v>0</v>
      </c>
      <c r="F166" s="227">
        <v>0</v>
      </c>
      <c r="G166" s="227">
        <v>0</v>
      </c>
    </row>
    <row r="167" spans="2:7" ht="11.25" hidden="1" customHeight="1">
      <c r="B167" s="202" t="s">
        <v>248</v>
      </c>
      <c r="C167" s="227">
        <v>0</v>
      </c>
      <c r="D167" s="227">
        <v>0</v>
      </c>
      <c r="E167" s="227">
        <v>0</v>
      </c>
      <c r="F167" s="227">
        <v>0</v>
      </c>
      <c r="G167" s="227">
        <v>0</v>
      </c>
    </row>
    <row r="168" spans="2:7" ht="11.25" hidden="1" customHeight="1">
      <c r="B168" s="202" t="s">
        <v>235</v>
      </c>
      <c r="C168" s="226">
        <v>0</v>
      </c>
      <c r="D168" s="226">
        <v>0</v>
      </c>
      <c r="E168" s="226">
        <v>0</v>
      </c>
      <c r="F168" s="226">
        <v>0</v>
      </c>
      <c r="G168" s="226">
        <v>0</v>
      </c>
    </row>
    <row r="169" spans="2:7" ht="11.25" hidden="1" customHeight="1">
      <c r="B169" s="202" t="s">
        <v>247</v>
      </c>
      <c r="C169" s="227">
        <v>0</v>
      </c>
      <c r="D169" s="227">
        <v>0</v>
      </c>
      <c r="E169" s="227">
        <v>0</v>
      </c>
      <c r="F169" s="227">
        <v>0</v>
      </c>
      <c r="G169" s="227">
        <v>0</v>
      </c>
    </row>
    <row r="170" spans="2:7" ht="11.25" hidden="1" customHeight="1">
      <c r="B170" s="202" t="s">
        <v>248</v>
      </c>
      <c r="C170" s="227">
        <v>0</v>
      </c>
      <c r="D170" s="227">
        <v>0</v>
      </c>
      <c r="E170" s="227">
        <v>0</v>
      </c>
      <c r="F170" s="227">
        <v>0</v>
      </c>
      <c r="G170" s="227">
        <v>0</v>
      </c>
    </row>
    <row r="171" spans="2:7" ht="22.5" hidden="1" customHeight="1">
      <c r="B171" s="202" t="s">
        <v>236</v>
      </c>
      <c r="C171" s="226">
        <v>0</v>
      </c>
      <c r="D171" s="226">
        <v>0</v>
      </c>
      <c r="E171" s="226">
        <v>0</v>
      </c>
      <c r="F171" s="226">
        <v>0</v>
      </c>
      <c r="G171" s="226">
        <v>0</v>
      </c>
    </row>
    <row r="172" spans="2:7" ht="11.25" hidden="1" customHeight="1">
      <c r="B172" s="202" t="s">
        <v>247</v>
      </c>
      <c r="C172" s="227">
        <v>0</v>
      </c>
      <c r="D172" s="227">
        <v>0</v>
      </c>
      <c r="E172" s="227">
        <v>0</v>
      </c>
      <c r="F172" s="227">
        <v>0</v>
      </c>
      <c r="G172" s="227">
        <v>0</v>
      </c>
    </row>
    <row r="173" spans="2:7" ht="11.25" hidden="1" customHeight="1">
      <c r="B173" s="202" t="s">
        <v>248</v>
      </c>
      <c r="C173" s="227">
        <v>0</v>
      </c>
      <c r="D173" s="227">
        <v>0</v>
      </c>
      <c r="E173" s="227">
        <v>0</v>
      </c>
      <c r="F173" s="227">
        <v>0</v>
      </c>
      <c r="G173" s="227">
        <v>0</v>
      </c>
    </row>
    <row r="174" spans="2:7" ht="11.25" hidden="1" customHeight="1">
      <c r="B174" s="202" t="s">
        <v>169</v>
      </c>
      <c r="C174" s="226">
        <v>0</v>
      </c>
      <c r="D174" s="226">
        <v>0</v>
      </c>
      <c r="E174" s="226">
        <v>0</v>
      </c>
      <c r="F174" s="226">
        <v>0</v>
      </c>
      <c r="G174" s="226">
        <v>0</v>
      </c>
    </row>
    <row r="175" spans="2:7" ht="11.25" hidden="1" customHeight="1">
      <c r="B175" s="202" t="s">
        <v>247</v>
      </c>
      <c r="C175" s="227">
        <v>0</v>
      </c>
      <c r="D175" s="227">
        <v>0</v>
      </c>
      <c r="E175" s="227">
        <v>0</v>
      </c>
      <c r="F175" s="227">
        <v>0</v>
      </c>
      <c r="G175" s="227">
        <v>0</v>
      </c>
    </row>
    <row r="176" spans="2:7" ht="11.25" hidden="1" customHeight="1">
      <c r="B176" s="202" t="s">
        <v>248</v>
      </c>
      <c r="C176" s="227">
        <v>0</v>
      </c>
      <c r="D176" s="227">
        <v>0</v>
      </c>
      <c r="E176" s="227">
        <v>0</v>
      </c>
      <c r="F176" s="227">
        <v>0</v>
      </c>
      <c r="G176" s="227">
        <v>0</v>
      </c>
    </row>
    <row r="177" spans="2:7" ht="12">
      <c r="B177" s="202" t="s">
        <v>237</v>
      </c>
      <c r="C177" s="226">
        <v>667.85</v>
      </c>
      <c r="D177" s="226">
        <v>763.95</v>
      </c>
      <c r="E177" s="226">
        <v>802.56</v>
      </c>
      <c r="F177" s="226">
        <v>828.61</v>
      </c>
      <c r="G177" s="226">
        <v>713.71999999999991</v>
      </c>
    </row>
    <row r="178" spans="2:7" ht="11.25" customHeight="1">
      <c r="B178" s="202" t="s">
        <v>247</v>
      </c>
      <c r="C178" s="227">
        <v>621.47</v>
      </c>
      <c r="D178" s="227">
        <v>710.61</v>
      </c>
      <c r="E178" s="227">
        <v>741.04</v>
      </c>
      <c r="F178" s="227">
        <v>737.25</v>
      </c>
      <c r="G178" s="227">
        <v>630.16999999999996</v>
      </c>
    </row>
    <row r="179" spans="2:7" ht="11.25" customHeight="1">
      <c r="B179" s="202" t="s">
        <v>248</v>
      </c>
      <c r="C179" s="227">
        <v>46.379999999999995</v>
      </c>
      <c r="D179" s="227">
        <v>53.339999999999996</v>
      </c>
      <c r="E179" s="227">
        <v>61.52</v>
      </c>
      <c r="F179" s="227">
        <v>91.36</v>
      </c>
      <c r="G179" s="227">
        <v>83.55</v>
      </c>
    </row>
    <row r="180" spans="2:7" ht="11.25" customHeight="1">
      <c r="B180" s="202" t="s">
        <v>238</v>
      </c>
      <c r="C180" s="226">
        <v>8.0200000000000014</v>
      </c>
      <c r="D180" s="226">
        <v>7.66</v>
      </c>
      <c r="E180" s="226">
        <v>7.65</v>
      </c>
      <c r="F180" s="226">
        <v>7.87</v>
      </c>
      <c r="G180" s="226">
        <v>5.99</v>
      </c>
    </row>
    <row r="181" spans="2:7" ht="11.25" customHeight="1">
      <c r="B181" s="202" t="s">
        <v>249</v>
      </c>
      <c r="C181" s="227">
        <v>8.0200000000000014</v>
      </c>
      <c r="D181" s="227">
        <v>7.66</v>
      </c>
      <c r="E181" s="227">
        <v>7.65</v>
      </c>
      <c r="F181" s="227">
        <v>7.87</v>
      </c>
      <c r="G181" s="227">
        <v>5.99</v>
      </c>
    </row>
    <row r="182" spans="2:7" ht="11.25" hidden="1" customHeight="1">
      <c r="B182" s="202" t="s">
        <v>250</v>
      </c>
      <c r="C182" s="227">
        <v>0</v>
      </c>
      <c r="D182" s="227">
        <v>0</v>
      </c>
      <c r="E182" s="227">
        <v>0</v>
      </c>
      <c r="F182" s="227">
        <v>0</v>
      </c>
      <c r="G182" s="227">
        <v>0</v>
      </c>
    </row>
    <row r="183" spans="2:7" ht="11.25" customHeight="1">
      <c r="B183" s="202" t="s">
        <v>450</v>
      </c>
      <c r="C183" s="226">
        <v>659.83</v>
      </c>
      <c r="D183" s="226">
        <v>756.29000000000008</v>
      </c>
      <c r="E183" s="226">
        <v>794.91</v>
      </c>
      <c r="F183" s="226">
        <v>820.74</v>
      </c>
      <c r="G183" s="226">
        <v>707.7299999999999</v>
      </c>
    </row>
    <row r="184" spans="2:7" ht="11.25" customHeight="1">
      <c r="B184" s="202" t="s">
        <v>249</v>
      </c>
      <c r="C184" s="227">
        <v>613.45000000000005</v>
      </c>
      <c r="D184" s="227">
        <v>702.95</v>
      </c>
      <c r="E184" s="227">
        <v>733.39</v>
      </c>
      <c r="F184" s="227">
        <v>729.38</v>
      </c>
      <c r="G184" s="227">
        <v>624.17999999999995</v>
      </c>
    </row>
    <row r="185" spans="2:7" ht="11.25" customHeight="1">
      <c r="B185" s="202" t="s">
        <v>250</v>
      </c>
      <c r="C185" s="227">
        <v>46.379999999999995</v>
      </c>
      <c r="D185" s="227">
        <v>53.339999999999996</v>
      </c>
      <c r="E185" s="227">
        <v>61.52</v>
      </c>
      <c r="F185" s="227">
        <v>91.36</v>
      </c>
      <c r="G185" s="227">
        <v>83.55</v>
      </c>
    </row>
    <row r="186" spans="2:7" ht="11.25" customHeight="1">
      <c r="B186" s="210" t="s">
        <v>453</v>
      </c>
      <c r="C186" s="225">
        <v>9.02</v>
      </c>
      <c r="D186" s="225">
        <v>9.02</v>
      </c>
      <c r="E186" s="225">
        <v>9.02</v>
      </c>
      <c r="F186" s="225">
        <v>9.02</v>
      </c>
      <c r="G186" s="225">
        <v>9.02</v>
      </c>
    </row>
    <row r="187" spans="2:7" ht="11.25" hidden="1" customHeight="1">
      <c r="B187" s="202" t="s">
        <v>234</v>
      </c>
      <c r="C187" s="226">
        <v>0</v>
      </c>
      <c r="D187" s="226">
        <v>0</v>
      </c>
      <c r="E187" s="226">
        <v>0</v>
      </c>
      <c r="F187" s="226">
        <v>0</v>
      </c>
      <c r="G187" s="226">
        <v>0</v>
      </c>
    </row>
    <row r="188" spans="2:7" ht="11.25" hidden="1" customHeight="1">
      <c r="B188" s="202" t="s">
        <v>247</v>
      </c>
      <c r="C188" s="227">
        <v>0</v>
      </c>
      <c r="D188" s="227">
        <v>0</v>
      </c>
      <c r="E188" s="227">
        <v>0</v>
      </c>
      <c r="F188" s="227">
        <v>0</v>
      </c>
      <c r="G188" s="227">
        <v>0</v>
      </c>
    </row>
    <row r="189" spans="2:7" ht="11.25" hidden="1" customHeight="1">
      <c r="B189" s="202" t="s">
        <v>248</v>
      </c>
      <c r="C189" s="227">
        <v>0</v>
      </c>
      <c r="D189" s="227">
        <v>0</v>
      </c>
      <c r="E189" s="227">
        <v>0</v>
      </c>
      <c r="F189" s="227">
        <v>0</v>
      </c>
      <c r="G189" s="227">
        <v>0</v>
      </c>
    </row>
    <row r="190" spans="2:7" ht="11.25" hidden="1" customHeight="1">
      <c r="B190" s="202" t="s">
        <v>235</v>
      </c>
      <c r="C190" s="226">
        <v>0</v>
      </c>
      <c r="D190" s="226">
        <v>0</v>
      </c>
      <c r="E190" s="226">
        <v>0</v>
      </c>
      <c r="F190" s="226">
        <v>0</v>
      </c>
      <c r="G190" s="226">
        <v>0</v>
      </c>
    </row>
    <row r="191" spans="2:7" ht="12" hidden="1" customHeight="1">
      <c r="B191" s="202" t="s">
        <v>247</v>
      </c>
      <c r="C191" s="227">
        <v>0</v>
      </c>
      <c r="D191" s="227">
        <v>0</v>
      </c>
      <c r="E191" s="227">
        <v>0</v>
      </c>
      <c r="F191" s="227">
        <v>0</v>
      </c>
      <c r="G191" s="227">
        <v>0</v>
      </c>
    </row>
    <row r="192" spans="2:7" ht="11.25" hidden="1" customHeight="1">
      <c r="B192" s="202" t="s">
        <v>248</v>
      </c>
      <c r="C192" s="227">
        <v>0</v>
      </c>
      <c r="D192" s="227">
        <v>0</v>
      </c>
      <c r="E192" s="227">
        <v>0</v>
      </c>
      <c r="F192" s="227">
        <v>0</v>
      </c>
      <c r="G192" s="227">
        <v>0</v>
      </c>
    </row>
    <row r="193" spans="2:7" ht="11.25" hidden="1" customHeight="1">
      <c r="B193" s="202" t="s">
        <v>236</v>
      </c>
      <c r="C193" s="226">
        <v>0</v>
      </c>
      <c r="D193" s="226">
        <v>0</v>
      </c>
      <c r="E193" s="226">
        <v>0</v>
      </c>
      <c r="F193" s="226">
        <v>0</v>
      </c>
      <c r="G193" s="226">
        <v>0</v>
      </c>
    </row>
    <row r="194" spans="2:7" ht="11.25" hidden="1" customHeight="1">
      <c r="B194" s="202" t="s">
        <v>247</v>
      </c>
      <c r="C194" s="227">
        <v>0</v>
      </c>
      <c r="D194" s="227">
        <v>0</v>
      </c>
      <c r="E194" s="227">
        <v>0</v>
      </c>
      <c r="F194" s="227">
        <v>0</v>
      </c>
      <c r="G194" s="227">
        <v>0</v>
      </c>
    </row>
    <row r="195" spans="2:7" ht="11.25" hidden="1" customHeight="1">
      <c r="B195" s="202" t="s">
        <v>248</v>
      </c>
      <c r="C195" s="227">
        <v>0</v>
      </c>
      <c r="D195" s="227">
        <v>0</v>
      </c>
      <c r="E195" s="227">
        <v>0</v>
      </c>
      <c r="F195" s="227">
        <v>0</v>
      </c>
      <c r="G195" s="227">
        <v>0</v>
      </c>
    </row>
    <row r="196" spans="2:7" ht="11.25" hidden="1" customHeight="1">
      <c r="B196" s="202" t="s">
        <v>169</v>
      </c>
      <c r="C196" s="226">
        <v>0</v>
      </c>
      <c r="D196" s="226">
        <v>0</v>
      </c>
      <c r="E196" s="226">
        <v>0</v>
      </c>
      <c r="F196" s="226">
        <v>0</v>
      </c>
      <c r="G196" s="226">
        <v>0</v>
      </c>
    </row>
    <row r="197" spans="2:7" ht="11.25" hidden="1" customHeight="1">
      <c r="B197" s="202" t="s">
        <v>247</v>
      </c>
      <c r="C197" s="227">
        <v>0</v>
      </c>
      <c r="D197" s="227">
        <v>0</v>
      </c>
      <c r="E197" s="227">
        <v>0</v>
      </c>
      <c r="F197" s="227">
        <v>0</v>
      </c>
      <c r="G197" s="227">
        <v>0</v>
      </c>
    </row>
    <row r="198" spans="2:7" ht="11.25" hidden="1" customHeight="1">
      <c r="B198" s="202" t="s">
        <v>248</v>
      </c>
      <c r="C198" s="227">
        <v>0</v>
      </c>
      <c r="D198" s="227">
        <v>0</v>
      </c>
      <c r="E198" s="227">
        <v>0</v>
      </c>
      <c r="F198" s="227">
        <v>0</v>
      </c>
      <c r="G198" s="227">
        <v>0</v>
      </c>
    </row>
    <row r="199" spans="2:7" ht="11.25" customHeight="1">
      <c r="B199" s="202" t="s">
        <v>237</v>
      </c>
      <c r="C199" s="226">
        <v>9.02</v>
      </c>
      <c r="D199" s="226">
        <v>9.02</v>
      </c>
      <c r="E199" s="226">
        <v>9.02</v>
      </c>
      <c r="F199" s="226">
        <v>9.02</v>
      </c>
      <c r="G199" s="226">
        <v>9.02</v>
      </c>
    </row>
    <row r="200" spans="2:7" ht="11.25" hidden="1" customHeight="1">
      <c r="B200" s="202" t="s">
        <v>247</v>
      </c>
      <c r="C200" s="227">
        <v>0</v>
      </c>
      <c r="D200" s="227">
        <v>0</v>
      </c>
      <c r="E200" s="227">
        <v>0</v>
      </c>
      <c r="F200" s="227">
        <v>0</v>
      </c>
      <c r="G200" s="227">
        <v>0</v>
      </c>
    </row>
    <row r="201" spans="2:7" ht="11.25" customHeight="1">
      <c r="B201" s="202" t="s">
        <v>248</v>
      </c>
      <c r="C201" s="227">
        <v>9.02</v>
      </c>
      <c r="D201" s="227">
        <v>9.02</v>
      </c>
      <c r="E201" s="227">
        <v>9.02</v>
      </c>
      <c r="F201" s="227">
        <v>9.02</v>
      </c>
      <c r="G201" s="227">
        <v>9.02</v>
      </c>
    </row>
    <row r="202" spans="2:7" ht="11.25" hidden="1" customHeight="1">
      <c r="B202" s="202" t="s">
        <v>238</v>
      </c>
      <c r="C202" s="226">
        <v>0</v>
      </c>
      <c r="D202" s="226">
        <v>0</v>
      </c>
      <c r="E202" s="226">
        <v>0</v>
      </c>
      <c r="F202" s="226">
        <v>0</v>
      </c>
      <c r="G202" s="226">
        <v>0</v>
      </c>
    </row>
    <row r="203" spans="2:7" ht="11.25" hidden="1" customHeight="1">
      <c r="B203" s="202" t="s">
        <v>249</v>
      </c>
      <c r="C203" s="227">
        <v>0</v>
      </c>
      <c r="D203" s="227">
        <v>0</v>
      </c>
      <c r="E203" s="227">
        <v>0</v>
      </c>
      <c r="F203" s="227">
        <v>0</v>
      </c>
      <c r="G203" s="227">
        <v>0</v>
      </c>
    </row>
    <row r="204" spans="2:7" ht="11.25" hidden="1" customHeight="1">
      <c r="B204" s="202" t="s">
        <v>250</v>
      </c>
      <c r="C204" s="227">
        <v>0</v>
      </c>
      <c r="D204" s="227">
        <v>0</v>
      </c>
      <c r="E204" s="227">
        <v>0</v>
      </c>
      <c r="F204" s="227">
        <v>0</v>
      </c>
      <c r="G204" s="227">
        <v>0</v>
      </c>
    </row>
    <row r="205" spans="2:7" ht="11.25" customHeight="1">
      <c r="B205" s="202" t="s">
        <v>450</v>
      </c>
      <c r="C205" s="226">
        <v>9.02</v>
      </c>
      <c r="D205" s="226">
        <v>9.02</v>
      </c>
      <c r="E205" s="226">
        <v>9.02</v>
      </c>
      <c r="F205" s="226">
        <v>9.02</v>
      </c>
      <c r="G205" s="226">
        <v>9.02</v>
      </c>
    </row>
    <row r="206" spans="2:7" ht="11.25" hidden="1" customHeight="1">
      <c r="B206" s="202" t="s">
        <v>249</v>
      </c>
      <c r="C206" s="227">
        <v>0</v>
      </c>
      <c r="D206" s="227">
        <v>0</v>
      </c>
      <c r="E206" s="227">
        <v>0</v>
      </c>
      <c r="F206" s="227">
        <v>0</v>
      </c>
      <c r="G206" s="227">
        <v>0</v>
      </c>
    </row>
    <row r="207" spans="2:7" ht="11.25" customHeight="1">
      <c r="B207" s="202" t="s">
        <v>250</v>
      </c>
      <c r="C207" s="227">
        <v>9.02</v>
      </c>
      <c r="D207" s="227">
        <v>9.02</v>
      </c>
      <c r="E207" s="227">
        <v>9.02</v>
      </c>
      <c r="F207" s="227">
        <v>9.02</v>
      </c>
      <c r="G207" s="227">
        <v>9.02</v>
      </c>
    </row>
    <row r="208" spans="2:7" s="102" customFormat="1" ht="12">
      <c r="B208" s="210" t="s">
        <v>292</v>
      </c>
      <c r="C208" s="225">
        <v>3059.6299999999997</v>
      </c>
      <c r="D208" s="225">
        <v>3783.54</v>
      </c>
      <c r="E208" s="225">
        <v>3901.88</v>
      </c>
      <c r="F208" s="225">
        <v>4474.17</v>
      </c>
      <c r="G208" s="225">
        <v>5453.15</v>
      </c>
    </row>
    <row r="209" spans="2:7" ht="11.25" customHeight="1">
      <c r="B209" s="202" t="s">
        <v>293</v>
      </c>
      <c r="C209" s="226">
        <v>3.6</v>
      </c>
      <c r="D209" s="226">
        <v>4.47</v>
      </c>
      <c r="E209" s="226">
        <v>4.28</v>
      </c>
      <c r="F209" s="226">
        <v>4.3</v>
      </c>
      <c r="G209" s="226">
        <v>4.91</v>
      </c>
    </row>
    <row r="210" spans="2:7" ht="11.25" customHeight="1">
      <c r="B210" s="202" t="s">
        <v>294</v>
      </c>
      <c r="C210" s="226">
        <v>3.6</v>
      </c>
      <c r="D210" s="226">
        <v>4.47</v>
      </c>
      <c r="E210" s="226">
        <v>4.28</v>
      </c>
      <c r="F210" s="226">
        <v>4.3</v>
      </c>
      <c r="G210" s="226">
        <v>4.91</v>
      </c>
    </row>
    <row r="211" spans="2:7" ht="11.25" hidden="1" customHeight="1">
      <c r="B211" s="202" t="s">
        <v>295</v>
      </c>
      <c r="C211" s="226">
        <v>0</v>
      </c>
      <c r="D211" s="226">
        <v>0</v>
      </c>
      <c r="E211" s="226">
        <v>0</v>
      </c>
      <c r="F211" s="226">
        <v>0</v>
      </c>
      <c r="G211" s="226">
        <v>0</v>
      </c>
    </row>
    <row r="212" spans="2:7" ht="33.75" hidden="1" customHeight="1">
      <c r="B212" s="229" t="s">
        <v>454</v>
      </c>
      <c r="C212" s="226">
        <v>0</v>
      </c>
      <c r="D212" s="226">
        <v>0</v>
      </c>
      <c r="E212" s="226">
        <v>0</v>
      </c>
      <c r="F212" s="226">
        <v>0</v>
      </c>
      <c r="G212" s="226">
        <v>0</v>
      </c>
    </row>
    <row r="213" spans="2:7" ht="11.25" customHeight="1">
      <c r="B213" s="202" t="s">
        <v>296</v>
      </c>
      <c r="C213" s="226">
        <v>0.56999999999999995</v>
      </c>
      <c r="D213" s="226">
        <v>1.33</v>
      </c>
      <c r="E213" s="226">
        <v>7.5</v>
      </c>
      <c r="F213" s="226">
        <v>0.99</v>
      </c>
      <c r="G213" s="226">
        <v>11.71</v>
      </c>
    </row>
    <row r="214" spans="2:7" ht="11.25" customHeight="1">
      <c r="B214" s="202" t="s">
        <v>297</v>
      </c>
      <c r="C214" s="226">
        <v>0.01</v>
      </c>
      <c r="D214" s="226">
        <v>0.01</v>
      </c>
      <c r="E214" s="226">
        <v>0.01</v>
      </c>
      <c r="F214" s="226">
        <v>0.01</v>
      </c>
      <c r="G214" s="226">
        <v>0.01</v>
      </c>
    </row>
    <row r="215" spans="2:7" ht="11.25" customHeight="1">
      <c r="B215" s="202" t="s">
        <v>298</v>
      </c>
      <c r="C215" s="226">
        <v>3055.45</v>
      </c>
      <c r="D215" s="226">
        <v>3777.73</v>
      </c>
      <c r="E215" s="226">
        <v>3890.09</v>
      </c>
      <c r="F215" s="226">
        <v>4468.87</v>
      </c>
      <c r="G215" s="226">
        <v>5436.5199999999995</v>
      </c>
    </row>
    <row r="216" spans="2:7" ht="11.25" customHeight="1">
      <c r="B216" s="202" t="s">
        <v>10</v>
      </c>
      <c r="C216" s="226">
        <v>1370.17</v>
      </c>
      <c r="D216" s="226">
        <v>1865.85</v>
      </c>
      <c r="E216" s="226">
        <v>2048.63</v>
      </c>
      <c r="F216" s="226">
        <v>1773.82</v>
      </c>
      <c r="G216" s="226">
        <v>1139.29</v>
      </c>
    </row>
    <row r="217" spans="2:7" ht="11.25" customHeight="1">
      <c r="B217" s="202" t="s">
        <v>299</v>
      </c>
      <c r="C217" s="226">
        <v>751.69</v>
      </c>
      <c r="D217" s="226">
        <v>1135.95</v>
      </c>
      <c r="E217" s="226">
        <v>1324.82</v>
      </c>
      <c r="F217" s="226">
        <v>945.29</v>
      </c>
      <c r="G217" s="226">
        <v>612.70000000000005</v>
      </c>
    </row>
    <row r="218" spans="2:7" ht="11.25" customHeight="1">
      <c r="B218" s="202" t="s">
        <v>300</v>
      </c>
      <c r="C218" s="226">
        <v>618.48</v>
      </c>
      <c r="D218" s="226">
        <v>729.9</v>
      </c>
      <c r="E218" s="226">
        <v>723.81</v>
      </c>
      <c r="F218" s="226">
        <v>828.53</v>
      </c>
      <c r="G218" s="226">
        <v>526.59</v>
      </c>
    </row>
    <row r="219" spans="2:7" ht="11.25" customHeight="1">
      <c r="B219" s="202" t="s">
        <v>301</v>
      </c>
      <c r="C219" s="226">
        <v>1685.28</v>
      </c>
      <c r="D219" s="226">
        <v>1911.88</v>
      </c>
      <c r="E219" s="226">
        <v>1841.46</v>
      </c>
      <c r="F219" s="226">
        <v>2695.05</v>
      </c>
      <c r="G219" s="226">
        <v>4297.2299999999996</v>
      </c>
    </row>
    <row r="220" spans="2:7" ht="11.25" customHeight="1">
      <c r="B220" s="202" t="s">
        <v>302</v>
      </c>
      <c r="C220" s="226">
        <v>1685.28</v>
      </c>
      <c r="D220" s="226">
        <v>1911.88</v>
      </c>
      <c r="E220" s="226">
        <v>1841.46</v>
      </c>
      <c r="F220" s="226">
        <v>2695.05</v>
      </c>
      <c r="G220" s="226">
        <v>4297.2299999999996</v>
      </c>
    </row>
    <row r="221" spans="2:7" ht="11.25" customHeight="1">
      <c r="B221" s="202" t="s">
        <v>247</v>
      </c>
      <c r="C221" s="227">
        <v>0</v>
      </c>
      <c r="D221" s="227">
        <v>10.3</v>
      </c>
      <c r="E221" s="227">
        <v>9.35</v>
      </c>
      <c r="F221" s="227">
        <v>58</v>
      </c>
      <c r="G221" s="227">
        <v>562.27</v>
      </c>
    </row>
    <row r="222" spans="2:7" ht="11.25" customHeight="1">
      <c r="B222" s="202" t="s">
        <v>248</v>
      </c>
      <c r="C222" s="227">
        <v>1685.28</v>
      </c>
      <c r="D222" s="227">
        <v>1901.58</v>
      </c>
      <c r="E222" s="227">
        <v>1832.11</v>
      </c>
      <c r="F222" s="227">
        <v>2637.05</v>
      </c>
      <c r="G222" s="227">
        <v>3734.96</v>
      </c>
    </row>
    <row r="223" spans="2:7" ht="22.5" hidden="1" customHeight="1">
      <c r="B223" s="202" t="s">
        <v>303</v>
      </c>
      <c r="C223" s="226">
        <v>0</v>
      </c>
      <c r="D223" s="226">
        <v>0</v>
      </c>
      <c r="E223" s="226">
        <v>0</v>
      </c>
      <c r="F223" s="226">
        <v>0</v>
      </c>
      <c r="G223" s="226">
        <v>0</v>
      </c>
    </row>
    <row r="224" spans="2:7" ht="33.75" hidden="1" customHeight="1">
      <c r="B224" s="229" t="s">
        <v>455</v>
      </c>
      <c r="C224" s="226">
        <v>0</v>
      </c>
      <c r="D224" s="226">
        <v>0</v>
      </c>
      <c r="E224" s="226">
        <v>0</v>
      </c>
      <c r="F224" s="226">
        <v>0</v>
      </c>
      <c r="G224" s="226">
        <v>0</v>
      </c>
    </row>
    <row r="225" spans="2:7" ht="11.25" hidden="1" customHeight="1">
      <c r="B225" s="202" t="s">
        <v>304</v>
      </c>
      <c r="C225" s="226">
        <v>0</v>
      </c>
      <c r="D225" s="226">
        <v>0</v>
      </c>
      <c r="E225" s="226">
        <v>0</v>
      </c>
      <c r="F225" s="226">
        <v>0</v>
      </c>
      <c r="G225" s="226">
        <v>0</v>
      </c>
    </row>
    <row r="226" spans="2:7" ht="11.25" hidden="1" customHeight="1">
      <c r="B226" s="202" t="s">
        <v>305</v>
      </c>
      <c r="C226" s="226">
        <v>0</v>
      </c>
      <c r="D226" s="226">
        <v>0</v>
      </c>
      <c r="E226" s="226">
        <v>0</v>
      </c>
      <c r="F226" s="226">
        <v>0</v>
      </c>
      <c r="G226" s="226">
        <v>0</v>
      </c>
    </row>
    <row r="227" spans="2:7" s="102" customFormat="1" ht="12">
      <c r="B227" s="230" t="s">
        <v>456</v>
      </c>
      <c r="C227" s="223">
        <v>10067.530000000001</v>
      </c>
      <c r="D227" s="223">
        <v>10963.080000000002</v>
      </c>
      <c r="E227" s="223">
        <v>11659.460000000001</v>
      </c>
      <c r="F227" s="223">
        <v>12672.71</v>
      </c>
      <c r="G227" s="223">
        <v>13730.18</v>
      </c>
    </row>
    <row r="228" spans="2:7" s="102" customFormat="1" ht="12">
      <c r="B228" s="231" t="s">
        <v>457</v>
      </c>
      <c r="C228" s="225">
        <v>4739.6272816180008</v>
      </c>
      <c r="D228" s="225">
        <v>4747.0672816180004</v>
      </c>
      <c r="E228" s="225">
        <v>4795.09</v>
      </c>
      <c r="F228" s="225">
        <v>4946.7000000000007</v>
      </c>
      <c r="G228" s="225">
        <v>5468.97</v>
      </c>
    </row>
    <row r="229" spans="2:7" ht="11.25" customHeight="1">
      <c r="B229" s="202" t="s">
        <v>200</v>
      </c>
      <c r="C229" s="226">
        <v>2859.05</v>
      </c>
      <c r="D229" s="226">
        <v>2848.59</v>
      </c>
      <c r="E229" s="226">
        <v>2912.47</v>
      </c>
      <c r="F229" s="226">
        <v>3073.78</v>
      </c>
      <c r="G229" s="226">
        <v>3588.51</v>
      </c>
    </row>
    <row r="230" spans="2:7" ht="11.25" customHeight="1">
      <c r="B230" s="202" t="s">
        <v>202</v>
      </c>
      <c r="C230" s="226">
        <v>2859.05</v>
      </c>
      <c r="D230" s="226">
        <v>2848.59</v>
      </c>
      <c r="E230" s="226">
        <v>2912.47</v>
      </c>
      <c r="F230" s="226">
        <v>3073.78</v>
      </c>
      <c r="G230" s="226">
        <v>3588.51</v>
      </c>
    </row>
    <row r="231" spans="2:7" ht="33.75" hidden="1" customHeight="1">
      <c r="B231" s="202" t="s">
        <v>203</v>
      </c>
      <c r="C231" s="226">
        <v>0</v>
      </c>
      <c r="D231" s="226">
        <v>0</v>
      </c>
      <c r="E231" s="226">
        <v>0</v>
      </c>
      <c r="F231" s="226">
        <v>0</v>
      </c>
      <c r="G231" s="226">
        <v>0</v>
      </c>
    </row>
    <row r="232" spans="2:7" ht="11.25" hidden="1" customHeight="1">
      <c r="B232" s="202" t="s">
        <v>204</v>
      </c>
      <c r="C232" s="226">
        <v>0</v>
      </c>
      <c r="D232" s="226">
        <v>0</v>
      </c>
      <c r="E232" s="226">
        <v>0</v>
      </c>
      <c r="F232" s="226">
        <v>0</v>
      </c>
      <c r="G232" s="226">
        <v>0</v>
      </c>
    </row>
    <row r="233" spans="2:7" ht="22.5" hidden="1" customHeight="1">
      <c r="B233" s="202" t="s">
        <v>205</v>
      </c>
      <c r="C233" s="226">
        <v>0</v>
      </c>
      <c r="D233" s="226">
        <v>0</v>
      </c>
      <c r="E233" s="226">
        <v>0</v>
      </c>
      <c r="F233" s="226">
        <v>0</v>
      </c>
      <c r="G233" s="226">
        <v>0</v>
      </c>
    </row>
    <row r="234" spans="2:7" ht="22.5" hidden="1" customHeight="1">
      <c r="B234" s="202" t="s">
        <v>206</v>
      </c>
      <c r="C234" s="226">
        <v>0</v>
      </c>
      <c r="D234" s="226">
        <v>0</v>
      </c>
      <c r="E234" s="226">
        <v>0</v>
      </c>
      <c r="F234" s="226">
        <v>0</v>
      </c>
      <c r="G234" s="226">
        <v>0</v>
      </c>
    </row>
    <row r="235" spans="2:7" ht="22.5" hidden="1" customHeight="1">
      <c r="B235" s="202" t="s">
        <v>207</v>
      </c>
      <c r="C235" s="226">
        <v>0</v>
      </c>
      <c r="D235" s="226">
        <v>0</v>
      </c>
      <c r="E235" s="226">
        <v>0</v>
      </c>
      <c r="F235" s="226">
        <v>0</v>
      </c>
      <c r="G235" s="226">
        <v>0</v>
      </c>
    </row>
    <row r="236" spans="2:7" ht="22.5" hidden="1" customHeight="1">
      <c r="B236" s="202" t="s">
        <v>209</v>
      </c>
      <c r="C236" s="226">
        <v>0</v>
      </c>
      <c r="D236" s="226">
        <v>0</v>
      </c>
      <c r="E236" s="226">
        <v>0</v>
      </c>
      <c r="F236" s="226">
        <v>0</v>
      </c>
      <c r="G236" s="226">
        <v>0</v>
      </c>
    </row>
    <row r="237" spans="2:7" ht="22.5" hidden="1" customHeight="1">
      <c r="B237" s="202" t="s">
        <v>210</v>
      </c>
      <c r="C237" s="226">
        <v>0</v>
      </c>
      <c r="D237" s="226">
        <v>0</v>
      </c>
      <c r="E237" s="226">
        <v>0</v>
      </c>
      <c r="F237" s="226">
        <v>0</v>
      </c>
      <c r="G237" s="226">
        <v>0</v>
      </c>
    </row>
    <row r="238" spans="2:7" ht="11.25" customHeight="1">
      <c r="B238" s="202" t="s">
        <v>211</v>
      </c>
      <c r="C238" s="226">
        <v>1880.5772816180001</v>
      </c>
      <c r="D238" s="226">
        <v>1898.4772816180002</v>
      </c>
      <c r="E238" s="226">
        <v>1882.62</v>
      </c>
      <c r="F238" s="226">
        <v>1872.92</v>
      </c>
      <c r="G238" s="226">
        <v>1880.46</v>
      </c>
    </row>
    <row r="239" spans="2:7" ht="11.25" customHeight="1">
      <c r="B239" s="202" t="s">
        <v>212</v>
      </c>
      <c r="C239" s="226">
        <v>1880.5772816180001</v>
      </c>
      <c r="D239" s="226">
        <v>1898.4772816180002</v>
      </c>
      <c r="E239" s="226">
        <v>1882.62</v>
      </c>
      <c r="F239" s="226">
        <v>1872.92</v>
      </c>
      <c r="G239" s="226">
        <v>1880.46</v>
      </c>
    </row>
    <row r="240" spans="2:7" ht="33.75" hidden="1" customHeight="1">
      <c r="B240" s="202" t="s">
        <v>213</v>
      </c>
      <c r="C240" s="226">
        <v>0</v>
      </c>
      <c r="D240" s="226">
        <v>0</v>
      </c>
      <c r="E240" s="226">
        <v>0</v>
      </c>
      <c r="F240" s="226">
        <v>0</v>
      </c>
      <c r="G240" s="226">
        <v>0</v>
      </c>
    </row>
    <row r="241" spans="2:7" ht="11.25" hidden="1" customHeight="1">
      <c r="B241" s="202" t="s">
        <v>214</v>
      </c>
      <c r="C241" s="226">
        <v>0</v>
      </c>
      <c r="D241" s="226">
        <v>0</v>
      </c>
      <c r="E241" s="226">
        <v>0</v>
      </c>
      <c r="F241" s="226">
        <v>0</v>
      </c>
      <c r="G241" s="226">
        <v>0</v>
      </c>
    </row>
    <row r="242" spans="2:7" ht="22.5" hidden="1" customHeight="1">
      <c r="B242" s="202" t="s">
        <v>215</v>
      </c>
      <c r="C242" s="226">
        <v>0</v>
      </c>
      <c r="D242" s="226">
        <v>0</v>
      </c>
      <c r="E242" s="226">
        <v>0</v>
      </c>
      <c r="F242" s="226">
        <v>0</v>
      </c>
      <c r="G242" s="226">
        <v>0</v>
      </c>
    </row>
    <row r="243" spans="2:7" ht="22.5" hidden="1" customHeight="1">
      <c r="B243" s="202" t="s">
        <v>216</v>
      </c>
      <c r="C243" s="226">
        <v>0</v>
      </c>
      <c r="D243" s="226">
        <v>0</v>
      </c>
      <c r="E243" s="226">
        <v>0</v>
      </c>
      <c r="F243" s="226">
        <v>0</v>
      </c>
      <c r="G243" s="226">
        <v>0</v>
      </c>
    </row>
    <row r="244" spans="2:7" ht="22.5" hidden="1" customHeight="1">
      <c r="B244" s="202" t="s">
        <v>217</v>
      </c>
      <c r="C244" s="226">
        <v>0</v>
      </c>
      <c r="D244" s="226">
        <v>0</v>
      </c>
      <c r="E244" s="226">
        <v>0</v>
      </c>
      <c r="F244" s="226">
        <v>0</v>
      </c>
      <c r="G244" s="226">
        <v>0</v>
      </c>
    </row>
    <row r="245" spans="2:7" ht="11.25" hidden="1" customHeight="1">
      <c r="B245" s="202" t="s">
        <v>230</v>
      </c>
      <c r="C245" s="226">
        <v>0</v>
      </c>
      <c r="D245" s="226">
        <v>0</v>
      </c>
      <c r="E245" s="226">
        <v>0</v>
      </c>
      <c r="F245" s="226">
        <v>0</v>
      </c>
      <c r="G245" s="226">
        <v>0</v>
      </c>
    </row>
    <row r="246" spans="2:7" ht="22.5" hidden="1" customHeight="1">
      <c r="B246" s="202" t="s">
        <v>219</v>
      </c>
      <c r="C246" s="226">
        <v>0</v>
      </c>
      <c r="D246" s="226">
        <v>0</v>
      </c>
      <c r="E246" s="226">
        <v>0</v>
      </c>
      <c r="F246" s="226">
        <v>0</v>
      </c>
      <c r="G246" s="226">
        <v>0</v>
      </c>
    </row>
    <row r="247" spans="2:7" ht="13.5" hidden="1" customHeight="1">
      <c r="B247" s="202" t="s">
        <v>220</v>
      </c>
      <c r="C247" s="226">
        <v>0</v>
      </c>
      <c r="D247" s="226">
        <v>0</v>
      </c>
      <c r="E247" s="226">
        <v>0</v>
      </c>
      <c r="F247" s="226">
        <v>0</v>
      </c>
      <c r="G247" s="226">
        <v>0</v>
      </c>
    </row>
    <row r="248" spans="2:7" ht="11.25" hidden="1" customHeight="1">
      <c r="B248" s="202" t="s">
        <v>221</v>
      </c>
      <c r="C248" s="226">
        <v>0</v>
      </c>
      <c r="D248" s="226">
        <v>0</v>
      </c>
      <c r="E248" s="226">
        <v>0</v>
      </c>
      <c r="F248" s="226">
        <v>0</v>
      </c>
      <c r="G248" s="226">
        <v>0</v>
      </c>
    </row>
    <row r="249" spans="2:7" ht="22.5" hidden="1" customHeight="1">
      <c r="B249" s="202" t="s">
        <v>222</v>
      </c>
      <c r="C249" s="226">
        <v>0</v>
      </c>
      <c r="D249" s="226">
        <v>0</v>
      </c>
      <c r="E249" s="226">
        <v>0</v>
      </c>
      <c r="F249" s="226">
        <v>0</v>
      </c>
      <c r="G249" s="226">
        <v>0</v>
      </c>
    </row>
    <row r="250" spans="2:7" ht="22.5" hidden="1" customHeight="1">
      <c r="B250" s="202" t="s">
        <v>223</v>
      </c>
      <c r="C250" s="226">
        <v>0</v>
      </c>
      <c r="D250" s="226">
        <v>0</v>
      </c>
      <c r="E250" s="226">
        <v>0</v>
      </c>
      <c r="F250" s="226">
        <v>0</v>
      </c>
      <c r="G250" s="226">
        <v>0</v>
      </c>
    </row>
    <row r="251" spans="2:7" ht="22.5" hidden="1" customHeight="1">
      <c r="B251" s="202" t="s">
        <v>224</v>
      </c>
      <c r="C251" s="226">
        <v>0</v>
      </c>
      <c r="D251" s="226">
        <v>0</v>
      </c>
      <c r="E251" s="226">
        <v>0</v>
      </c>
      <c r="F251" s="226">
        <v>0</v>
      </c>
      <c r="G251" s="226">
        <v>0</v>
      </c>
    </row>
    <row r="252" spans="2:7" ht="11.25" customHeight="1">
      <c r="B252" s="215" t="s">
        <v>225</v>
      </c>
      <c r="C252" s="226">
        <v>1127.217281618</v>
      </c>
      <c r="D252" s="226">
        <v>1145.737281618</v>
      </c>
      <c r="E252" s="226">
        <v>1067.5899999999999</v>
      </c>
      <c r="F252" s="226">
        <v>1072.99</v>
      </c>
      <c r="G252" s="226">
        <v>1053.6500000000001</v>
      </c>
    </row>
    <row r="253" spans="2:7" ht="11.25" customHeight="1">
      <c r="B253" s="215" t="s">
        <v>219</v>
      </c>
      <c r="C253" s="226">
        <v>1127.217281618</v>
      </c>
      <c r="D253" s="226">
        <v>1145.737281618</v>
      </c>
      <c r="E253" s="226">
        <v>1067.5899999999999</v>
      </c>
      <c r="F253" s="226">
        <v>1072.99</v>
      </c>
      <c r="G253" s="226">
        <v>1053.6500000000001</v>
      </c>
    </row>
    <row r="254" spans="2:7" ht="33.75" hidden="1" customHeight="1">
      <c r="B254" s="215" t="s">
        <v>220</v>
      </c>
      <c r="C254" s="226">
        <v>0</v>
      </c>
      <c r="D254" s="226">
        <v>0</v>
      </c>
      <c r="E254" s="226">
        <v>0</v>
      </c>
      <c r="F254" s="226">
        <v>0</v>
      </c>
      <c r="G254" s="226">
        <v>0</v>
      </c>
    </row>
    <row r="255" spans="2:7" ht="11.25" hidden="1" customHeight="1">
      <c r="B255" s="215" t="s">
        <v>221</v>
      </c>
      <c r="C255" s="226">
        <v>0</v>
      </c>
      <c r="D255" s="226">
        <v>0</v>
      </c>
      <c r="E255" s="226">
        <v>0</v>
      </c>
      <c r="F255" s="226">
        <v>0</v>
      </c>
      <c r="G255" s="226">
        <v>0</v>
      </c>
    </row>
    <row r="256" spans="2:7" ht="22.5" hidden="1" customHeight="1">
      <c r="B256" s="215" t="s">
        <v>222</v>
      </c>
      <c r="C256" s="226">
        <v>0</v>
      </c>
      <c r="D256" s="226">
        <v>0</v>
      </c>
      <c r="E256" s="226">
        <v>0</v>
      </c>
      <c r="F256" s="226">
        <v>0</v>
      </c>
      <c r="G256" s="226">
        <v>0</v>
      </c>
    </row>
    <row r="257" spans="2:7" ht="22.5" hidden="1" customHeight="1">
      <c r="B257" s="215" t="s">
        <v>223</v>
      </c>
      <c r="C257" s="226">
        <v>0</v>
      </c>
      <c r="D257" s="226">
        <v>0</v>
      </c>
      <c r="E257" s="226">
        <v>0</v>
      </c>
      <c r="F257" s="226">
        <v>0</v>
      </c>
      <c r="G257" s="226">
        <v>0</v>
      </c>
    </row>
    <row r="258" spans="2:7" ht="22.5" hidden="1" customHeight="1">
      <c r="B258" s="215" t="s">
        <v>224</v>
      </c>
      <c r="C258" s="226">
        <v>0</v>
      </c>
      <c r="D258" s="226">
        <v>0</v>
      </c>
      <c r="E258" s="226">
        <v>0</v>
      </c>
      <c r="F258" s="226">
        <v>0</v>
      </c>
      <c r="G258" s="226">
        <v>0</v>
      </c>
    </row>
    <row r="259" spans="2:7" ht="11.25" customHeight="1">
      <c r="B259" s="215" t="s">
        <v>227</v>
      </c>
      <c r="C259" s="226">
        <v>177.29000000000002</v>
      </c>
      <c r="D259" s="226">
        <v>192.66</v>
      </c>
      <c r="E259" s="226">
        <v>225.27</v>
      </c>
      <c r="F259" s="226">
        <v>246.22</v>
      </c>
      <c r="G259" s="226">
        <v>273.33</v>
      </c>
    </row>
    <row r="260" spans="2:7" ht="11.25" customHeight="1">
      <c r="B260" s="215" t="s">
        <v>219</v>
      </c>
      <c r="C260" s="226">
        <v>177.29000000000002</v>
      </c>
      <c r="D260" s="226">
        <v>192.66</v>
      </c>
      <c r="E260" s="226">
        <v>225.27</v>
      </c>
      <c r="F260" s="226">
        <v>246.22</v>
      </c>
      <c r="G260" s="226">
        <v>273.33</v>
      </c>
    </row>
    <row r="261" spans="2:7" ht="33.75" hidden="1" customHeight="1">
      <c r="B261" s="215" t="s">
        <v>220</v>
      </c>
      <c r="C261" s="226">
        <v>0</v>
      </c>
      <c r="D261" s="226">
        <v>0</v>
      </c>
      <c r="E261" s="226">
        <v>0</v>
      </c>
      <c r="F261" s="226">
        <v>0</v>
      </c>
      <c r="G261" s="226">
        <v>0</v>
      </c>
    </row>
    <row r="262" spans="2:7" ht="11.25" hidden="1" customHeight="1">
      <c r="B262" s="215" t="s">
        <v>221</v>
      </c>
      <c r="C262" s="226">
        <v>0</v>
      </c>
      <c r="D262" s="226">
        <v>0</v>
      </c>
      <c r="E262" s="226">
        <v>0</v>
      </c>
      <c r="F262" s="226">
        <v>0</v>
      </c>
      <c r="G262" s="226">
        <v>0</v>
      </c>
    </row>
    <row r="263" spans="2:7" ht="22.5" hidden="1" customHeight="1">
      <c r="B263" s="215" t="s">
        <v>222</v>
      </c>
      <c r="C263" s="226">
        <v>0</v>
      </c>
      <c r="D263" s="226">
        <v>0</v>
      </c>
      <c r="E263" s="226">
        <v>0</v>
      </c>
      <c r="F263" s="226">
        <v>0</v>
      </c>
      <c r="G263" s="226">
        <v>0</v>
      </c>
    </row>
    <row r="264" spans="2:7" ht="22.5" hidden="1" customHeight="1">
      <c r="B264" s="215" t="s">
        <v>223</v>
      </c>
      <c r="C264" s="226">
        <v>0</v>
      </c>
      <c r="D264" s="226">
        <v>0</v>
      </c>
      <c r="E264" s="226">
        <v>0</v>
      </c>
      <c r="F264" s="226">
        <v>0</v>
      </c>
      <c r="G264" s="226">
        <v>0</v>
      </c>
    </row>
    <row r="265" spans="2:7" ht="22.5" hidden="1" customHeight="1">
      <c r="B265" s="215" t="s">
        <v>224</v>
      </c>
      <c r="C265" s="226">
        <v>0</v>
      </c>
      <c r="D265" s="226">
        <v>0</v>
      </c>
      <c r="E265" s="226">
        <v>0</v>
      </c>
      <c r="F265" s="226">
        <v>0</v>
      </c>
      <c r="G265" s="226">
        <v>0</v>
      </c>
    </row>
    <row r="266" spans="2:7" ht="11.25" customHeight="1">
      <c r="B266" s="215" t="s">
        <v>231</v>
      </c>
      <c r="C266" s="226">
        <v>576.07000000000005</v>
      </c>
      <c r="D266" s="226">
        <v>560.08000000000004</v>
      </c>
      <c r="E266" s="226">
        <v>589.76</v>
      </c>
      <c r="F266" s="226">
        <v>553.71</v>
      </c>
      <c r="G266" s="226">
        <v>553.48</v>
      </c>
    </row>
    <row r="267" spans="2:7" ht="11.25" customHeight="1">
      <c r="B267" s="215" t="s">
        <v>219</v>
      </c>
      <c r="C267" s="226">
        <v>576.07000000000005</v>
      </c>
      <c r="D267" s="226">
        <v>560.08000000000004</v>
      </c>
      <c r="E267" s="226">
        <v>589.76</v>
      </c>
      <c r="F267" s="226">
        <v>553.71</v>
      </c>
      <c r="G267" s="226">
        <v>553.48</v>
      </c>
    </row>
    <row r="268" spans="2:7" ht="33.75" hidden="1" customHeight="1">
      <c r="B268" s="215" t="s">
        <v>220</v>
      </c>
      <c r="C268" s="226">
        <v>0</v>
      </c>
      <c r="D268" s="226">
        <v>0</v>
      </c>
      <c r="E268" s="226">
        <v>0</v>
      </c>
      <c r="F268" s="226">
        <v>0</v>
      </c>
      <c r="G268" s="226">
        <v>0</v>
      </c>
    </row>
    <row r="269" spans="2:7" ht="11.25" hidden="1" customHeight="1">
      <c r="B269" s="215" t="s">
        <v>221</v>
      </c>
      <c r="C269" s="226">
        <v>0</v>
      </c>
      <c r="D269" s="226">
        <v>0</v>
      </c>
      <c r="E269" s="226">
        <v>0</v>
      </c>
      <c r="F269" s="226">
        <v>0</v>
      </c>
      <c r="G269" s="226">
        <v>0</v>
      </c>
    </row>
    <row r="270" spans="2:7" ht="22.5" hidden="1" customHeight="1">
      <c r="B270" s="215" t="s">
        <v>222</v>
      </c>
      <c r="C270" s="226">
        <v>0</v>
      </c>
      <c r="D270" s="226">
        <v>0</v>
      </c>
      <c r="E270" s="226">
        <v>0</v>
      </c>
      <c r="F270" s="226">
        <v>0</v>
      </c>
      <c r="G270" s="226">
        <v>0</v>
      </c>
    </row>
    <row r="271" spans="2:7" ht="22.5" hidden="1" customHeight="1">
      <c r="B271" s="215" t="s">
        <v>223</v>
      </c>
      <c r="C271" s="226">
        <v>0</v>
      </c>
      <c r="D271" s="226">
        <v>0</v>
      </c>
      <c r="E271" s="226">
        <v>0</v>
      </c>
      <c r="F271" s="226">
        <v>0</v>
      </c>
      <c r="G271" s="226">
        <v>0</v>
      </c>
    </row>
    <row r="272" spans="2:7" ht="22.5" hidden="1" customHeight="1">
      <c r="B272" s="215" t="s">
        <v>224</v>
      </c>
      <c r="C272" s="226">
        <v>0</v>
      </c>
      <c r="D272" s="226">
        <v>0</v>
      </c>
      <c r="E272" s="226">
        <v>0</v>
      </c>
      <c r="F272" s="226">
        <v>0</v>
      </c>
      <c r="G272" s="226">
        <v>0</v>
      </c>
    </row>
    <row r="273" spans="2:7" s="102" customFormat="1" ht="12">
      <c r="B273" s="210" t="s">
        <v>458</v>
      </c>
      <c r="C273" s="225">
        <v>25.91</v>
      </c>
      <c r="D273" s="225">
        <v>26.51</v>
      </c>
      <c r="E273" s="225">
        <v>23.79</v>
      </c>
      <c r="F273" s="225">
        <v>24.64</v>
      </c>
      <c r="G273" s="225">
        <v>23.3</v>
      </c>
    </row>
    <row r="274" spans="2:7" ht="11.25" customHeight="1">
      <c r="B274" s="202" t="s">
        <v>200</v>
      </c>
      <c r="C274" s="226">
        <v>25.82</v>
      </c>
      <c r="D274" s="226">
        <v>26.17</v>
      </c>
      <c r="E274" s="226">
        <v>23.599999999999998</v>
      </c>
      <c r="F274" s="226">
        <v>23.67</v>
      </c>
      <c r="G274" s="226">
        <v>22.39</v>
      </c>
    </row>
    <row r="275" spans="2:7" ht="11.25" hidden="1" customHeight="1">
      <c r="B275" s="202" t="s">
        <v>234</v>
      </c>
      <c r="C275" s="227">
        <v>0</v>
      </c>
      <c r="D275" s="227">
        <v>0</v>
      </c>
      <c r="E275" s="227">
        <v>0</v>
      </c>
      <c r="F275" s="227">
        <v>0</v>
      </c>
      <c r="G275" s="227">
        <v>0</v>
      </c>
    </row>
    <row r="276" spans="2:7" ht="11.25" hidden="1" customHeight="1">
      <c r="B276" s="202" t="s">
        <v>235</v>
      </c>
      <c r="C276" s="227">
        <v>0</v>
      </c>
      <c r="D276" s="227">
        <v>0</v>
      </c>
      <c r="E276" s="227">
        <v>0</v>
      </c>
      <c r="F276" s="227">
        <v>0</v>
      </c>
      <c r="G276" s="227">
        <v>0</v>
      </c>
    </row>
    <row r="277" spans="2:7" ht="11.25" customHeight="1">
      <c r="B277" s="202" t="s">
        <v>236</v>
      </c>
      <c r="C277" s="227">
        <v>5.09</v>
      </c>
      <c r="D277" s="227">
        <v>5.21</v>
      </c>
      <c r="E277" s="227">
        <v>2.4700000000000002</v>
      </c>
      <c r="F277" s="227">
        <v>2.3199999999999998</v>
      </c>
      <c r="G277" s="227">
        <v>2.3199999999999998</v>
      </c>
    </row>
    <row r="278" spans="2:7" ht="11.25" hidden="1" customHeight="1">
      <c r="B278" s="202" t="s">
        <v>169</v>
      </c>
      <c r="C278" s="227">
        <v>0</v>
      </c>
      <c r="D278" s="227">
        <v>0</v>
      </c>
      <c r="E278" s="227">
        <v>0</v>
      </c>
      <c r="F278" s="227">
        <v>0</v>
      </c>
      <c r="G278" s="227">
        <v>0</v>
      </c>
    </row>
    <row r="279" spans="2:7" ht="11.25" customHeight="1">
      <c r="B279" s="202" t="s">
        <v>237</v>
      </c>
      <c r="C279" s="227">
        <v>20.73</v>
      </c>
      <c r="D279" s="227">
        <v>20.96</v>
      </c>
      <c r="E279" s="227">
        <v>21.13</v>
      </c>
      <c r="F279" s="227">
        <v>21.35</v>
      </c>
      <c r="G279" s="227">
        <v>20.07</v>
      </c>
    </row>
    <row r="280" spans="2:7" ht="11.25" hidden="1" customHeight="1">
      <c r="B280" s="202" t="s">
        <v>238</v>
      </c>
      <c r="C280" s="227">
        <v>0</v>
      </c>
      <c r="D280" s="227">
        <v>0</v>
      </c>
      <c r="E280" s="227">
        <v>0</v>
      </c>
      <c r="F280" s="227">
        <v>0</v>
      </c>
      <c r="G280" s="227">
        <v>0</v>
      </c>
    </row>
    <row r="281" spans="2:7" ht="11.25" customHeight="1">
      <c r="B281" s="202" t="s">
        <v>450</v>
      </c>
      <c r="C281" s="227">
        <v>20.73</v>
      </c>
      <c r="D281" s="227">
        <v>20.96</v>
      </c>
      <c r="E281" s="227">
        <v>21.13</v>
      </c>
      <c r="F281" s="227">
        <v>21.35</v>
      </c>
      <c r="G281" s="227">
        <v>20.07</v>
      </c>
    </row>
    <row r="282" spans="2:7" ht="22.5" customHeight="1">
      <c r="B282" s="202" t="s">
        <v>240</v>
      </c>
      <c r="C282" s="226">
        <v>25.82</v>
      </c>
      <c r="D282" s="226">
        <v>26.17</v>
      </c>
      <c r="E282" s="226">
        <v>23.599999999999998</v>
      </c>
      <c r="F282" s="226">
        <v>23.67</v>
      </c>
      <c r="G282" s="226">
        <v>22.39</v>
      </c>
    </row>
    <row r="283" spans="2:7" ht="11.25" customHeight="1">
      <c r="B283" s="202" t="s">
        <v>241</v>
      </c>
      <c r="C283" s="226">
        <v>5.09</v>
      </c>
      <c r="D283" s="226">
        <v>5.21</v>
      </c>
      <c r="E283" s="226">
        <v>2.4700000000000002</v>
      </c>
      <c r="F283" s="226">
        <v>2.3199999999999998</v>
      </c>
      <c r="G283" s="226">
        <v>2.3199999999999998</v>
      </c>
    </row>
    <row r="284" spans="2:7" ht="11.25" customHeight="1">
      <c r="B284" s="202" t="s">
        <v>242</v>
      </c>
      <c r="C284" s="226">
        <v>20.73</v>
      </c>
      <c r="D284" s="226">
        <v>20.96</v>
      </c>
      <c r="E284" s="226">
        <v>21.13</v>
      </c>
      <c r="F284" s="226">
        <v>21.35</v>
      </c>
      <c r="G284" s="226">
        <v>20.07</v>
      </c>
    </row>
    <row r="285" spans="2:7" ht="22.5" hidden="1" customHeight="1">
      <c r="B285" s="202" t="s">
        <v>243</v>
      </c>
      <c r="C285" s="226">
        <v>0</v>
      </c>
      <c r="D285" s="226">
        <v>0</v>
      </c>
      <c r="E285" s="226">
        <v>0</v>
      </c>
      <c r="F285" s="226">
        <v>0</v>
      </c>
      <c r="G285" s="226">
        <v>0</v>
      </c>
    </row>
    <row r="286" spans="2:7" ht="22.5" hidden="1" customHeight="1">
      <c r="B286" s="202" t="s">
        <v>245</v>
      </c>
      <c r="C286" s="226">
        <v>0</v>
      </c>
      <c r="D286" s="226">
        <v>0</v>
      </c>
      <c r="E286" s="226">
        <v>0</v>
      </c>
      <c r="F286" s="226">
        <v>0</v>
      </c>
      <c r="G286" s="226">
        <v>0</v>
      </c>
    </row>
    <row r="287" spans="2:7" ht="11.25" customHeight="1">
      <c r="B287" s="202" t="s">
        <v>252</v>
      </c>
      <c r="C287" s="226">
        <v>9.0000000000000011E-2</v>
      </c>
      <c r="D287" s="226">
        <v>0.34</v>
      </c>
      <c r="E287" s="226">
        <v>0.19</v>
      </c>
      <c r="F287" s="226">
        <v>0.97</v>
      </c>
      <c r="G287" s="226">
        <v>0.90999999999999992</v>
      </c>
    </row>
    <row r="288" spans="2:7" ht="11.25" hidden="1" customHeight="1">
      <c r="B288" s="202" t="s">
        <v>234</v>
      </c>
      <c r="C288" s="226">
        <v>0</v>
      </c>
      <c r="D288" s="226">
        <v>0</v>
      </c>
      <c r="E288" s="226">
        <v>0</v>
      </c>
      <c r="F288" s="226">
        <v>0</v>
      </c>
      <c r="G288" s="226">
        <v>0</v>
      </c>
    </row>
    <row r="289" spans="2:7" ht="11.25" hidden="1" customHeight="1">
      <c r="B289" s="202" t="s">
        <v>247</v>
      </c>
      <c r="C289" s="227">
        <v>0</v>
      </c>
      <c r="D289" s="227">
        <v>0</v>
      </c>
      <c r="E289" s="227">
        <v>0</v>
      </c>
      <c r="F289" s="227">
        <v>0</v>
      </c>
      <c r="G289" s="227">
        <v>0</v>
      </c>
    </row>
    <row r="290" spans="2:7" ht="11.25" hidden="1" customHeight="1">
      <c r="B290" s="202" t="s">
        <v>248</v>
      </c>
      <c r="C290" s="227">
        <v>0</v>
      </c>
      <c r="D290" s="227">
        <v>0</v>
      </c>
      <c r="E290" s="227">
        <v>0</v>
      </c>
      <c r="F290" s="227">
        <v>0</v>
      </c>
      <c r="G290" s="227">
        <v>0</v>
      </c>
    </row>
    <row r="291" spans="2:7" ht="11.25" hidden="1" customHeight="1">
      <c r="B291" s="202" t="s">
        <v>235</v>
      </c>
      <c r="C291" s="226">
        <v>0</v>
      </c>
      <c r="D291" s="226">
        <v>0</v>
      </c>
      <c r="E291" s="226">
        <v>0</v>
      </c>
      <c r="F291" s="226">
        <v>0</v>
      </c>
      <c r="G291" s="226">
        <v>0</v>
      </c>
    </row>
    <row r="292" spans="2:7" ht="11.25" hidden="1" customHeight="1">
      <c r="B292" s="202" t="s">
        <v>247</v>
      </c>
      <c r="C292" s="227">
        <v>0</v>
      </c>
      <c r="D292" s="227">
        <v>0</v>
      </c>
      <c r="E292" s="227">
        <v>0</v>
      </c>
      <c r="F292" s="227">
        <v>0</v>
      </c>
      <c r="G292" s="227">
        <v>0</v>
      </c>
    </row>
    <row r="293" spans="2:7" ht="11.25" hidden="1" customHeight="1">
      <c r="B293" s="202" t="s">
        <v>248</v>
      </c>
      <c r="C293" s="227">
        <v>0</v>
      </c>
      <c r="D293" s="227">
        <v>0</v>
      </c>
      <c r="E293" s="227">
        <v>0</v>
      </c>
      <c r="F293" s="227">
        <v>0</v>
      </c>
      <c r="G293" s="227">
        <v>0</v>
      </c>
    </row>
    <row r="294" spans="2:7" ht="22.5" hidden="1" customHeight="1">
      <c r="B294" s="202" t="s">
        <v>236</v>
      </c>
      <c r="C294" s="226">
        <v>0</v>
      </c>
      <c r="D294" s="226">
        <v>0</v>
      </c>
      <c r="E294" s="226">
        <v>0</v>
      </c>
      <c r="F294" s="226">
        <v>0</v>
      </c>
      <c r="G294" s="226">
        <v>0</v>
      </c>
    </row>
    <row r="295" spans="2:7" ht="11.25" hidden="1" customHeight="1">
      <c r="B295" s="202" t="s">
        <v>247</v>
      </c>
      <c r="C295" s="227">
        <v>0</v>
      </c>
      <c r="D295" s="227">
        <v>0</v>
      </c>
      <c r="E295" s="227">
        <v>0</v>
      </c>
      <c r="F295" s="227">
        <v>0</v>
      </c>
      <c r="G295" s="227">
        <v>0</v>
      </c>
    </row>
    <row r="296" spans="2:7" ht="11.25" hidden="1" customHeight="1">
      <c r="B296" s="202" t="s">
        <v>248</v>
      </c>
      <c r="C296" s="227">
        <v>0</v>
      </c>
      <c r="D296" s="227">
        <v>0</v>
      </c>
      <c r="E296" s="227">
        <v>0</v>
      </c>
      <c r="F296" s="227">
        <v>0</v>
      </c>
      <c r="G296" s="227">
        <v>0</v>
      </c>
    </row>
    <row r="297" spans="2:7" ht="11.25" customHeight="1">
      <c r="B297" s="202" t="s">
        <v>169</v>
      </c>
      <c r="C297" s="226">
        <v>0.02</v>
      </c>
      <c r="D297" s="226">
        <v>0.27</v>
      </c>
      <c r="E297" s="226">
        <v>0.12</v>
      </c>
      <c r="F297" s="226">
        <v>0.68</v>
      </c>
      <c r="G297" s="226">
        <v>0.47</v>
      </c>
    </row>
    <row r="298" spans="2:7" ht="11.25" customHeight="1">
      <c r="B298" s="202" t="s">
        <v>247</v>
      </c>
      <c r="C298" s="227">
        <v>0.02</v>
      </c>
      <c r="D298" s="227">
        <v>0.27</v>
      </c>
      <c r="E298" s="227">
        <v>0.12</v>
      </c>
      <c r="F298" s="227">
        <v>0.68</v>
      </c>
      <c r="G298" s="227">
        <v>0.47</v>
      </c>
    </row>
    <row r="299" spans="2:7" ht="11.25" hidden="1" customHeight="1">
      <c r="B299" s="202" t="s">
        <v>248</v>
      </c>
      <c r="C299" s="227">
        <v>0</v>
      </c>
      <c r="D299" s="227">
        <v>0</v>
      </c>
      <c r="E299" s="227">
        <v>0</v>
      </c>
      <c r="F299" s="227">
        <v>0</v>
      </c>
      <c r="G299" s="227">
        <v>0</v>
      </c>
    </row>
    <row r="300" spans="2:7" ht="11.25" customHeight="1">
      <c r="B300" s="202" t="s">
        <v>237</v>
      </c>
      <c r="C300" s="226">
        <v>7.0000000000000007E-2</v>
      </c>
      <c r="D300" s="226">
        <v>7.0000000000000007E-2</v>
      </c>
      <c r="E300" s="226">
        <v>7.0000000000000007E-2</v>
      </c>
      <c r="F300" s="226">
        <v>0.28999999999999998</v>
      </c>
      <c r="G300" s="226">
        <v>0.44</v>
      </c>
    </row>
    <row r="301" spans="2:7" ht="11.25" hidden="1" customHeight="1">
      <c r="B301" s="202" t="s">
        <v>247</v>
      </c>
      <c r="C301" s="227">
        <v>0</v>
      </c>
      <c r="D301" s="227">
        <v>0</v>
      </c>
      <c r="E301" s="227">
        <v>0</v>
      </c>
      <c r="F301" s="227">
        <v>0</v>
      </c>
      <c r="G301" s="227">
        <v>0</v>
      </c>
    </row>
    <row r="302" spans="2:7" ht="11.25" customHeight="1">
      <c r="B302" s="202" t="s">
        <v>248</v>
      </c>
      <c r="C302" s="227">
        <v>7.0000000000000007E-2</v>
      </c>
      <c r="D302" s="227">
        <v>7.0000000000000007E-2</v>
      </c>
      <c r="E302" s="227">
        <v>7.0000000000000007E-2</v>
      </c>
      <c r="F302" s="227">
        <v>0.28999999999999998</v>
      </c>
      <c r="G302" s="227">
        <v>0.44</v>
      </c>
    </row>
    <row r="303" spans="2:7" ht="11.25" hidden="1" customHeight="1">
      <c r="B303" s="202" t="s">
        <v>238</v>
      </c>
      <c r="C303" s="226">
        <v>0</v>
      </c>
      <c r="D303" s="226">
        <v>0</v>
      </c>
      <c r="E303" s="226">
        <v>0</v>
      </c>
      <c r="F303" s="226">
        <v>0</v>
      </c>
      <c r="G303" s="226">
        <v>0</v>
      </c>
    </row>
    <row r="304" spans="2:7" ht="11.25" hidden="1" customHeight="1">
      <c r="B304" s="202" t="s">
        <v>249</v>
      </c>
      <c r="C304" s="227">
        <v>0</v>
      </c>
      <c r="D304" s="227">
        <v>0</v>
      </c>
      <c r="E304" s="227">
        <v>0</v>
      </c>
      <c r="F304" s="227">
        <v>0</v>
      </c>
      <c r="G304" s="227">
        <v>0</v>
      </c>
    </row>
    <row r="305" spans="2:7" ht="11.25" hidden="1" customHeight="1">
      <c r="B305" s="202" t="s">
        <v>250</v>
      </c>
      <c r="C305" s="227">
        <v>0</v>
      </c>
      <c r="D305" s="227">
        <v>0</v>
      </c>
      <c r="E305" s="227">
        <v>0</v>
      </c>
      <c r="F305" s="227">
        <v>0</v>
      </c>
      <c r="G305" s="227">
        <v>0</v>
      </c>
    </row>
    <row r="306" spans="2:7" ht="11.25" customHeight="1">
      <c r="B306" s="202" t="s">
        <v>450</v>
      </c>
      <c r="C306" s="226">
        <v>7.0000000000000007E-2</v>
      </c>
      <c r="D306" s="226">
        <v>7.0000000000000007E-2</v>
      </c>
      <c r="E306" s="226">
        <v>7.0000000000000007E-2</v>
      </c>
      <c r="F306" s="226">
        <v>0.28999999999999998</v>
      </c>
      <c r="G306" s="226">
        <v>0.44</v>
      </c>
    </row>
    <row r="307" spans="2:7" ht="11.25" hidden="1" customHeight="1">
      <c r="B307" s="202" t="s">
        <v>249</v>
      </c>
      <c r="C307" s="227">
        <v>0</v>
      </c>
      <c r="D307" s="227">
        <v>0</v>
      </c>
      <c r="E307" s="227">
        <v>0</v>
      </c>
      <c r="F307" s="227">
        <v>0</v>
      </c>
      <c r="G307" s="227">
        <v>0</v>
      </c>
    </row>
    <row r="308" spans="2:7" ht="11.25" customHeight="1">
      <c r="B308" s="202" t="s">
        <v>250</v>
      </c>
      <c r="C308" s="227">
        <v>7.0000000000000007E-2</v>
      </c>
      <c r="D308" s="227">
        <v>7.0000000000000007E-2</v>
      </c>
      <c r="E308" s="227">
        <v>7.0000000000000007E-2</v>
      </c>
      <c r="F308" s="227">
        <v>0.28999999999999998</v>
      </c>
      <c r="G308" s="227">
        <v>0.44</v>
      </c>
    </row>
    <row r="309" spans="2:7" s="102" customFormat="1" ht="22.5" hidden="1" customHeight="1">
      <c r="B309" s="210" t="s">
        <v>253</v>
      </c>
      <c r="C309" s="225">
        <v>0</v>
      </c>
      <c r="D309" s="225">
        <v>0</v>
      </c>
      <c r="E309" s="225">
        <v>0</v>
      </c>
      <c r="F309" s="225">
        <v>0</v>
      </c>
      <c r="G309" s="225">
        <v>0</v>
      </c>
    </row>
    <row r="310" spans="2:7" s="102" customFormat="1" ht="11.25" hidden="1" customHeight="1">
      <c r="B310" s="202" t="s">
        <v>254</v>
      </c>
      <c r="C310" s="227">
        <v>0</v>
      </c>
      <c r="D310" s="227">
        <v>0</v>
      </c>
      <c r="E310" s="227">
        <v>0</v>
      </c>
      <c r="F310" s="227">
        <v>0</v>
      </c>
      <c r="G310" s="227">
        <v>0</v>
      </c>
    </row>
    <row r="311" spans="2:7" s="102" customFormat="1" ht="11.25" hidden="1" customHeight="1">
      <c r="B311" s="202" t="s">
        <v>255</v>
      </c>
      <c r="C311" s="227">
        <v>0</v>
      </c>
      <c r="D311" s="227">
        <v>0</v>
      </c>
      <c r="E311" s="227">
        <v>0</v>
      </c>
      <c r="F311" s="227">
        <v>0</v>
      </c>
      <c r="G311" s="227">
        <v>0</v>
      </c>
    </row>
    <row r="312" spans="2:7" s="102" customFormat="1" ht="11.25" hidden="1" customHeight="1">
      <c r="B312" s="202" t="s">
        <v>256</v>
      </c>
      <c r="C312" s="226">
        <v>0</v>
      </c>
      <c r="D312" s="226">
        <v>0</v>
      </c>
      <c r="E312" s="226">
        <v>0</v>
      </c>
      <c r="F312" s="226">
        <v>0</v>
      </c>
      <c r="G312" s="226">
        <v>0</v>
      </c>
    </row>
    <row r="313" spans="2:7" s="102" customFormat="1" ht="11.25" hidden="1" customHeight="1">
      <c r="B313" s="202" t="s">
        <v>257</v>
      </c>
      <c r="C313" s="227">
        <v>0</v>
      </c>
      <c r="D313" s="227">
        <v>0</v>
      </c>
      <c r="E313" s="227">
        <v>0</v>
      </c>
      <c r="F313" s="227">
        <v>0</v>
      </c>
      <c r="G313" s="227">
        <v>0</v>
      </c>
    </row>
    <row r="314" spans="2:7" s="102" customFormat="1" ht="11.25" hidden="1" customHeight="1">
      <c r="B314" s="202" t="s">
        <v>258</v>
      </c>
      <c r="C314" s="227">
        <v>0</v>
      </c>
      <c r="D314" s="227">
        <v>0</v>
      </c>
      <c r="E314" s="227">
        <v>0</v>
      </c>
      <c r="F314" s="227">
        <v>0</v>
      </c>
      <c r="G314" s="227">
        <v>0</v>
      </c>
    </row>
    <row r="315" spans="2:7" s="102" customFormat="1" ht="11.25" hidden="1" customHeight="1">
      <c r="B315" s="202" t="s">
        <v>259</v>
      </c>
      <c r="C315" s="227">
        <v>0</v>
      </c>
      <c r="D315" s="227">
        <v>0</v>
      </c>
      <c r="E315" s="227">
        <v>0</v>
      </c>
      <c r="F315" s="227">
        <v>0</v>
      </c>
      <c r="G315" s="227">
        <v>0</v>
      </c>
    </row>
    <row r="316" spans="2:7" s="102" customFormat="1" ht="22.5" hidden="1" customHeight="1">
      <c r="B316" s="202" t="s">
        <v>451</v>
      </c>
      <c r="C316" s="227">
        <v>0</v>
      </c>
      <c r="D316" s="227">
        <v>0</v>
      </c>
      <c r="E316" s="227">
        <v>0</v>
      </c>
      <c r="F316" s="227">
        <v>0</v>
      </c>
      <c r="G316" s="227">
        <v>0</v>
      </c>
    </row>
    <row r="317" spans="2:7" ht="11.25" hidden="1" customHeight="1">
      <c r="B317" s="202" t="s">
        <v>261</v>
      </c>
      <c r="C317" s="226">
        <v>0</v>
      </c>
      <c r="D317" s="226">
        <v>0</v>
      </c>
      <c r="E317" s="226">
        <v>0</v>
      </c>
      <c r="F317" s="226">
        <v>0</v>
      </c>
      <c r="G317" s="226">
        <v>0</v>
      </c>
    </row>
    <row r="318" spans="2:7" ht="11.25" hidden="1" customHeight="1">
      <c r="B318" s="202" t="s">
        <v>262</v>
      </c>
      <c r="C318" s="226">
        <v>0</v>
      </c>
      <c r="D318" s="226">
        <v>0</v>
      </c>
      <c r="E318" s="226">
        <v>0</v>
      </c>
      <c r="F318" s="226">
        <v>0</v>
      </c>
      <c r="G318" s="226">
        <v>0</v>
      </c>
    </row>
    <row r="319" spans="2:7" ht="11.25" hidden="1" customHeight="1">
      <c r="B319" s="202" t="s">
        <v>263</v>
      </c>
      <c r="C319" s="226">
        <v>0</v>
      </c>
      <c r="D319" s="226">
        <v>0</v>
      </c>
      <c r="E319" s="226">
        <v>0</v>
      </c>
      <c r="F319" s="226">
        <v>0</v>
      </c>
      <c r="G319" s="226">
        <v>0</v>
      </c>
    </row>
    <row r="320" spans="2:7" ht="22.5" hidden="1" customHeight="1">
      <c r="B320" s="202" t="s">
        <v>264</v>
      </c>
      <c r="C320" s="226">
        <v>0</v>
      </c>
      <c r="D320" s="226">
        <v>0</v>
      </c>
      <c r="E320" s="226">
        <v>0</v>
      </c>
      <c r="F320" s="226">
        <v>0</v>
      </c>
      <c r="G320" s="226">
        <v>0</v>
      </c>
    </row>
    <row r="321" spans="2:7" s="102" customFormat="1" ht="12">
      <c r="B321" s="210" t="s">
        <v>265</v>
      </c>
      <c r="C321" s="225">
        <v>5301.992718382</v>
      </c>
      <c r="D321" s="225">
        <v>6189.5027183820002</v>
      </c>
      <c r="E321" s="225">
        <v>6840.5800000000008</v>
      </c>
      <c r="F321" s="225">
        <v>7701.369999999999</v>
      </c>
      <c r="G321" s="225">
        <v>8237.91</v>
      </c>
    </row>
    <row r="322" spans="2:7" ht="11.25" hidden="1" customHeight="1">
      <c r="B322" s="210" t="s">
        <v>266</v>
      </c>
      <c r="C322" s="225">
        <v>0</v>
      </c>
      <c r="D322" s="225">
        <v>0</v>
      </c>
      <c r="E322" s="225">
        <v>0</v>
      </c>
      <c r="F322" s="225">
        <v>0</v>
      </c>
      <c r="G322" s="225">
        <v>0</v>
      </c>
    </row>
    <row r="323" spans="2:7" ht="11.25" customHeight="1">
      <c r="B323" s="210" t="s">
        <v>267</v>
      </c>
      <c r="C323" s="225">
        <v>132.84</v>
      </c>
      <c r="D323" s="225">
        <v>136.09</v>
      </c>
      <c r="E323" s="225">
        <v>140.79</v>
      </c>
      <c r="F323" s="225">
        <v>203.60999999999999</v>
      </c>
      <c r="G323" s="225">
        <v>211.42000000000002</v>
      </c>
    </row>
    <row r="324" spans="2:7" ht="11.25" hidden="1" customHeight="1">
      <c r="B324" s="228" t="s">
        <v>268</v>
      </c>
      <c r="C324" s="226">
        <v>0</v>
      </c>
      <c r="D324" s="226">
        <v>0</v>
      </c>
      <c r="E324" s="226">
        <v>0</v>
      </c>
      <c r="F324" s="226">
        <v>0</v>
      </c>
      <c r="G324" s="226">
        <v>0</v>
      </c>
    </row>
    <row r="325" spans="2:7" ht="11.25" hidden="1" customHeight="1">
      <c r="B325" s="202" t="s">
        <v>247</v>
      </c>
      <c r="C325" s="227">
        <v>0</v>
      </c>
      <c r="D325" s="227">
        <v>0</v>
      </c>
      <c r="E325" s="227">
        <v>0</v>
      </c>
      <c r="F325" s="227">
        <v>0</v>
      </c>
      <c r="G325" s="227">
        <v>0</v>
      </c>
    </row>
    <row r="326" spans="2:7" ht="11.25" hidden="1" customHeight="1">
      <c r="B326" s="202" t="s">
        <v>248</v>
      </c>
      <c r="C326" s="227">
        <v>0</v>
      </c>
      <c r="D326" s="227">
        <v>0</v>
      </c>
      <c r="E326" s="227">
        <v>0</v>
      </c>
      <c r="F326" s="227">
        <v>0</v>
      </c>
      <c r="G326" s="227">
        <v>0</v>
      </c>
    </row>
    <row r="327" spans="2:7" ht="11.25" hidden="1" customHeight="1">
      <c r="B327" s="202" t="s">
        <v>235</v>
      </c>
      <c r="C327" s="226">
        <v>0</v>
      </c>
      <c r="D327" s="226">
        <v>0</v>
      </c>
      <c r="E327" s="226">
        <v>0</v>
      </c>
      <c r="F327" s="226">
        <v>0</v>
      </c>
      <c r="G327" s="226">
        <v>0</v>
      </c>
    </row>
    <row r="328" spans="2:7" ht="11.25" hidden="1" customHeight="1">
      <c r="B328" s="202" t="s">
        <v>247</v>
      </c>
      <c r="C328" s="227">
        <v>0</v>
      </c>
      <c r="D328" s="227">
        <v>0</v>
      </c>
      <c r="E328" s="227">
        <v>0</v>
      </c>
      <c r="F328" s="227">
        <v>0</v>
      </c>
      <c r="G328" s="227">
        <v>0</v>
      </c>
    </row>
    <row r="329" spans="2:7" ht="11.25" hidden="1" customHeight="1">
      <c r="B329" s="202" t="s">
        <v>248</v>
      </c>
      <c r="C329" s="227">
        <v>0</v>
      </c>
      <c r="D329" s="227">
        <v>0</v>
      </c>
      <c r="E329" s="227">
        <v>0</v>
      </c>
      <c r="F329" s="227">
        <v>0</v>
      </c>
      <c r="G329" s="227">
        <v>0</v>
      </c>
    </row>
    <row r="330" spans="2:7" ht="11.25" customHeight="1">
      <c r="B330" s="202" t="s">
        <v>236</v>
      </c>
      <c r="C330" s="226">
        <v>130.91</v>
      </c>
      <c r="D330" s="226">
        <v>132.57</v>
      </c>
      <c r="E330" s="226">
        <v>133.87</v>
      </c>
      <c r="F330" s="226">
        <v>192.39</v>
      </c>
      <c r="G330" s="226">
        <v>210.52</v>
      </c>
    </row>
    <row r="331" spans="2:7" ht="11.25" customHeight="1">
      <c r="B331" s="202" t="s">
        <v>269</v>
      </c>
      <c r="C331" s="227">
        <v>130.91</v>
      </c>
      <c r="D331" s="227">
        <v>132.57</v>
      </c>
      <c r="E331" s="227">
        <v>133.87</v>
      </c>
      <c r="F331" s="227">
        <v>192.39</v>
      </c>
      <c r="G331" s="227">
        <v>210.52</v>
      </c>
    </row>
    <row r="332" spans="2:7" ht="11.25" hidden="1" customHeight="1">
      <c r="B332" s="202" t="s">
        <v>247</v>
      </c>
      <c r="C332" s="227">
        <v>0</v>
      </c>
      <c r="D332" s="227">
        <v>0</v>
      </c>
      <c r="E332" s="227">
        <v>0</v>
      </c>
      <c r="F332" s="227">
        <v>0</v>
      </c>
      <c r="G332" s="227">
        <v>0</v>
      </c>
    </row>
    <row r="333" spans="2:7" ht="22.5" hidden="1" customHeight="1">
      <c r="B333" s="202" t="s">
        <v>248</v>
      </c>
      <c r="C333" s="226">
        <v>0</v>
      </c>
      <c r="D333" s="226">
        <v>0</v>
      </c>
      <c r="E333" s="226">
        <v>0</v>
      </c>
      <c r="F333" s="226">
        <v>0</v>
      </c>
      <c r="G333" s="226">
        <v>0</v>
      </c>
    </row>
    <row r="334" spans="2:7" ht="11.25" hidden="1" customHeight="1">
      <c r="B334" s="202" t="s">
        <v>169</v>
      </c>
      <c r="C334" s="226">
        <v>0</v>
      </c>
      <c r="D334" s="226">
        <v>0</v>
      </c>
      <c r="E334" s="226">
        <v>0</v>
      </c>
      <c r="F334" s="226">
        <v>0</v>
      </c>
      <c r="G334" s="226">
        <v>0</v>
      </c>
    </row>
    <row r="335" spans="2:7" ht="11.25" hidden="1" customHeight="1">
      <c r="B335" s="202" t="s">
        <v>247</v>
      </c>
      <c r="C335" s="227">
        <v>0</v>
      </c>
      <c r="D335" s="227">
        <v>0</v>
      </c>
      <c r="E335" s="227">
        <v>0</v>
      </c>
      <c r="F335" s="227">
        <v>0</v>
      </c>
      <c r="G335" s="227">
        <v>0</v>
      </c>
    </row>
    <row r="336" spans="2:7" ht="11.25" hidden="1" customHeight="1">
      <c r="B336" s="202" t="s">
        <v>248</v>
      </c>
      <c r="C336" s="227">
        <v>0</v>
      </c>
      <c r="D336" s="227">
        <v>0</v>
      </c>
      <c r="E336" s="227">
        <v>0</v>
      </c>
      <c r="F336" s="227">
        <v>0</v>
      </c>
      <c r="G336" s="227">
        <v>0</v>
      </c>
    </row>
    <row r="337" spans="2:7" ht="11.25" customHeight="1">
      <c r="B337" s="202" t="s">
        <v>237</v>
      </c>
      <c r="C337" s="226">
        <v>1.93</v>
      </c>
      <c r="D337" s="226">
        <v>3.52</v>
      </c>
      <c r="E337" s="226">
        <v>6.92</v>
      </c>
      <c r="F337" s="226">
        <v>11.22</v>
      </c>
      <c r="G337" s="226">
        <v>0.9</v>
      </c>
    </row>
    <row r="338" spans="2:7" ht="11.25" customHeight="1">
      <c r="B338" s="202" t="s">
        <v>247</v>
      </c>
      <c r="C338" s="227">
        <v>1.93</v>
      </c>
      <c r="D338" s="227">
        <v>3.52</v>
      </c>
      <c r="E338" s="227">
        <v>6.92</v>
      </c>
      <c r="F338" s="227">
        <v>11.22</v>
      </c>
      <c r="G338" s="227">
        <v>0.9</v>
      </c>
    </row>
    <row r="339" spans="2:7" ht="11.25" hidden="1" customHeight="1">
      <c r="B339" s="202" t="s">
        <v>248</v>
      </c>
      <c r="C339" s="227">
        <v>0</v>
      </c>
      <c r="D339" s="227">
        <v>0</v>
      </c>
      <c r="E339" s="227">
        <v>0</v>
      </c>
      <c r="F339" s="227">
        <v>0</v>
      </c>
      <c r="G339" s="227">
        <v>0</v>
      </c>
    </row>
    <row r="340" spans="2:7" ht="11.25" customHeight="1">
      <c r="B340" s="202" t="s">
        <v>238</v>
      </c>
      <c r="C340" s="226">
        <v>1.93</v>
      </c>
      <c r="D340" s="226">
        <v>3.52</v>
      </c>
      <c r="E340" s="226">
        <v>6.92</v>
      </c>
      <c r="F340" s="226">
        <v>11.22</v>
      </c>
      <c r="G340" s="226">
        <v>0.9</v>
      </c>
    </row>
    <row r="341" spans="2:7" ht="11.25" customHeight="1">
      <c r="B341" s="202" t="s">
        <v>249</v>
      </c>
      <c r="C341" s="227">
        <v>1.93</v>
      </c>
      <c r="D341" s="227">
        <v>3.52</v>
      </c>
      <c r="E341" s="227">
        <v>6.92</v>
      </c>
      <c r="F341" s="227">
        <v>11.22</v>
      </c>
      <c r="G341" s="227">
        <v>0.9</v>
      </c>
    </row>
    <row r="342" spans="2:7" ht="11.25" hidden="1" customHeight="1">
      <c r="B342" s="202" t="s">
        <v>250</v>
      </c>
      <c r="C342" s="227">
        <v>0</v>
      </c>
      <c r="D342" s="227">
        <v>0</v>
      </c>
      <c r="E342" s="227">
        <v>0</v>
      </c>
      <c r="F342" s="227">
        <v>0</v>
      </c>
      <c r="G342" s="227">
        <v>0</v>
      </c>
    </row>
    <row r="343" spans="2:7" ht="22.5" hidden="1" customHeight="1">
      <c r="B343" s="202" t="s">
        <v>450</v>
      </c>
      <c r="C343" s="226">
        <v>0</v>
      </c>
      <c r="D343" s="226">
        <v>0</v>
      </c>
      <c r="E343" s="226">
        <v>0</v>
      </c>
      <c r="F343" s="226">
        <v>0</v>
      </c>
      <c r="G343" s="226">
        <v>0</v>
      </c>
    </row>
    <row r="344" spans="2:7" ht="11.25" hidden="1" customHeight="1">
      <c r="B344" s="202" t="s">
        <v>249</v>
      </c>
      <c r="C344" s="227">
        <v>0</v>
      </c>
      <c r="D344" s="227">
        <v>0</v>
      </c>
      <c r="E344" s="227">
        <v>0</v>
      </c>
      <c r="F344" s="227">
        <v>0</v>
      </c>
      <c r="G344" s="227">
        <v>0</v>
      </c>
    </row>
    <row r="345" spans="2:7" ht="11.25" hidden="1" customHeight="1">
      <c r="B345" s="202" t="s">
        <v>250</v>
      </c>
      <c r="C345" s="227">
        <v>0</v>
      </c>
      <c r="D345" s="227">
        <v>0</v>
      </c>
      <c r="E345" s="227">
        <v>0</v>
      </c>
      <c r="F345" s="227">
        <v>0</v>
      </c>
      <c r="G345" s="227">
        <v>0</v>
      </c>
    </row>
    <row r="346" spans="2:7" ht="11.25" customHeight="1">
      <c r="B346" s="210" t="s">
        <v>270</v>
      </c>
      <c r="C346" s="225">
        <v>3440.1227183820001</v>
      </c>
      <c r="D346" s="225">
        <v>4127.0727183819999</v>
      </c>
      <c r="E346" s="225">
        <v>4207.22</v>
      </c>
      <c r="F346" s="225">
        <v>4847.08</v>
      </c>
      <c r="G346" s="225">
        <v>5462.13</v>
      </c>
    </row>
    <row r="347" spans="2:7" ht="11.25" customHeight="1">
      <c r="B347" s="202" t="s">
        <v>234</v>
      </c>
      <c r="C347" s="226">
        <v>180.51</v>
      </c>
      <c r="D347" s="226">
        <v>141.11000000000001</v>
      </c>
      <c r="E347" s="226">
        <v>92.39</v>
      </c>
      <c r="F347" s="226">
        <v>63.98</v>
      </c>
      <c r="G347" s="226">
        <v>56.58</v>
      </c>
    </row>
    <row r="348" spans="2:7" ht="11.25" customHeight="1">
      <c r="B348" s="202" t="s">
        <v>271</v>
      </c>
      <c r="C348" s="226">
        <v>180.51</v>
      </c>
      <c r="D348" s="226">
        <v>141.11000000000001</v>
      </c>
      <c r="E348" s="226">
        <v>92.39</v>
      </c>
      <c r="F348" s="226">
        <v>63.98</v>
      </c>
      <c r="G348" s="226">
        <v>56.58</v>
      </c>
    </row>
    <row r="349" spans="2:7" ht="11.25" hidden="1" customHeight="1">
      <c r="B349" s="202" t="s">
        <v>272</v>
      </c>
      <c r="C349" s="226">
        <v>0</v>
      </c>
      <c r="D349" s="226">
        <v>0</v>
      </c>
      <c r="E349" s="226">
        <v>0</v>
      </c>
      <c r="F349" s="226">
        <v>0</v>
      </c>
      <c r="G349" s="226">
        <v>0</v>
      </c>
    </row>
    <row r="350" spans="2:7" ht="11.25" hidden="1" customHeight="1">
      <c r="B350" s="202" t="s">
        <v>273</v>
      </c>
      <c r="C350" s="226">
        <v>0</v>
      </c>
      <c r="D350" s="226">
        <v>0</v>
      </c>
      <c r="E350" s="226">
        <v>0</v>
      </c>
      <c r="F350" s="226">
        <v>0</v>
      </c>
      <c r="G350" s="226">
        <v>0</v>
      </c>
    </row>
    <row r="351" spans="2:7" ht="11.25" hidden="1" customHeight="1">
      <c r="B351" s="202" t="s">
        <v>235</v>
      </c>
      <c r="C351" s="226">
        <v>0</v>
      </c>
      <c r="D351" s="226">
        <v>0</v>
      </c>
      <c r="E351" s="226">
        <v>0</v>
      </c>
      <c r="F351" s="226">
        <v>0</v>
      </c>
      <c r="G351" s="226">
        <v>0</v>
      </c>
    </row>
    <row r="352" spans="2:7" ht="11.25" hidden="1" customHeight="1">
      <c r="B352" s="202" t="s">
        <v>271</v>
      </c>
      <c r="C352" s="226">
        <v>0</v>
      </c>
      <c r="D352" s="226">
        <v>0</v>
      </c>
      <c r="E352" s="226">
        <v>0</v>
      </c>
      <c r="F352" s="226">
        <v>0</v>
      </c>
      <c r="G352" s="226">
        <v>0</v>
      </c>
    </row>
    <row r="353" spans="2:7" ht="11.25" hidden="1" customHeight="1">
      <c r="B353" s="202" t="s">
        <v>272</v>
      </c>
      <c r="C353" s="226">
        <v>0</v>
      </c>
      <c r="D353" s="226">
        <v>0</v>
      </c>
      <c r="E353" s="226">
        <v>0</v>
      </c>
      <c r="F353" s="226">
        <v>0</v>
      </c>
      <c r="G353" s="226">
        <v>0</v>
      </c>
    </row>
    <row r="354" spans="2:7" ht="11.25" hidden="1" customHeight="1">
      <c r="B354" s="202" t="s">
        <v>273</v>
      </c>
      <c r="C354" s="226">
        <v>0</v>
      </c>
      <c r="D354" s="226">
        <v>0</v>
      </c>
      <c r="E354" s="226">
        <v>0</v>
      </c>
      <c r="F354" s="226">
        <v>0</v>
      </c>
      <c r="G354" s="226">
        <v>0</v>
      </c>
    </row>
    <row r="355" spans="2:7" ht="11.25" customHeight="1">
      <c r="B355" s="202" t="s">
        <v>236</v>
      </c>
      <c r="C355" s="226">
        <v>157.02000000000001</v>
      </c>
      <c r="D355" s="226">
        <v>163.06</v>
      </c>
      <c r="E355" s="226">
        <v>184.09</v>
      </c>
      <c r="F355" s="226">
        <v>294.27999999999997</v>
      </c>
      <c r="G355" s="226">
        <v>283.88</v>
      </c>
    </row>
    <row r="356" spans="2:7" ht="11.25" customHeight="1">
      <c r="B356" s="202" t="s">
        <v>247</v>
      </c>
      <c r="C356" s="227">
        <v>17.5</v>
      </c>
      <c r="D356" s="227">
        <v>17.63</v>
      </c>
      <c r="E356" s="227">
        <v>0</v>
      </c>
      <c r="F356" s="227">
        <v>0</v>
      </c>
      <c r="G356" s="227">
        <v>0</v>
      </c>
    </row>
    <row r="357" spans="2:7" ht="11.25" customHeight="1">
      <c r="B357" s="202" t="s">
        <v>248</v>
      </c>
      <c r="C357" s="227">
        <v>139.52000000000001</v>
      </c>
      <c r="D357" s="227">
        <v>145.43</v>
      </c>
      <c r="E357" s="227">
        <v>184.09</v>
      </c>
      <c r="F357" s="227">
        <v>294.27999999999997</v>
      </c>
      <c r="G357" s="227">
        <v>283.88</v>
      </c>
    </row>
    <row r="358" spans="2:7" ht="11.25" customHeight="1">
      <c r="B358" s="202" t="s">
        <v>169</v>
      </c>
      <c r="C358" s="226">
        <v>1555.16</v>
      </c>
      <c r="D358" s="226">
        <v>2085.2999999999997</v>
      </c>
      <c r="E358" s="226">
        <v>2210.31</v>
      </c>
      <c r="F358" s="226">
        <v>2795.4700000000003</v>
      </c>
      <c r="G358" s="226">
        <v>3370.19</v>
      </c>
    </row>
    <row r="359" spans="2:7" ht="11.25" customHeight="1">
      <c r="B359" s="202" t="s">
        <v>271</v>
      </c>
      <c r="C359" s="226">
        <v>114.22</v>
      </c>
      <c r="D359" s="226">
        <v>358.19</v>
      </c>
      <c r="E359" s="226">
        <v>423.41</v>
      </c>
      <c r="F359" s="226">
        <v>566.99</v>
      </c>
      <c r="G359" s="226">
        <v>741.77</v>
      </c>
    </row>
    <row r="360" spans="2:7" ht="11.25" hidden="1" customHeight="1">
      <c r="B360" s="202" t="s">
        <v>272</v>
      </c>
      <c r="C360" s="226">
        <v>0</v>
      </c>
      <c r="D360" s="226">
        <v>0</v>
      </c>
      <c r="E360" s="226">
        <v>0</v>
      </c>
      <c r="F360" s="226">
        <v>0</v>
      </c>
      <c r="G360" s="226">
        <v>0</v>
      </c>
    </row>
    <row r="361" spans="2:7" ht="11.25" customHeight="1">
      <c r="B361" s="202" t="s">
        <v>273</v>
      </c>
      <c r="C361" s="226">
        <v>1440.94</v>
      </c>
      <c r="D361" s="226">
        <v>1727.11</v>
      </c>
      <c r="E361" s="226">
        <v>1786.9</v>
      </c>
      <c r="F361" s="226">
        <v>2228.48</v>
      </c>
      <c r="G361" s="226">
        <v>2628.42</v>
      </c>
    </row>
    <row r="362" spans="2:7" ht="11.25" customHeight="1">
      <c r="B362" s="202" t="s">
        <v>237</v>
      </c>
      <c r="C362" s="226">
        <v>1547.4327183820001</v>
      </c>
      <c r="D362" s="226">
        <v>1737.6027183819999</v>
      </c>
      <c r="E362" s="226">
        <v>1720.43</v>
      </c>
      <c r="F362" s="226">
        <v>1693.35</v>
      </c>
      <c r="G362" s="226">
        <v>1751.4799999999998</v>
      </c>
    </row>
    <row r="363" spans="2:7" ht="11.25" customHeight="1">
      <c r="B363" s="202" t="s">
        <v>247</v>
      </c>
      <c r="C363" s="227">
        <v>43.16</v>
      </c>
      <c r="D363" s="227">
        <v>51.58</v>
      </c>
      <c r="E363" s="227">
        <v>63.14</v>
      </c>
      <c r="F363" s="227">
        <v>62.58</v>
      </c>
      <c r="G363" s="227">
        <v>64.55</v>
      </c>
    </row>
    <row r="364" spans="2:7" ht="11.25" customHeight="1">
      <c r="B364" s="202" t="s">
        <v>248</v>
      </c>
      <c r="C364" s="227">
        <v>1504.272718382</v>
      </c>
      <c r="D364" s="227">
        <v>1686.022718382</v>
      </c>
      <c r="E364" s="227">
        <v>1657.29</v>
      </c>
      <c r="F364" s="227">
        <v>1630.77</v>
      </c>
      <c r="G364" s="227">
        <v>1686.9299999999998</v>
      </c>
    </row>
    <row r="365" spans="2:7" ht="11.25" customHeight="1">
      <c r="B365" s="202" t="s">
        <v>238</v>
      </c>
      <c r="C365" s="226">
        <v>245.94364975400001</v>
      </c>
      <c r="D365" s="226">
        <v>249.263649754</v>
      </c>
      <c r="E365" s="226">
        <v>259.26</v>
      </c>
      <c r="F365" s="226">
        <v>293.06</v>
      </c>
      <c r="G365" s="226">
        <v>299.02</v>
      </c>
    </row>
    <row r="366" spans="2:7" ht="11.25" customHeight="1">
      <c r="B366" s="202" t="s">
        <v>249</v>
      </c>
      <c r="C366" s="227">
        <v>4.4405525829999997</v>
      </c>
      <c r="D366" s="227">
        <v>4.6805525829999999</v>
      </c>
      <c r="E366" s="227">
        <v>4.88</v>
      </c>
      <c r="F366" s="227">
        <v>4.9000000000000004</v>
      </c>
      <c r="G366" s="227">
        <v>5.46</v>
      </c>
    </row>
    <row r="367" spans="2:7" ht="11.25" customHeight="1">
      <c r="B367" s="202" t="s">
        <v>250</v>
      </c>
      <c r="C367" s="227">
        <v>241.50309717100001</v>
      </c>
      <c r="D367" s="227">
        <v>244.58309717099999</v>
      </c>
      <c r="E367" s="227">
        <v>254.38</v>
      </c>
      <c r="F367" s="227">
        <v>288.16000000000003</v>
      </c>
      <c r="G367" s="227">
        <v>293.56</v>
      </c>
    </row>
    <row r="368" spans="2:7" ht="11.25" customHeight="1">
      <c r="B368" s="202" t="s">
        <v>450</v>
      </c>
      <c r="C368" s="226">
        <v>1301.489068628</v>
      </c>
      <c r="D368" s="226">
        <v>1488.3390686279999</v>
      </c>
      <c r="E368" s="226">
        <v>1461.17</v>
      </c>
      <c r="F368" s="226">
        <v>1400.29</v>
      </c>
      <c r="G368" s="226">
        <v>1452.4599999999998</v>
      </c>
    </row>
    <row r="369" spans="2:7" ht="11.25" customHeight="1">
      <c r="B369" s="202" t="s">
        <v>249</v>
      </c>
      <c r="C369" s="227">
        <v>38.719447416999998</v>
      </c>
      <c r="D369" s="227">
        <v>46.899447416999998</v>
      </c>
      <c r="E369" s="227">
        <v>58.26</v>
      </c>
      <c r="F369" s="227">
        <v>57.68</v>
      </c>
      <c r="G369" s="227">
        <v>59.09</v>
      </c>
    </row>
    <row r="370" spans="2:7" ht="11.25" customHeight="1">
      <c r="B370" s="202" t="s">
        <v>250</v>
      </c>
      <c r="C370" s="227">
        <v>1262.769621211</v>
      </c>
      <c r="D370" s="227">
        <v>1441.439621211</v>
      </c>
      <c r="E370" s="227">
        <v>1402.91</v>
      </c>
      <c r="F370" s="227">
        <v>1342.61</v>
      </c>
      <c r="G370" s="227">
        <v>1393.37</v>
      </c>
    </row>
    <row r="371" spans="2:7" ht="33.75" hidden="1" customHeight="1">
      <c r="B371" s="210" t="s">
        <v>274</v>
      </c>
      <c r="C371" s="225">
        <v>0</v>
      </c>
      <c r="D371" s="225">
        <v>0</v>
      </c>
      <c r="E371" s="225">
        <v>0</v>
      </c>
      <c r="F371" s="225">
        <v>0</v>
      </c>
      <c r="G371" s="225">
        <v>0</v>
      </c>
    </row>
    <row r="372" spans="2:7" ht="11.25" hidden="1" customHeight="1">
      <c r="B372" s="202" t="s">
        <v>275</v>
      </c>
      <c r="C372" s="227">
        <v>0</v>
      </c>
      <c r="D372" s="227">
        <v>0</v>
      </c>
      <c r="E372" s="227">
        <v>0</v>
      </c>
      <c r="F372" s="227">
        <v>0</v>
      </c>
      <c r="G372" s="227">
        <v>0</v>
      </c>
    </row>
    <row r="373" spans="2:7" ht="11.25" hidden="1" customHeight="1">
      <c r="B373" s="202" t="s">
        <v>276</v>
      </c>
      <c r="C373" s="227">
        <v>0</v>
      </c>
      <c r="D373" s="227">
        <v>0</v>
      </c>
      <c r="E373" s="227">
        <v>0</v>
      </c>
      <c r="F373" s="227">
        <v>0</v>
      </c>
      <c r="G373" s="227">
        <v>0</v>
      </c>
    </row>
    <row r="374" spans="2:7" ht="22.5" hidden="1" customHeight="1">
      <c r="B374" s="202" t="s">
        <v>277</v>
      </c>
      <c r="C374" s="227">
        <v>0</v>
      </c>
      <c r="D374" s="227">
        <v>0</v>
      </c>
      <c r="E374" s="227">
        <v>0</v>
      </c>
      <c r="F374" s="227">
        <v>0</v>
      </c>
      <c r="G374" s="227">
        <v>0</v>
      </c>
    </row>
    <row r="375" spans="2:7" ht="11.25" hidden="1" customHeight="1">
      <c r="B375" s="202" t="s">
        <v>278</v>
      </c>
      <c r="C375" s="227">
        <v>0</v>
      </c>
      <c r="D375" s="227">
        <v>0</v>
      </c>
      <c r="E375" s="227">
        <v>0</v>
      </c>
      <c r="F375" s="227">
        <v>0</v>
      </c>
      <c r="G375" s="227">
        <v>0</v>
      </c>
    </row>
    <row r="376" spans="2:7" ht="11.25" hidden="1" customHeight="1">
      <c r="B376" s="202" t="s">
        <v>279</v>
      </c>
      <c r="C376" s="226">
        <v>0</v>
      </c>
      <c r="D376" s="226">
        <v>0</v>
      </c>
      <c r="E376" s="226">
        <v>0</v>
      </c>
      <c r="F376" s="226">
        <v>0</v>
      </c>
      <c r="G376" s="226">
        <v>0</v>
      </c>
    </row>
    <row r="377" spans="2:7" ht="11.25" hidden="1" customHeight="1">
      <c r="B377" s="202" t="s">
        <v>280</v>
      </c>
      <c r="C377" s="227">
        <v>0</v>
      </c>
      <c r="D377" s="227">
        <v>0</v>
      </c>
      <c r="E377" s="227">
        <v>0</v>
      </c>
      <c r="F377" s="227">
        <v>0</v>
      </c>
      <c r="G377" s="227">
        <v>0</v>
      </c>
    </row>
    <row r="378" spans="2:7" ht="22.5" hidden="1" customHeight="1">
      <c r="B378" s="202" t="s">
        <v>452</v>
      </c>
      <c r="C378" s="227">
        <v>0</v>
      </c>
      <c r="D378" s="227">
        <v>0</v>
      </c>
      <c r="E378" s="227">
        <v>0</v>
      </c>
      <c r="F378" s="227">
        <v>0</v>
      </c>
      <c r="G378" s="227">
        <v>0</v>
      </c>
    </row>
    <row r="379" spans="2:7" ht="22.5" hidden="1" customHeight="1">
      <c r="B379" s="202" t="s">
        <v>282</v>
      </c>
      <c r="C379" s="226">
        <v>0</v>
      </c>
      <c r="D379" s="226">
        <v>0</v>
      </c>
      <c r="E379" s="226">
        <v>0</v>
      </c>
      <c r="F379" s="226">
        <v>0</v>
      </c>
      <c r="G379" s="226">
        <v>0</v>
      </c>
    </row>
    <row r="380" spans="2:7" ht="22.5" hidden="1" customHeight="1">
      <c r="B380" s="202" t="s">
        <v>283</v>
      </c>
      <c r="C380" s="226">
        <v>0</v>
      </c>
      <c r="D380" s="226">
        <v>0</v>
      </c>
      <c r="E380" s="226">
        <v>0</v>
      </c>
      <c r="F380" s="226">
        <v>0</v>
      </c>
      <c r="G380" s="226">
        <v>0</v>
      </c>
    </row>
    <row r="381" spans="2:7" ht="22.5" hidden="1" customHeight="1">
      <c r="B381" s="202" t="s">
        <v>284</v>
      </c>
      <c r="C381" s="226">
        <v>0</v>
      </c>
      <c r="D381" s="226">
        <v>0</v>
      </c>
      <c r="E381" s="226">
        <v>0</v>
      </c>
      <c r="F381" s="226">
        <v>0</v>
      </c>
      <c r="G381" s="226">
        <v>0</v>
      </c>
    </row>
    <row r="382" spans="2:7" ht="33.75" hidden="1" customHeight="1">
      <c r="B382" s="202" t="s">
        <v>285</v>
      </c>
      <c r="C382" s="226">
        <v>0</v>
      </c>
      <c r="D382" s="226">
        <v>0</v>
      </c>
      <c r="E382" s="226">
        <v>0</v>
      </c>
      <c r="F382" s="226">
        <v>0</v>
      </c>
      <c r="G382" s="226">
        <v>0</v>
      </c>
    </row>
    <row r="383" spans="2:7" ht="22.5" hidden="1" customHeight="1">
      <c r="B383" s="202" t="s">
        <v>286</v>
      </c>
      <c r="C383" s="226">
        <v>0</v>
      </c>
      <c r="D383" s="226">
        <v>0</v>
      </c>
      <c r="E383" s="226">
        <v>0</v>
      </c>
      <c r="F383" s="226">
        <v>0</v>
      </c>
      <c r="G383" s="226">
        <v>0</v>
      </c>
    </row>
    <row r="384" spans="2:7" ht="33.75" hidden="1" customHeight="1">
      <c r="B384" s="202" t="s">
        <v>288</v>
      </c>
      <c r="C384" s="226">
        <v>0</v>
      </c>
      <c r="D384" s="226">
        <v>0</v>
      </c>
      <c r="E384" s="226">
        <v>0</v>
      </c>
      <c r="F384" s="226">
        <v>0</v>
      </c>
      <c r="G384" s="226">
        <v>0</v>
      </c>
    </row>
    <row r="385" spans="2:7" ht="11.25" customHeight="1">
      <c r="B385" s="210" t="s">
        <v>289</v>
      </c>
      <c r="C385" s="225">
        <v>1491.4399999999998</v>
      </c>
      <c r="D385" s="225">
        <v>1685.9899999999998</v>
      </c>
      <c r="E385" s="225">
        <v>2029.6100000000001</v>
      </c>
      <c r="F385" s="225">
        <v>2218.25</v>
      </c>
      <c r="G385" s="225">
        <v>2132.0299999999997</v>
      </c>
    </row>
    <row r="386" spans="2:7" ht="11.25" hidden="1" customHeight="1">
      <c r="B386" s="202" t="s">
        <v>234</v>
      </c>
      <c r="C386" s="226">
        <v>0</v>
      </c>
      <c r="D386" s="226">
        <v>0</v>
      </c>
      <c r="E386" s="226">
        <v>0</v>
      </c>
      <c r="F386" s="226">
        <v>0</v>
      </c>
      <c r="G386" s="226">
        <v>0</v>
      </c>
    </row>
    <row r="387" spans="2:7" ht="11.25" hidden="1" customHeight="1">
      <c r="B387" s="202" t="s">
        <v>247</v>
      </c>
      <c r="C387" s="227">
        <v>0</v>
      </c>
      <c r="D387" s="227">
        <v>0</v>
      </c>
      <c r="E387" s="227">
        <v>0</v>
      </c>
      <c r="F387" s="227">
        <v>0</v>
      </c>
      <c r="G387" s="227">
        <v>0</v>
      </c>
    </row>
    <row r="388" spans="2:7" ht="11.25" hidden="1" customHeight="1">
      <c r="B388" s="202" t="s">
        <v>248</v>
      </c>
      <c r="C388" s="227">
        <v>0</v>
      </c>
      <c r="D388" s="227">
        <v>0</v>
      </c>
      <c r="E388" s="227">
        <v>0</v>
      </c>
      <c r="F388" s="227">
        <v>0</v>
      </c>
      <c r="G388" s="227">
        <v>0</v>
      </c>
    </row>
    <row r="389" spans="2:7" ht="11.25" hidden="1" customHeight="1">
      <c r="B389" s="202" t="s">
        <v>235</v>
      </c>
      <c r="C389" s="226">
        <v>0</v>
      </c>
      <c r="D389" s="226">
        <v>0</v>
      </c>
      <c r="E389" s="226">
        <v>0</v>
      </c>
      <c r="F389" s="226">
        <v>0</v>
      </c>
      <c r="G389" s="226">
        <v>0</v>
      </c>
    </row>
    <row r="390" spans="2:7" ht="11.25" hidden="1" customHeight="1">
      <c r="B390" s="202" t="s">
        <v>247</v>
      </c>
      <c r="C390" s="227">
        <v>0</v>
      </c>
      <c r="D390" s="227">
        <v>0</v>
      </c>
      <c r="E390" s="227">
        <v>0</v>
      </c>
      <c r="F390" s="227">
        <v>0</v>
      </c>
      <c r="G390" s="227">
        <v>0</v>
      </c>
    </row>
    <row r="391" spans="2:7" ht="11.25" hidden="1" customHeight="1">
      <c r="B391" s="202" t="s">
        <v>248</v>
      </c>
      <c r="C391" s="227">
        <v>0</v>
      </c>
      <c r="D391" s="227">
        <v>0</v>
      </c>
      <c r="E391" s="227">
        <v>0</v>
      </c>
      <c r="F391" s="227">
        <v>0</v>
      </c>
      <c r="G391" s="227">
        <v>0</v>
      </c>
    </row>
    <row r="392" spans="2:7" ht="22.5" hidden="1" customHeight="1">
      <c r="B392" s="202" t="s">
        <v>236</v>
      </c>
      <c r="C392" s="226">
        <v>0</v>
      </c>
      <c r="D392" s="226">
        <v>0</v>
      </c>
      <c r="E392" s="226">
        <v>0</v>
      </c>
      <c r="F392" s="226">
        <v>0</v>
      </c>
      <c r="G392" s="226">
        <v>0</v>
      </c>
    </row>
    <row r="393" spans="2:7" ht="11.25" hidden="1" customHeight="1">
      <c r="B393" s="202" t="s">
        <v>247</v>
      </c>
      <c r="C393" s="227">
        <v>0</v>
      </c>
      <c r="D393" s="227">
        <v>0</v>
      </c>
      <c r="E393" s="227">
        <v>0</v>
      </c>
      <c r="F393" s="227">
        <v>0</v>
      </c>
      <c r="G393" s="227">
        <v>0</v>
      </c>
    </row>
    <row r="394" spans="2:7" ht="11.25" hidden="1" customHeight="1">
      <c r="B394" s="202" t="s">
        <v>248</v>
      </c>
      <c r="C394" s="227">
        <v>0</v>
      </c>
      <c r="D394" s="227">
        <v>0</v>
      </c>
      <c r="E394" s="227">
        <v>0</v>
      </c>
      <c r="F394" s="227">
        <v>0</v>
      </c>
      <c r="G394" s="227">
        <v>0</v>
      </c>
    </row>
    <row r="395" spans="2:7" ht="11.25" hidden="1" customHeight="1">
      <c r="B395" s="202" t="s">
        <v>169</v>
      </c>
      <c r="C395" s="226">
        <v>0</v>
      </c>
      <c r="D395" s="226">
        <v>0</v>
      </c>
      <c r="E395" s="226">
        <v>0</v>
      </c>
      <c r="F395" s="226">
        <v>0</v>
      </c>
      <c r="G395" s="226">
        <v>0</v>
      </c>
    </row>
    <row r="396" spans="2:7" ht="11.25" hidden="1" customHeight="1">
      <c r="B396" s="202" t="s">
        <v>247</v>
      </c>
      <c r="C396" s="227">
        <v>0</v>
      </c>
      <c r="D396" s="227">
        <v>0</v>
      </c>
      <c r="E396" s="227">
        <v>0</v>
      </c>
      <c r="F396" s="227">
        <v>0</v>
      </c>
      <c r="G396" s="227">
        <v>0</v>
      </c>
    </row>
    <row r="397" spans="2:7" ht="11.25" hidden="1" customHeight="1">
      <c r="B397" s="202" t="s">
        <v>248</v>
      </c>
      <c r="C397" s="227">
        <v>0</v>
      </c>
      <c r="D397" s="227">
        <v>0</v>
      </c>
      <c r="E397" s="227">
        <v>0</v>
      </c>
      <c r="F397" s="227">
        <v>0</v>
      </c>
      <c r="G397" s="227">
        <v>0</v>
      </c>
    </row>
    <row r="398" spans="2:7" ht="11.25" customHeight="1">
      <c r="B398" s="202" t="s">
        <v>237</v>
      </c>
      <c r="C398" s="226">
        <v>1491.4399999999998</v>
      </c>
      <c r="D398" s="226">
        <v>1685.9899999999998</v>
      </c>
      <c r="E398" s="226">
        <v>2029.6100000000001</v>
      </c>
      <c r="F398" s="226">
        <v>2218.25</v>
      </c>
      <c r="G398" s="226">
        <v>2132.0299999999997</v>
      </c>
    </row>
    <row r="399" spans="2:7" ht="11.25" customHeight="1">
      <c r="B399" s="202" t="s">
        <v>247</v>
      </c>
      <c r="C399" s="227">
        <v>1440.35</v>
      </c>
      <c r="D399" s="227">
        <v>1626.4899999999998</v>
      </c>
      <c r="E399" s="227">
        <v>1959.99</v>
      </c>
      <c r="F399" s="227">
        <v>2142.9699999999998</v>
      </c>
      <c r="G399" s="227">
        <v>2049.4299999999998</v>
      </c>
    </row>
    <row r="400" spans="2:7" ht="11.25" customHeight="1">
      <c r="B400" s="202" t="s">
        <v>248</v>
      </c>
      <c r="C400" s="227">
        <v>51.09</v>
      </c>
      <c r="D400" s="227">
        <v>59.5</v>
      </c>
      <c r="E400" s="227">
        <v>69.62</v>
      </c>
      <c r="F400" s="227">
        <v>75.28</v>
      </c>
      <c r="G400" s="227">
        <v>82.6</v>
      </c>
    </row>
    <row r="401" spans="2:7" ht="11.25" customHeight="1">
      <c r="B401" s="202" t="s">
        <v>238</v>
      </c>
      <c r="C401" s="226">
        <v>18.840000000000003</v>
      </c>
      <c r="D401" s="226">
        <v>19.190000000000005</v>
      </c>
      <c r="E401" s="226">
        <v>18.28</v>
      </c>
      <c r="F401" s="226">
        <v>17.77</v>
      </c>
      <c r="G401" s="226">
        <v>16.61</v>
      </c>
    </row>
    <row r="402" spans="2:7" ht="11.25" customHeight="1">
      <c r="B402" s="202" t="s">
        <v>249</v>
      </c>
      <c r="C402" s="227">
        <v>18.840000000000003</v>
      </c>
      <c r="D402" s="227">
        <v>19.190000000000005</v>
      </c>
      <c r="E402" s="227">
        <v>18.28</v>
      </c>
      <c r="F402" s="227">
        <v>17.77</v>
      </c>
      <c r="G402" s="227">
        <v>16.61</v>
      </c>
    </row>
    <row r="403" spans="2:7" ht="11.25" hidden="1" customHeight="1">
      <c r="B403" s="202" t="s">
        <v>250</v>
      </c>
      <c r="C403" s="227">
        <v>0</v>
      </c>
      <c r="D403" s="227">
        <v>0</v>
      </c>
      <c r="E403" s="227">
        <v>0</v>
      </c>
      <c r="F403" s="227">
        <v>0</v>
      </c>
      <c r="G403" s="227">
        <v>0</v>
      </c>
    </row>
    <row r="404" spans="2:7" ht="11.25" customHeight="1">
      <c r="B404" s="202" t="s">
        <v>450</v>
      </c>
      <c r="C404" s="226">
        <v>1472.6</v>
      </c>
      <c r="D404" s="226">
        <v>1666.7999999999997</v>
      </c>
      <c r="E404" s="226">
        <v>2011.33</v>
      </c>
      <c r="F404" s="226">
        <v>2200.48</v>
      </c>
      <c r="G404" s="226">
        <v>2115.42</v>
      </c>
    </row>
    <row r="405" spans="2:7" ht="11.25" customHeight="1">
      <c r="B405" s="202" t="s">
        <v>249</v>
      </c>
      <c r="C405" s="227">
        <v>1421.51</v>
      </c>
      <c r="D405" s="227">
        <v>1607.2999999999997</v>
      </c>
      <c r="E405" s="227">
        <v>1941.71</v>
      </c>
      <c r="F405" s="227">
        <v>2125.1999999999998</v>
      </c>
      <c r="G405" s="227">
        <v>2032.82</v>
      </c>
    </row>
    <row r="406" spans="2:7" ht="11.25" customHeight="1">
      <c r="B406" s="202" t="s">
        <v>250</v>
      </c>
      <c r="C406" s="227">
        <v>51.09</v>
      </c>
      <c r="D406" s="227">
        <v>59.5</v>
      </c>
      <c r="E406" s="227">
        <v>69.62</v>
      </c>
      <c r="F406" s="227">
        <v>75.28</v>
      </c>
      <c r="G406" s="227">
        <v>82.6</v>
      </c>
    </row>
    <row r="407" spans="2:7" ht="11.25" customHeight="1">
      <c r="B407" s="210" t="s">
        <v>459</v>
      </c>
      <c r="C407" s="225">
        <v>74.81</v>
      </c>
      <c r="D407" s="225">
        <v>70.81</v>
      </c>
      <c r="E407" s="225">
        <v>66.81</v>
      </c>
      <c r="F407" s="225">
        <v>55.74</v>
      </c>
      <c r="G407" s="225">
        <v>52.57</v>
      </c>
    </row>
    <row r="408" spans="2:7" ht="11.25" hidden="1" customHeight="1">
      <c r="B408" s="202" t="s">
        <v>234</v>
      </c>
      <c r="C408" s="226">
        <v>0</v>
      </c>
      <c r="D408" s="226">
        <v>0</v>
      </c>
      <c r="E408" s="226">
        <v>0</v>
      </c>
      <c r="F408" s="226">
        <v>0</v>
      </c>
      <c r="G408" s="226">
        <v>0</v>
      </c>
    </row>
    <row r="409" spans="2:7" ht="11.25" hidden="1" customHeight="1">
      <c r="B409" s="202" t="s">
        <v>247</v>
      </c>
      <c r="C409" s="227">
        <v>0</v>
      </c>
      <c r="D409" s="227">
        <v>0</v>
      </c>
      <c r="E409" s="227">
        <v>0</v>
      </c>
      <c r="F409" s="227">
        <v>0</v>
      </c>
      <c r="G409" s="227">
        <v>0</v>
      </c>
    </row>
    <row r="410" spans="2:7" ht="11.25" hidden="1" customHeight="1">
      <c r="B410" s="202" t="s">
        <v>248</v>
      </c>
      <c r="C410" s="227">
        <v>0</v>
      </c>
      <c r="D410" s="227">
        <v>0</v>
      </c>
      <c r="E410" s="227">
        <v>0</v>
      </c>
      <c r="F410" s="227">
        <v>0</v>
      </c>
      <c r="G410" s="227">
        <v>0</v>
      </c>
    </row>
    <row r="411" spans="2:7" ht="11.25" hidden="1" customHeight="1">
      <c r="B411" s="202" t="s">
        <v>235</v>
      </c>
      <c r="C411" s="226">
        <v>0</v>
      </c>
      <c r="D411" s="226">
        <v>0</v>
      </c>
      <c r="E411" s="226">
        <v>0</v>
      </c>
      <c r="F411" s="226">
        <v>0</v>
      </c>
      <c r="G411" s="226">
        <v>0</v>
      </c>
    </row>
    <row r="412" spans="2:7" ht="11.25" hidden="1" customHeight="1">
      <c r="B412" s="202" t="s">
        <v>247</v>
      </c>
      <c r="C412" s="227">
        <v>0</v>
      </c>
      <c r="D412" s="227">
        <v>0</v>
      </c>
      <c r="E412" s="227">
        <v>0</v>
      </c>
      <c r="F412" s="227">
        <v>0</v>
      </c>
      <c r="G412" s="227">
        <v>0</v>
      </c>
    </row>
    <row r="413" spans="2:7" ht="11.25" hidden="1" customHeight="1">
      <c r="B413" s="202" t="s">
        <v>248</v>
      </c>
      <c r="C413" s="227">
        <v>0</v>
      </c>
      <c r="D413" s="227">
        <v>0</v>
      </c>
      <c r="E413" s="227">
        <v>0</v>
      </c>
      <c r="F413" s="227">
        <v>0</v>
      </c>
      <c r="G413" s="227">
        <v>0</v>
      </c>
    </row>
    <row r="414" spans="2:7" ht="11.25" customHeight="1">
      <c r="B414" s="202" t="s">
        <v>236</v>
      </c>
      <c r="C414" s="226">
        <v>7.07</v>
      </c>
      <c r="D414" s="226">
        <v>7.07</v>
      </c>
      <c r="E414" s="226">
        <v>7.07</v>
      </c>
      <c r="F414" s="226">
        <v>0</v>
      </c>
      <c r="G414" s="226">
        <v>0</v>
      </c>
    </row>
    <row r="415" spans="2:7" ht="11.25" customHeight="1">
      <c r="B415" s="202" t="s">
        <v>247</v>
      </c>
      <c r="C415" s="227">
        <v>7.07</v>
      </c>
      <c r="D415" s="227">
        <v>7.07</v>
      </c>
      <c r="E415" s="227">
        <v>7.07</v>
      </c>
      <c r="F415" s="227">
        <v>0</v>
      </c>
      <c r="G415" s="227">
        <v>0</v>
      </c>
    </row>
    <row r="416" spans="2:7" ht="11.25" hidden="1" customHeight="1">
      <c r="B416" s="202" t="s">
        <v>248</v>
      </c>
      <c r="C416" s="227">
        <v>0</v>
      </c>
      <c r="D416" s="227">
        <v>0</v>
      </c>
      <c r="E416" s="227">
        <v>0</v>
      </c>
      <c r="F416" s="227">
        <v>0</v>
      </c>
      <c r="G416" s="227">
        <v>0</v>
      </c>
    </row>
    <row r="417" spans="2:7" ht="11.25" hidden="1" customHeight="1">
      <c r="B417" s="202" t="s">
        <v>169</v>
      </c>
      <c r="C417" s="226">
        <v>0</v>
      </c>
      <c r="D417" s="226">
        <v>0</v>
      </c>
      <c r="E417" s="226">
        <v>0</v>
      </c>
      <c r="F417" s="226">
        <v>0</v>
      </c>
      <c r="G417" s="226">
        <v>0.83</v>
      </c>
    </row>
    <row r="418" spans="2:7" ht="11.25" hidden="1" customHeight="1">
      <c r="B418" s="202" t="s">
        <v>247</v>
      </c>
      <c r="C418" s="227">
        <v>0</v>
      </c>
      <c r="D418" s="227">
        <v>0</v>
      </c>
      <c r="E418" s="227">
        <v>0</v>
      </c>
      <c r="F418" s="227">
        <v>0</v>
      </c>
      <c r="G418" s="227">
        <v>0.83</v>
      </c>
    </row>
    <row r="419" spans="2:7" ht="11.25" hidden="1" customHeight="1">
      <c r="B419" s="202" t="s">
        <v>248</v>
      </c>
      <c r="C419" s="227">
        <v>0</v>
      </c>
      <c r="D419" s="227">
        <v>0</v>
      </c>
      <c r="E419" s="227">
        <v>0</v>
      </c>
      <c r="F419" s="227">
        <v>0</v>
      </c>
      <c r="G419" s="227">
        <v>0</v>
      </c>
    </row>
    <row r="420" spans="2:7" ht="11.25" customHeight="1">
      <c r="B420" s="202" t="s">
        <v>237</v>
      </c>
      <c r="C420" s="226">
        <v>67.740000000000009</v>
      </c>
      <c r="D420" s="226">
        <v>63.739999999999995</v>
      </c>
      <c r="E420" s="226">
        <v>59.74</v>
      </c>
      <c r="F420" s="226">
        <v>55.74</v>
      </c>
      <c r="G420" s="226">
        <v>51.74</v>
      </c>
    </row>
    <row r="421" spans="2:7" ht="11.25" customHeight="1">
      <c r="B421" s="202" t="s">
        <v>247</v>
      </c>
      <c r="C421" s="227">
        <v>67.740000000000009</v>
      </c>
      <c r="D421" s="227">
        <v>63.739999999999995</v>
      </c>
      <c r="E421" s="227">
        <v>59.74</v>
      </c>
      <c r="F421" s="227">
        <v>55.74</v>
      </c>
      <c r="G421" s="227">
        <v>51.74</v>
      </c>
    </row>
    <row r="422" spans="2:7" ht="11.25" hidden="1" customHeight="1">
      <c r="B422" s="202" t="s">
        <v>248</v>
      </c>
      <c r="C422" s="227">
        <v>0</v>
      </c>
      <c r="D422" s="227">
        <v>0</v>
      </c>
      <c r="E422" s="227">
        <v>0</v>
      </c>
      <c r="F422" s="227">
        <v>0</v>
      </c>
      <c r="G422" s="227">
        <v>0</v>
      </c>
    </row>
    <row r="423" spans="2:7" ht="11.25" hidden="1" customHeight="1">
      <c r="B423" s="202" t="s">
        <v>238</v>
      </c>
      <c r="C423" s="226">
        <v>0</v>
      </c>
      <c r="D423" s="226">
        <v>0</v>
      </c>
      <c r="E423" s="226">
        <v>0</v>
      </c>
      <c r="F423" s="226">
        <v>0</v>
      </c>
      <c r="G423" s="226">
        <v>0</v>
      </c>
    </row>
    <row r="424" spans="2:7" ht="11.25" hidden="1" customHeight="1">
      <c r="B424" s="202" t="s">
        <v>249</v>
      </c>
      <c r="C424" s="227">
        <v>0</v>
      </c>
      <c r="D424" s="227">
        <v>0</v>
      </c>
      <c r="E424" s="227">
        <v>0</v>
      </c>
      <c r="F424" s="227">
        <v>0</v>
      </c>
      <c r="G424" s="227">
        <v>0</v>
      </c>
    </row>
    <row r="425" spans="2:7" ht="11.25" hidden="1" customHeight="1">
      <c r="B425" s="202" t="s">
        <v>250</v>
      </c>
      <c r="C425" s="227">
        <v>0</v>
      </c>
      <c r="D425" s="227">
        <v>0</v>
      </c>
      <c r="E425" s="227">
        <v>0</v>
      </c>
      <c r="F425" s="227">
        <v>0</v>
      </c>
      <c r="G425" s="227">
        <v>0</v>
      </c>
    </row>
    <row r="426" spans="2:7" ht="11.25" customHeight="1">
      <c r="B426" s="202" t="s">
        <v>450</v>
      </c>
      <c r="C426" s="226">
        <v>67.740000000000009</v>
      </c>
      <c r="D426" s="226">
        <v>63.739999999999995</v>
      </c>
      <c r="E426" s="226">
        <v>59.74</v>
      </c>
      <c r="F426" s="226">
        <v>55.74</v>
      </c>
      <c r="G426" s="226">
        <v>51.74</v>
      </c>
    </row>
    <row r="427" spans="2:7" ht="11.25" customHeight="1">
      <c r="B427" s="202" t="s">
        <v>249</v>
      </c>
      <c r="C427" s="227">
        <v>67.740000000000009</v>
      </c>
      <c r="D427" s="227">
        <v>63.739999999999995</v>
      </c>
      <c r="E427" s="227">
        <v>59.74</v>
      </c>
      <c r="F427" s="227">
        <v>55.74</v>
      </c>
      <c r="G427" s="227">
        <v>51.74</v>
      </c>
    </row>
    <row r="428" spans="2:7" ht="11.25" hidden="1" customHeight="1">
      <c r="B428" s="202" t="s">
        <v>250</v>
      </c>
      <c r="C428" s="227">
        <v>0</v>
      </c>
      <c r="D428" s="227">
        <v>0</v>
      </c>
      <c r="E428" s="227">
        <v>0</v>
      </c>
      <c r="F428" s="227">
        <v>0</v>
      </c>
      <c r="G428" s="227">
        <v>0</v>
      </c>
    </row>
    <row r="429" spans="2:7" ht="11.25" customHeight="1">
      <c r="B429" s="210" t="s">
        <v>291</v>
      </c>
      <c r="C429" s="225">
        <v>162.78</v>
      </c>
      <c r="D429" s="225">
        <v>169.54</v>
      </c>
      <c r="E429" s="225">
        <v>396.15</v>
      </c>
      <c r="F429" s="225">
        <v>376.69</v>
      </c>
      <c r="G429" s="225">
        <v>379.76</v>
      </c>
    </row>
    <row r="430" spans="2:7" ht="11.25" customHeight="1">
      <c r="B430" s="518" t="s">
        <v>514</v>
      </c>
      <c r="C430" s="518"/>
      <c r="D430" s="518"/>
      <c r="E430" s="518"/>
      <c r="F430" s="518"/>
      <c r="G430" s="232"/>
    </row>
  </sheetData>
  <mergeCells count="2">
    <mergeCell ref="B2:G2"/>
    <mergeCell ref="B430:F430"/>
  </mergeCells>
  <hyperlinks>
    <hyperlink ref="B2:G2" location="Cuprins!B18" display="Anexa 13. Poziţia investiţională internaţională a Republicii Moldova, pentru perioada 31.12.2019 - 31.12.2023, sinteza generală (MBP6), (mil. USD)"/>
  </hyperlinks>
  <pageMargins left="0.39370078740157483" right="0.39370078740157483" top="0.70866141732283472" bottom="0.70866141732283472" header="0.31496062992125984" footer="0.31496062992125984"/>
  <pageSetup paperSize="32767"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B2:M430"/>
  <sheetViews>
    <sheetView showGridLines="0" showRowColHeaders="0" showZeros="0" zoomScaleNormal="100" workbookViewId="0">
      <pane xSplit="2" ySplit="4" topLeftCell="C5" activePane="bottomRight" state="frozen"/>
      <selection pane="topRight"/>
      <selection pane="bottomLeft"/>
      <selection pane="bottomRight"/>
    </sheetView>
  </sheetViews>
  <sheetFormatPr defaultRowHeight="10.5"/>
  <cols>
    <col min="1" max="1" customWidth="true" style="100" width="3.7109375" collapsed="false"/>
    <col min="2" max="2" customWidth="true" style="100" width="49.0" collapsed="false"/>
    <col min="3" max="7" customWidth="true" style="100" width="8.140625" collapsed="false"/>
    <col min="8" max="8" customWidth="true" style="100" width="4.7109375" collapsed="false"/>
    <col min="9" max="43" style="100" width="9.140625" collapsed="false"/>
    <col min="44" max="44" customWidth="true" style="100" width="35.140625" collapsed="false"/>
    <col min="45" max="46" customWidth="true" hidden="true" style="100" width="0.0" collapsed="false"/>
    <col min="47" max="47" customWidth="true" style="100" width="7.28515625" collapsed="false"/>
    <col min="48" max="70" customWidth="true" hidden="true" style="100" width="0.0" collapsed="false"/>
    <col min="71" max="71" bestFit="true" customWidth="true" style="100" width="7.5703125" collapsed="false"/>
    <col min="72" max="94" customWidth="true" hidden="true" style="100" width="0.0" collapsed="false"/>
    <col min="95" max="95" customWidth="true" style="100" width="7.28515625" collapsed="false"/>
    <col min="96" max="118" customWidth="true" hidden="true" style="100" width="0.0" collapsed="false"/>
    <col min="119" max="119" customWidth="true" style="100" width="7.28515625" collapsed="false"/>
    <col min="120" max="142" customWidth="true" hidden="true" style="100" width="0.0" collapsed="false"/>
    <col min="143" max="143" bestFit="true" customWidth="true" style="100" width="7.85546875" collapsed="false"/>
    <col min="144" max="148" customWidth="true" hidden="true" style="100" width="0.0" collapsed="false"/>
    <col min="149" max="149" bestFit="true" customWidth="true" style="100" width="7.7109375" collapsed="false"/>
    <col min="150" max="154" customWidth="true" hidden="true" style="100" width="0.0" collapsed="false"/>
    <col min="155" max="155" customWidth="true" style="100" width="7.7109375" collapsed="false"/>
    <col min="156" max="16384" style="100" width="9.140625" collapsed="false"/>
  </cols>
  <sheetData>
    <row r="2" spans="2:13" s="106" customFormat="1" ht="30" customHeight="1">
      <c r="B2" s="497" t="s">
        <v>786</v>
      </c>
      <c r="C2" s="497"/>
      <c r="D2" s="497"/>
      <c r="E2" s="497"/>
      <c r="F2" s="497"/>
      <c r="G2" s="497"/>
    </row>
    <row r="3" spans="2:13" ht="11.25" customHeight="1">
      <c r="C3" s="105"/>
      <c r="D3" s="105"/>
      <c r="E3" s="105"/>
      <c r="F3" s="105"/>
      <c r="G3" s="101"/>
    </row>
    <row r="4" spans="2:13" ht="22.5" customHeight="1">
      <c r="B4" s="218"/>
      <c r="C4" s="219" t="s">
        <v>715</v>
      </c>
      <c r="D4" s="219" t="s">
        <v>716</v>
      </c>
      <c r="E4" s="219" t="s">
        <v>511</v>
      </c>
      <c r="F4" s="219" t="s">
        <v>718</v>
      </c>
      <c r="G4" s="219" t="s">
        <v>717</v>
      </c>
    </row>
    <row r="5" spans="2:13" s="107" customFormat="1" ht="11.25" customHeight="1">
      <c r="B5" s="220" t="s">
        <v>446</v>
      </c>
      <c r="C5" s="221">
        <v>-4258.34</v>
      </c>
      <c r="D5" s="221">
        <v>-4087.08</v>
      </c>
      <c r="E5" s="221">
        <v>-4608.54</v>
      </c>
      <c r="F5" s="221">
        <v>-5830.8</v>
      </c>
      <c r="G5" s="221">
        <v>-5359.87</v>
      </c>
      <c r="I5" s="430"/>
      <c r="J5" s="430"/>
      <c r="K5" s="430"/>
      <c r="L5" s="430"/>
      <c r="M5" s="430"/>
    </row>
    <row r="6" spans="2:13" s="107" customFormat="1" ht="11.25" customHeight="1">
      <c r="B6" s="222" t="s">
        <v>447</v>
      </c>
      <c r="C6" s="223">
        <v>4737.0200000000004</v>
      </c>
      <c r="D6" s="223">
        <v>4845.97</v>
      </c>
      <c r="E6" s="223">
        <v>5688.14</v>
      </c>
      <c r="F6" s="223">
        <v>6082.45</v>
      </c>
      <c r="G6" s="223">
        <v>6986.33</v>
      </c>
    </row>
    <row r="7" spans="2:13" s="102" customFormat="1" ht="11.25" customHeight="1">
      <c r="B7" s="224" t="s">
        <v>448</v>
      </c>
      <c r="C7" s="225">
        <v>295.52</v>
      </c>
      <c r="D7" s="225">
        <v>273.27</v>
      </c>
      <c r="E7" s="225">
        <v>308.13</v>
      </c>
      <c r="F7" s="225">
        <v>369.68</v>
      </c>
      <c r="G7" s="225">
        <v>368.03</v>
      </c>
    </row>
    <row r="8" spans="2:13" ht="11.25" customHeight="1">
      <c r="B8" s="202" t="s">
        <v>449</v>
      </c>
      <c r="C8" s="226">
        <v>229.79</v>
      </c>
      <c r="D8" s="226">
        <v>206.64</v>
      </c>
      <c r="E8" s="226">
        <v>246.47</v>
      </c>
      <c r="F8" s="226">
        <v>270.29000000000002</v>
      </c>
      <c r="G8" s="226">
        <v>268.39999999999998</v>
      </c>
    </row>
    <row r="9" spans="2:13" ht="11.25" customHeight="1">
      <c r="B9" s="202" t="s">
        <v>202</v>
      </c>
      <c r="C9" s="226">
        <v>229.79</v>
      </c>
      <c r="D9" s="226">
        <v>206.64</v>
      </c>
      <c r="E9" s="226">
        <v>246.47</v>
      </c>
      <c r="F9" s="226">
        <v>270.29000000000002</v>
      </c>
      <c r="G9" s="226">
        <v>268.39999999999998</v>
      </c>
    </row>
    <row r="10" spans="2:13" ht="33.75" hidden="1" customHeight="1">
      <c r="B10" s="202" t="s">
        <v>203</v>
      </c>
      <c r="C10" s="226">
        <v>0</v>
      </c>
      <c r="D10" s="226">
        <v>0</v>
      </c>
      <c r="E10" s="226">
        <v>0</v>
      </c>
      <c r="F10" s="226">
        <v>0</v>
      </c>
      <c r="G10" s="226">
        <v>0</v>
      </c>
    </row>
    <row r="11" spans="2:13" ht="11.25" hidden="1" customHeight="1">
      <c r="B11" s="202" t="s">
        <v>204</v>
      </c>
      <c r="C11" s="226">
        <v>0</v>
      </c>
      <c r="D11" s="226">
        <v>0</v>
      </c>
      <c r="E11" s="226">
        <v>0</v>
      </c>
      <c r="F11" s="226">
        <v>0</v>
      </c>
      <c r="G11" s="226">
        <v>0</v>
      </c>
    </row>
    <row r="12" spans="2:13" ht="15" hidden="1" customHeight="1">
      <c r="B12" s="202" t="s">
        <v>205</v>
      </c>
      <c r="C12" s="226">
        <v>0</v>
      </c>
      <c r="D12" s="226">
        <v>0</v>
      </c>
      <c r="E12" s="226">
        <v>0</v>
      </c>
      <c r="F12" s="226">
        <v>0</v>
      </c>
      <c r="G12" s="226">
        <v>0</v>
      </c>
    </row>
    <row r="13" spans="2:13" ht="15" hidden="1" customHeight="1">
      <c r="B13" s="202" t="s">
        <v>206</v>
      </c>
      <c r="C13" s="226">
        <v>0</v>
      </c>
      <c r="D13" s="226">
        <v>0</v>
      </c>
      <c r="E13" s="226">
        <v>0</v>
      </c>
      <c r="F13" s="226">
        <v>0</v>
      </c>
      <c r="G13" s="226">
        <v>0</v>
      </c>
    </row>
    <row r="14" spans="2:13" ht="22.5" hidden="1" customHeight="1">
      <c r="B14" s="202" t="s">
        <v>207</v>
      </c>
      <c r="C14" s="226">
        <v>0</v>
      </c>
      <c r="D14" s="226">
        <v>0</v>
      </c>
      <c r="E14" s="226">
        <v>0</v>
      </c>
      <c r="F14" s="226">
        <v>0</v>
      </c>
      <c r="G14" s="226">
        <v>0</v>
      </c>
    </row>
    <row r="15" spans="2:13" ht="22.5" hidden="1" customHeight="1">
      <c r="B15" s="202" t="s">
        <v>209</v>
      </c>
      <c r="C15" s="226">
        <v>0</v>
      </c>
      <c r="D15" s="226">
        <v>0</v>
      </c>
      <c r="E15" s="226">
        <v>0</v>
      </c>
      <c r="F15" s="226">
        <v>0</v>
      </c>
      <c r="G15" s="226">
        <v>0</v>
      </c>
    </row>
    <row r="16" spans="2:13" ht="22.5" hidden="1" customHeight="1">
      <c r="B16" s="202" t="s">
        <v>210</v>
      </c>
      <c r="C16" s="226">
        <v>0</v>
      </c>
      <c r="D16" s="226">
        <v>0</v>
      </c>
      <c r="E16" s="226">
        <v>0</v>
      </c>
      <c r="F16" s="226">
        <v>0</v>
      </c>
      <c r="G16" s="226">
        <v>0</v>
      </c>
    </row>
    <row r="17" spans="2:7" ht="11.25" customHeight="1">
      <c r="B17" s="202" t="s">
        <v>211</v>
      </c>
      <c r="C17" s="226">
        <v>65.73</v>
      </c>
      <c r="D17" s="226">
        <v>66.63</v>
      </c>
      <c r="E17" s="226">
        <v>61.66</v>
      </c>
      <c r="F17" s="226">
        <v>99.39</v>
      </c>
      <c r="G17" s="226">
        <v>99.63</v>
      </c>
    </row>
    <row r="18" spans="2:7" ht="11.25" customHeight="1">
      <c r="B18" s="202" t="s">
        <v>212</v>
      </c>
      <c r="C18" s="226">
        <v>37.36</v>
      </c>
      <c r="D18" s="226">
        <v>36.06</v>
      </c>
      <c r="E18" s="226">
        <v>44.62</v>
      </c>
      <c r="F18" s="226">
        <v>86.27</v>
      </c>
      <c r="G18" s="226">
        <v>86.68</v>
      </c>
    </row>
    <row r="19" spans="2:7" ht="22.5" customHeight="1">
      <c r="B19" s="202" t="s">
        <v>213</v>
      </c>
      <c r="C19" s="226">
        <v>28.37</v>
      </c>
      <c r="D19" s="226">
        <v>30.56</v>
      </c>
      <c r="E19" s="226">
        <v>17.04</v>
      </c>
      <c r="F19" s="226">
        <v>13.12</v>
      </c>
      <c r="G19" s="226">
        <v>12.95</v>
      </c>
    </row>
    <row r="20" spans="2:7" ht="11.25" hidden="1" customHeight="1">
      <c r="B20" s="202" t="s">
        <v>214</v>
      </c>
      <c r="C20" s="226">
        <v>0</v>
      </c>
      <c r="D20" s="226">
        <v>0</v>
      </c>
      <c r="E20" s="226">
        <v>0</v>
      </c>
      <c r="F20" s="226">
        <v>0</v>
      </c>
      <c r="G20" s="226">
        <v>0</v>
      </c>
    </row>
    <row r="21" spans="2:7" ht="22.5" hidden="1" customHeight="1">
      <c r="B21" s="202" t="s">
        <v>215</v>
      </c>
      <c r="C21" s="226">
        <v>0</v>
      </c>
      <c r="D21" s="226">
        <v>0</v>
      </c>
      <c r="E21" s="226">
        <v>0</v>
      </c>
      <c r="F21" s="226">
        <v>0</v>
      </c>
      <c r="G21" s="226">
        <v>0</v>
      </c>
    </row>
    <row r="22" spans="2:7" ht="22.5" hidden="1" customHeight="1">
      <c r="B22" s="202" t="s">
        <v>216</v>
      </c>
      <c r="C22" s="226">
        <v>0</v>
      </c>
      <c r="D22" s="226">
        <v>0</v>
      </c>
      <c r="E22" s="226">
        <v>0</v>
      </c>
      <c r="F22" s="226">
        <v>0</v>
      </c>
      <c r="G22" s="226">
        <v>0</v>
      </c>
    </row>
    <row r="23" spans="2:7" ht="22.5" hidden="1" customHeight="1">
      <c r="B23" s="202" t="s">
        <v>217</v>
      </c>
      <c r="C23" s="226">
        <v>0</v>
      </c>
      <c r="D23" s="226">
        <v>0</v>
      </c>
      <c r="E23" s="226">
        <v>0</v>
      </c>
      <c r="F23" s="226">
        <v>0</v>
      </c>
      <c r="G23" s="226">
        <v>0</v>
      </c>
    </row>
    <row r="24" spans="2:7" ht="11.25" hidden="1" customHeight="1">
      <c r="B24" s="202" t="s">
        <v>218</v>
      </c>
      <c r="C24" s="226">
        <v>0</v>
      </c>
      <c r="D24" s="226">
        <v>0</v>
      </c>
      <c r="E24" s="226">
        <v>0</v>
      </c>
      <c r="F24" s="226">
        <v>0</v>
      </c>
      <c r="G24" s="226">
        <v>0</v>
      </c>
    </row>
    <row r="25" spans="2:7" ht="22.5" hidden="1" customHeight="1">
      <c r="B25" s="202" t="s">
        <v>219</v>
      </c>
      <c r="C25" s="226">
        <v>0</v>
      </c>
      <c r="D25" s="226">
        <v>0</v>
      </c>
      <c r="E25" s="226">
        <v>0</v>
      </c>
      <c r="F25" s="226">
        <v>0</v>
      </c>
      <c r="G25" s="226">
        <v>0</v>
      </c>
    </row>
    <row r="26" spans="2:7" ht="33.75" hidden="1" customHeight="1">
      <c r="B26" s="202" t="s">
        <v>220</v>
      </c>
      <c r="C26" s="226">
        <v>0</v>
      </c>
      <c r="D26" s="226">
        <v>0</v>
      </c>
      <c r="E26" s="226">
        <v>0</v>
      </c>
      <c r="F26" s="226">
        <v>0</v>
      </c>
      <c r="G26" s="226">
        <v>0</v>
      </c>
    </row>
    <row r="27" spans="2:7" ht="11.25" hidden="1" customHeight="1">
      <c r="B27" s="202" t="s">
        <v>221</v>
      </c>
      <c r="C27" s="226">
        <v>0</v>
      </c>
      <c r="D27" s="226">
        <v>0</v>
      </c>
      <c r="E27" s="226">
        <v>0</v>
      </c>
      <c r="F27" s="226">
        <v>0</v>
      </c>
      <c r="G27" s="226">
        <v>0</v>
      </c>
    </row>
    <row r="28" spans="2:7" ht="22.5" hidden="1" customHeight="1">
      <c r="B28" s="202" t="s">
        <v>222</v>
      </c>
      <c r="C28" s="226">
        <v>0</v>
      </c>
      <c r="D28" s="226">
        <v>0</v>
      </c>
      <c r="E28" s="226">
        <v>0</v>
      </c>
      <c r="F28" s="226">
        <v>0</v>
      </c>
      <c r="G28" s="226">
        <v>0</v>
      </c>
    </row>
    <row r="29" spans="2:7" ht="22.5" hidden="1" customHeight="1">
      <c r="B29" s="202" t="s">
        <v>223</v>
      </c>
      <c r="C29" s="226">
        <v>0</v>
      </c>
      <c r="D29" s="226">
        <v>0</v>
      </c>
      <c r="E29" s="226">
        <v>0</v>
      </c>
      <c r="F29" s="226">
        <v>0</v>
      </c>
      <c r="G29" s="226">
        <v>0</v>
      </c>
    </row>
    <row r="30" spans="2:7" ht="22.5" hidden="1" customHeight="1">
      <c r="B30" s="202" t="s">
        <v>224</v>
      </c>
      <c r="C30" s="226">
        <v>0</v>
      </c>
      <c r="D30" s="226">
        <v>0</v>
      </c>
      <c r="E30" s="226">
        <v>0</v>
      </c>
      <c r="F30" s="226">
        <v>0</v>
      </c>
      <c r="G30" s="226">
        <v>0</v>
      </c>
    </row>
    <row r="31" spans="2:7" ht="12">
      <c r="B31" s="215" t="s">
        <v>225</v>
      </c>
      <c r="C31" s="226">
        <v>47.18</v>
      </c>
      <c r="D31" s="226">
        <v>49.42</v>
      </c>
      <c r="E31" s="226">
        <v>41.82</v>
      </c>
      <c r="F31" s="226">
        <v>77.34</v>
      </c>
      <c r="G31" s="226">
        <v>85.78</v>
      </c>
    </row>
    <row r="32" spans="2:7" ht="11.25" customHeight="1">
      <c r="B32" s="215" t="s">
        <v>226</v>
      </c>
      <c r="C32" s="226">
        <v>18.809999999999999</v>
      </c>
      <c r="D32" s="226">
        <v>18.86</v>
      </c>
      <c r="E32" s="226">
        <v>24.79</v>
      </c>
      <c r="F32" s="226">
        <v>64.22</v>
      </c>
      <c r="G32" s="226">
        <v>72.84</v>
      </c>
    </row>
    <row r="33" spans="2:7" ht="22.5" customHeight="1">
      <c r="B33" s="215" t="s">
        <v>220</v>
      </c>
      <c r="C33" s="226">
        <v>28.37</v>
      </c>
      <c r="D33" s="226">
        <v>30.56</v>
      </c>
      <c r="E33" s="226">
        <v>17.04</v>
      </c>
      <c r="F33" s="226">
        <v>13.12</v>
      </c>
      <c r="G33" s="226">
        <v>12.95</v>
      </c>
    </row>
    <row r="34" spans="2:7" ht="11.25" hidden="1" customHeight="1">
      <c r="B34" s="215" t="s">
        <v>221</v>
      </c>
      <c r="C34" s="226">
        <v>0</v>
      </c>
      <c r="D34" s="226">
        <v>0</v>
      </c>
      <c r="E34" s="226">
        <v>0</v>
      </c>
      <c r="F34" s="226">
        <v>0</v>
      </c>
      <c r="G34" s="226">
        <v>0</v>
      </c>
    </row>
    <row r="35" spans="2:7" ht="22.5" hidden="1" customHeight="1">
      <c r="B35" s="215" t="s">
        <v>222</v>
      </c>
      <c r="C35" s="226">
        <v>0</v>
      </c>
      <c r="D35" s="226">
        <v>0</v>
      </c>
      <c r="E35" s="226">
        <v>0</v>
      </c>
      <c r="F35" s="226">
        <v>0</v>
      </c>
      <c r="G35" s="226">
        <v>0</v>
      </c>
    </row>
    <row r="36" spans="2:7" ht="22.5" hidden="1" customHeight="1">
      <c r="B36" s="215" t="s">
        <v>223</v>
      </c>
      <c r="C36" s="226">
        <v>0</v>
      </c>
      <c r="D36" s="226">
        <v>0</v>
      </c>
      <c r="E36" s="226">
        <v>0</v>
      </c>
      <c r="F36" s="226">
        <v>0</v>
      </c>
      <c r="G36" s="226">
        <v>0</v>
      </c>
    </row>
    <row r="37" spans="2:7" ht="22.5" hidden="1" customHeight="1">
      <c r="B37" s="215" t="s">
        <v>224</v>
      </c>
      <c r="C37" s="226">
        <v>0</v>
      </c>
      <c r="D37" s="226">
        <v>0</v>
      </c>
      <c r="E37" s="226">
        <v>0</v>
      </c>
      <c r="F37" s="226">
        <v>0</v>
      </c>
      <c r="G37" s="226">
        <v>0</v>
      </c>
    </row>
    <row r="38" spans="2:7" ht="12">
      <c r="B38" s="215" t="s">
        <v>227</v>
      </c>
      <c r="C38" s="226">
        <v>18.55</v>
      </c>
      <c r="D38" s="226">
        <v>17.21</v>
      </c>
      <c r="E38" s="226">
        <v>19.829999999999998</v>
      </c>
      <c r="F38" s="226">
        <v>22.05</v>
      </c>
      <c r="G38" s="226">
        <v>13.85</v>
      </c>
    </row>
    <row r="39" spans="2:7" ht="11.25" customHeight="1">
      <c r="B39" s="215" t="s">
        <v>226</v>
      </c>
      <c r="C39" s="226">
        <v>18.55</v>
      </c>
      <c r="D39" s="226">
        <v>17.21</v>
      </c>
      <c r="E39" s="226">
        <v>19.829999999999998</v>
      </c>
      <c r="F39" s="226">
        <v>22.05</v>
      </c>
      <c r="G39" s="226">
        <v>13.85</v>
      </c>
    </row>
    <row r="40" spans="2:7" ht="22.5" hidden="1" customHeight="1">
      <c r="B40" s="215" t="s">
        <v>220</v>
      </c>
      <c r="C40" s="226">
        <v>0</v>
      </c>
      <c r="D40" s="226">
        <v>0</v>
      </c>
      <c r="E40" s="226">
        <v>0</v>
      </c>
      <c r="F40" s="226">
        <v>0</v>
      </c>
      <c r="G40" s="226">
        <v>0</v>
      </c>
    </row>
    <row r="41" spans="2:7" ht="11.25" hidden="1" customHeight="1">
      <c r="B41" s="215" t="s">
        <v>221</v>
      </c>
      <c r="C41" s="226">
        <v>0</v>
      </c>
      <c r="D41" s="226">
        <v>0</v>
      </c>
      <c r="E41" s="226">
        <v>0</v>
      </c>
      <c r="F41" s="226">
        <v>0</v>
      </c>
      <c r="G41" s="226">
        <v>0</v>
      </c>
    </row>
    <row r="42" spans="2:7" ht="22.5" hidden="1" customHeight="1">
      <c r="B42" s="215" t="s">
        <v>222</v>
      </c>
      <c r="C42" s="226">
        <v>0</v>
      </c>
      <c r="D42" s="226">
        <v>0</v>
      </c>
      <c r="E42" s="226">
        <v>0</v>
      </c>
      <c r="F42" s="226">
        <v>0</v>
      </c>
      <c r="G42" s="226">
        <v>0</v>
      </c>
    </row>
    <row r="43" spans="2:7" ht="22.5" hidden="1" customHeight="1">
      <c r="B43" s="215" t="s">
        <v>223</v>
      </c>
      <c r="C43" s="226">
        <v>0</v>
      </c>
      <c r="D43" s="226">
        <v>0</v>
      </c>
      <c r="E43" s="226">
        <v>0</v>
      </c>
      <c r="F43" s="226">
        <v>0</v>
      </c>
      <c r="G43" s="226">
        <v>0</v>
      </c>
    </row>
    <row r="44" spans="2:7" ht="22.5" hidden="1" customHeight="1">
      <c r="B44" s="215" t="s">
        <v>224</v>
      </c>
      <c r="C44" s="226">
        <v>0</v>
      </c>
      <c r="D44" s="226">
        <v>0</v>
      </c>
      <c r="E44" s="226">
        <v>0</v>
      </c>
      <c r="F44" s="226">
        <v>0</v>
      </c>
      <c r="G44" s="226">
        <v>0</v>
      </c>
    </row>
    <row r="45" spans="2:7" ht="11.25" hidden="1" customHeight="1">
      <c r="B45" s="215" t="s">
        <v>228</v>
      </c>
      <c r="C45" s="226">
        <v>0</v>
      </c>
      <c r="D45" s="226">
        <v>0</v>
      </c>
      <c r="E45" s="226">
        <v>0</v>
      </c>
      <c r="F45" s="226">
        <v>0</v>
      </c>
      <c r="G45" s="226">
        <v>0</v>
      </c>
    </row>
    <row r="46" spans="2:7" ht="22.5" hidden="1" customHeight="1">
      <c r="B46" s="215" t="s">
        <v>226</v>
      </c>
      <c r="C46" s="226">
        <v>0</v>
      </c>
      <c r="D46" s="226">
        <v>0</v>
      </c>
      <c r="E46" s="226">
        <v>0</v>
      </c>
      <c r="F46" s="226">
        <v>0</v>
      </c>
      <c r="G46" s="226">
        <v>0</v>
      </c>
    </row>
    <row r="47" spans="2:7" ht="33.75" hidden="1" customHeight="1">
      <c r="B47" s="215" t="s">
        <v>220</v>
      </c>
      <c r="C47" s="226">
        <v>0</v>
      </c>
      <c r="D47" s="226">
        <v>0</v>
      </c>
      <c r="E47" s="226">
        <v>0</v>
      </c>
      <c r="F47" s="226">
        <v>0</v>
      </c>
      <c r="G47" s="226">
        <v>0</v>
      </c>
    </row>
    <row r="48" spans="2:7" ht="11.25" hidden="1" customHeight="1">
      <c r="B48" s="215" t="s">
        <v>221</v>
      </c>
      <c r="C48" s="226">
        <v>0</v>
      </c>
      <c r="D48" s="226">
        <v>0</v>
      </c>
      <c r="E48" s="226">
        <v>0</v>
      </c>
      <c r="F48" s="226">
        <v>0</v>
      </c>
      <c r="G48" s="226">
        <v>0</v>
      </c>
    </row>
    <row r="49" spans="2:7" ht="22.5" hidden="1" customHeight="1">
      <c r="B49" s="215" t="s">
        <v>222</v>
      </c>
      <c r="C49" s="226">
        <v>0</v>
      </c>
      <c r="D49" s="226">
        <v>0</v>
      </c>
      <c r="E49" s="226">
        <v>0</v>
      </c>
      <c r="F49" s="226">
        <v>0</v>
      </c>
      <c r="G49" s="226">
        <v>0</v>
      </c>
    </row>
    <row r="50" spans="2:7" ht="22.5" hidden="1" customHeight="1">
      <c r="B50" s="215" t="s">
        <v>223</v>
      </c>
      <c r="C50" s="226">
        <v>0</v>
      </c>
      <c r="D50" s="226">
        <v>0</v>
      </c>
      <c r="E50" s="226">
        <v>0</v>
      </c>
      <c r="F50" s="226">
        <v>0</v>
      </c>
      <c r="G50" s="226">
        <v>0</v>
      </c>
    </row>
    <row r="51" spans="2:7" ht="22.5" hidden="1" customHeight="1">
      <c r="B51" s="215" t="s">
        <v>224</v>
      </c>
      <c r="C51" s="226">
        <v>0</v>
      </c>
      <c r="D51" s="226">
        <v>0</v>
      </c>
      <c r="E51" s="226">
        <v>0</v>
      </c>
      <c r="F51" s="226">
        <v>0</v>
      </c>
      <c r="G51" s="226">
        <v>0</v>
      </c>
    </row>
    <row r="52" spans="2:7" s="102" customFormat="1" ht="12">
      <c r="B52" s="210" t="s">
        <v>232</v>
      </c>
      <c r="C52" s="225">
        <v>15.17</v>
      </c>
      <c r="D52" s="225">
        <v>15.82</v>
      </c>
      <c r="E52" s="225">
        <v>11.49</v>
      </c>
      <c r="F52" s="225">
        <v>14.71</v>
      </c>
      <c r="G52" s="225">
        <v>21.19</v>
      </c>
    </row>
    <row r="53" spans="2:7" ht="11.25" customHeight="1">
      <c r="B53" s="202" t="s">
        <v>200</v>
      </c>
      <c r="C53" s="226">
        <v>7.59</v>
      </c>
      <c r="D53" s="226">
        <v>7.93</v>
      </c>
      <c r="E53" s="226">
        <v>2.15</v>
      </c>
      <c r="F53" s="226">
        <v>3.89</v>
      </c>
      <c r="G53" s="226">
        <v>2.95</v>
      </c>
    </row>
    <row r="54" spans="2:7" ht="11.25" hidden="1" customHeight="1">
      <c r="B54" s="202" t="s">
        <v>234</v>
      </c>
      <c r="C54" s="226">
        <v>0</v>
      </c>
      <c r="D54" s="226">
        <v>0</v>
      </c>
      <c r="E54" s="226">
        <v>0</v>
      </c>
      <c r="F54" s="226">
        <v>0</v>
      </c>
      <c r="G54" s="226">
        <v>0</v>
      </c>
    </row>
    <row r="55" spans="2:7" ht="11.25" hidden="1" customHeight="1">
      <c r="B55" s="202" t="s">
        <v>235</v>
      </c>
      <c r="C55" s="226">
        <v>0</v>
      </c>
      <c r="D55" s="226">
        <v>0</v>
      </c>
      <c r="E55" s="226">
        <v>0</v>
      </c>
      <c r="F55" s="226">
        <v>0</v>
      </c>
      <c r="G55" s="226">
        <v>0</v>
      </c>
    </row>
    <row r="56" spans="2:7" ht="11.25" customHeight="1">
      <c r="B56" s="202" t="s">
        <v>236</v>
      </c>
      <c r="C56" s="226">
        <v>5.18</v>
      </c>
      <c r="D56" s="226">
        <v>5.52</v>
      </c>
      <c r="E56" s="226">
        <v>0.15</v>
      </c>
      <c r="F56" s="226">
        <v>0.15</v>
      </c>
      <c r="G56" s="226">
        <v>0.19</v>
      </c>
    </row>
    <row r="57" spans="2:7" ht="12">
      <c r="B57" s="202" t="s">
        <v>169</v>
      </c>
      <c r="C57" s="226">
        <v>0.35</v>
      </c>
      <c r="D57" s="226">
        <v>0.32</v>
      </c>
      <c r="E57" s="226">
        <v>0.34</v>
      </c>
      <c r="F57" s="226">
        <v>0.37</v>
      </c>
      <c r="G57" s="226">
        <v>0.35</v>
      </c>
    </row>
    <row r="58" spans="2:7" ht="12">
      <c r="B58" s="202" t="s">
        <v>237</v>
      </c>
      <c r="C58" s="226">
        <v>2.06</v>
      </c>
      <c r="D58" s="226">
        <v>2.09</v>
      </c>
      <c r="E58" s="226">
        <v>1.65</v>
      </c>
      <c r="F58" s="226">
        <v>3.37</v>
      </c>
      <c r="G58" s="226">
        <v>2.41</v>
      </c>
    </row>
    <row r="59" spans="2:7" ht="11.25" hidden="1" customHeight="1">
      <c r="B59" s="202" t="s">
        <v>238</v>
      </c>
      <c r="C59" s="226">
        <v>0</v>
      </c>
      <c r="D59" s="226">
        <v>0</v>
      </c>
      <c r="E59" s="226">
        <v>0</v>
      </c>
      <c r="F59" s="226">
        <v>0</v>
      </c>
      <c r="G59" s="226">
        <v>0</v>
      </c>
    </row>
    <row r="60" spans="2:7" ht="11.25" customHeight="1">
      <c r="B60" s="202" t="s">
        <v>450</v>
      </c>
      <c r="C60" s="226">
        <v>2.06</v>
      </c>
      <c r="D60" s="226">
        <v>2.09</v>
      </c>
      <c r="E60" s="226">
        <v>1.65</v>
      </c>
      <c r="F60" s="226">
        <v>3.37</v>
      </c>
      <c r="G60" s="226">
        <v>2.41</v>
      </c>
    </row>
    <row r="61" spans="2:7" ht="22.5" hidden="1" customHeight="1">
      <c r="B61" s="202" t="s">
        <v>240</v>
      </c>
      <c r="C61" s="226">
        <v>7.59</v>
      </c>
      <c r="D61" s="226">
        <v>7.93</v>
      </c>
      <c r="E61" s="226">
        <v>2.15</v>
      </c>
      <c r="F61" s="226">
        <v>3.89</v>
      </c>
      <c r="G61" s="226">
        <v>2.95</v>
      </c>
    </row>
    <row r="62" spans="2:7" ht="11.25" hidden="1" customHeight="1">
      <c r="B62" s="202" t="s">
        <v>241</v>
      </c>
      <c r="C62" s="226">
        <v>0</v>
      </c>
      <c r="D62" s="226">
        <v>0</v>
      </c>
      <c r="E62" s="226">
        <v>0</v>
      </c>
      <c r="F62" s="226">
        <v>0</v>
      </c>
      <c r="G62" s="226">
        <v>0</v>
      </c>
    </row>
    <row r="63" spans="2:7" ht="11.25" hidden="1" customHeight="1">
      <c r="B63" s="202" t="s">
        <v>242</v>
      </c>
      <c r="C63" s="226">
        <v>7.59</v>
      </c>
      <c r="D63" s="226">
        <v>7.93</v>
      </c>
      <c r="E63" s="226">
        <v>2.15</v>
      </c>
      <c r="F63" s="226">
        <v>3.89</v>
      </c>
      <c r="G63" s="226">
        <v>2.95</v>
      </c>
    </row>
    <row r="64" spans="2:7" ht="22.5" hidden="1" customHeight="1">
      <c r="B64" s="202" t="s">
        <v>243</v>
      </c>
      <c r="C64" s="226">
        <v>0</v>
      </c>
      <c r="D64" s="226">
        <v>0</v>
      </c>
      <c r="E64" s="226">
        <v>0</v>
      </c>
      <c r="F64" s="226">
        <v>0</v>
      </c>
      <c r="G64" s="226">
        <v>0</v>
      </c>
    </row>
    <row r="65" spans="2:7" ht="22.5" hidden="1" customHeight="1">
      <c r="B65" s="202" t="s">
        <v>245</v>
      </c>
      <c r="C65" s="226">
        <v>0</v>
      </c>
      <c r="D65" s="226">
        <v>0</v>
      </c>
      <c r="E65" s="226">
        <v>0</v>
      </c>
      <c r="F65" s="226">
        <v>0</v>
      </c>
      <c r="G65" s="226">
        <v>0</v>
      </c>
    </row>
    <row r="66" spans="2:7" ht="12">
      <c r="B66" s="202" t="s">
        <v>246</v>
      </c>
      <c r="C66" s="226">
        <v>7.59</v>
      </c>
      <c r="D66" s="226">
        <v>7.9</v>
      </c>
      <c r="E66" s="226">
        <v>9.34</v>
      </c>
      <c r="F66" s="226">
        <v>10.82</v>
      </c>
      <c r="G66" s="226">
        <v>18.239999999999998</v>
      </c>
    </row>
    <row r="67" spans="2:7" ht="11.25" hidden="1" customHeight="1">
      <c r="B67" s="202" t="s">
        <v>234</v>
      </c>
      <c r="C67" s="226">
        <v>0</v>
      </c>
      <c r="D67" s="226">
        <v>0</v>
      </c>
      <c r="E67" s="226">
        <v>0</v>
      </c>
      <c r="F67" s="226">
        <v>0</v>
      </c>
      <c r="G67" s="226">
        <v>0</v>
      </c>
    </row>
    <row r="68" spans="2:7" ht="11.25" hidden="1" customHeight="1">
      <c r="B68" s="202" t="s">
        <v>247</v>
      </c>
      <c r="C68" s="227">
        <v>0</v>
      </c>
      <c r="D68" s="227">
        <v>0</v>
      </c>
      <c r="E68" s="227">
        <v>0</v>
      </c>
      <c r="F68" s="227">
        <v>0</v>
      </c>
      <c r="G68" s="227">
        <v>0</v>
      </c>
    </row>
    <row r="69" spans="2:7" ht="11.25" hidden="1" customHeight="1">
      <c r="B69" s="202" t="s">
        <v>248</v>
      </c>
      <c r="C69" s="227">
        <v>0</v>
      </c>
      <c r="D69" s="227">
        <v>0</v>
      </c>
      <c r="E69" s="227">
        <v>0</v>
      </c>
      <c r="F69" s="227">
        <v>0</v>
      </c>
      <c r="G69" s="227">
        <v>0</v>
      </c>
    </row>
    <row r="70" spans="2:7" ht="11.25" hidden="1" customHeight="1">
      <c r="B70" s="202" t="s">
        <v>235</v>
      </c>
      <c r="C70" s="226">
        <v>0</v>
      </c>
      <c r="D70" s="226">
        <v>0</v>
      </c>
      <c r="E70" s="226">
        <v>0</v>
      </c>
      <c r="F70" s="226">
        <v>0</v>
      </c>
      <c r="G70" s="226">
        <v>0</v>
      </c>
    </row>
    <row r="71" spans="2:7" ht="11.25" hidden="1" customHeight="1">
      <c r="B71" s="202" t="s">
        <v>247</v>
      </c>
      <c r="C71" s="227">
        <v>0</v>
      </c>
      <c r="D71" s="227">
        <v>0</v>
      </c>
      <c r="E71" s="227">
        <v>0</v>
      </c>
      <c r="F71" s="227">
        <v>0</v>
      </c>
      <c r="G71" s="227">
        <v>0</v>
      </c>
    </row>
    <row r="72" spans="2:7" ht="11.25" hidden="1" customHeight="1">
      <c r="B72" s="202" t="s">
        <v>248</v>
      </c>
      <c r="C72" s="227">
        <v>0</v>
      </c>
      <c r="D72" s="227">
        <v>0</v>
      </c>
      <c r="E72" s="227">
        <v>0</v>
      </c>
      <c r="F72" s="227">
        <v>0</v>
      </c>
      <c r="G72" s="227">
        <v>0</v>
      </c>
    </row>
    <row r="73" spans="2:7" ht="11.25" customHeight="1">
      <c r="B73" s="202" t="s">
        <v>236</v>
      </c>
      <c r="C73" s="226">
        <v>7.59</v>
      </c>
      <c r="D73" s="226">
        <v>7.9</v>
      </c>
      <c r="E73" s="226">
        <v>9.34</v>
      </c>
      <c r="F73" s="226">
        <v>10.82</v>
      </c>
      <c r="G73" s="226">
        <v>18.239999999999998</v>
      </c>
    </row>
    <row r="74" spans="2:7" ht="11.25" hidden="1" customHeight="1">
      <c r="B74" s="202" t="s">
        <v>247</v>
      </c>
      <c r="C74" s="227">
        <v>0</v>
      </c>
      <c r="D74" s="227">
        <v>0</v>
      </c>
      <c r="E74" s="227">
        <v>0</v>
      </c>
      <c r="F74" s="227">
        <v>0</v>
      </c>
      <c r="G74" s="227">
        <v>0</v>
      </c>
    </row>
    <row r="75" spans="2:7" ht="12">
      <c r="B75" s="202" t="s">
        <v>248</v>
      </c>
      <c r="C75" s="227">
        <v>7.59</v>
      </c>
      <c r="D75" s="227">
        <v>7.9</v>
      </c>
      <c r="E75" s="227">
        <v>9.34</v>
      </c>
      <c r="F75" s="227">
        <v>10.82</v>
      </c>
      <c r="G75" s="227">
        <v>18.239999999999998</v>
      </c>
    </row>
    <row r="76" spans="2:7" ht="11.25" hidden="1" customHeight="1">
      <c r="B76" s="202" t="s">
        <v>169</v>
      </c>
      <c r="C76" s="226">
        <v>0</v>
      </c>
      <c r="D76" s="226">
        <v>0</v>
      </c>
      <c r="E76" s="226">
        <v>0</v>
      </c>
      <c r="F76" s="226">
        <v>0</v>
      </c>
      <c r="G76" s="226">
        <v>0</v>
      </c>
    </row>
    <row r="77" spans="2:7" ht="11.25" hidden="1" customHeight="1">
      <c r="B77" s="202" t="s">
        <v>247</v>
      </c>
      <c r="C77" s="227">
        <v>0</v>
      </c>
      <c r="D77" s="227">
        <v>0</v>
      </c>
      <c r="E77" s="227">
        <v>0</v>
      </c>
      <c r="F77" s="227">
        <v>0</v>
      </c>
      <c r="G77" s="227">
        <v>0</v>
      </c>
    </row>
    <row r="78" spans="2:7" ht="11.25" hidden="1" customHeight="1">
      <c r="B78" s="202" t="s">
        <v>248</v>
      </c>
      <c r="C78" s="227">
        <v>0</v>
      </c>
      <c r="D78" s="227">
        <v>0</v>
      </c>
      <c r="E78" s="227">
        <v>0</v>
      </c>
      <c r="F78" s="227">
        <v>0</v>
      </c>
      <c r="G78" s="227">
        <v>0</v>
      </c>
    </row>
    <row r="79" spans="2:7" ht="11.25" hidden="1" customHeight="1">
      <c r="B79" s="202" t="s">
        <v>237</v>
      </c>
      <c r="C79" s="226">
        <v>0</v>
      </c>
      <c r="D79" s="226">
        <v>0</v>
      </c>
      <c r="E79" s="226">
        <v>0</v>
      </c>
      <c r="F79" s="226">
        <v>0</v>
      </c>
      <c r="G79" s="226">
        <v>0</v>
      </c>
    </row>
    <row r="80" spans="2:7" ht="11.25" hidden="1" customHeight="1">
      <c r="B80" s="202" t="s">
        <v>247</v>
      </c>
      <c r="C80" s="227">
        <v>0</v>
      </c>
      <c r="D80" s="227">
        <v>0</v>
      </c>
      <c r="E80" s="227">
        <v>0</v>
      </c>
      <c r="F80" s="227">
        <v>0</v>
      </c>
      <c r="G80" s="227">
        <v>0</v>
      </c>
    </row>
    <row r="81" spans="2:7" ht="11.25" hidden="1" customHeight="1">
      <c r="B81" s="202" t="s">
        <v>248</v>
      </c>
      <c r="C81" s="227">
        <v>0</v>
      </c>
      <c r="D81" s="227">
        <v>0</v>
      </c>
      <c r="E81" s="227">
        <v>0</v>
      </c>
      <c r="F81" s="227">
        <v>0</v>
      </c>
      <c r="G81" s="227">
        <v>0</v>
      </c>
    </row>
    <row r="82" spans="2:7" ht="11.25" hidden="1" customHeight="1">
      <c r="B82" s="202" t="s">
        <v>238</v>
      </c>
      <c r="C82" s="226">
        <v>0</v>
      </c>
      <c r="D82" s="226">
        <v>0</v>
      </c>
      <c r="E82" s="226">
        <v>0</v>
      </c>
      <c r="F82" s="226">
        <v>0</v>
      </c>
      <c r="G82" s="226">
        <v>0</v>
      </c>
    </row>
    <row r="83" spans="2:7" ht="11.25" hidden="1" customHeight="1">
      <c r="B83" s="202" t="s">
        <v>249</v>
      </c>
      <c r="C83" s="227">
        <v>0</v>
      </c>
      <c r="D83" s="227">
        <v>0</v>
      </c>
      <c r="E83" s="227">
        <v>0</v>
      </c>
      <c r="F83" s="227">
        <v>0</v>
      </c>
      <c r="G83" s="227">
        <v>0</v>
      </c>
    </row>
    <row r="84" spans="2:7" ht="11.25" hidden="1" customHeight="1">
      <c r="B84" s="202" t="s">
        <v>250</v>
      </c>
      <c r="C84" s="227">
        <v>0</v>
      </c>
      <c r="D84" s="227">
        <v>0</v>
      </c>
      <c r="E84" s="227">
        <v>0</v>
      </c>
      <c r="F84" s="227">
        <v>0</v>
      </c>
      <c r="G84" s="227">
        <v>0</v>
      </c>
    </row>
    <row r="85" spans="2:7" ht="11.25" hidden="1" customHeight="1">
      <c r="B85" s="202" t="s">
        <v>450</v>
      </c>
      <c r="C85" s="226">
        <v>0</v>
      </c>
      <c r="D85" s="226">
        <v>0</v>
      </c>
      <c r="E85" s="226">
        <v>0</v>
      </c>
      <c r="F85" s="226">
        <v>0</v>
      </c>
      <c r="G85" s="226">
        <v>0</v>
      </c>
    </row>
    <row r="86" spans="2:7" ht="11.25" hidden="1" customHeight="1">
      <c r="B86" s="202" t="s">
        <v>249</v>
      </c>
      <c r="C86" s="226">
        <v>0</v>
      </c>
      <c r="D86" s="226">
        <v>0</v>
      </c>
      <c r="E86" s="226">
        <v>0</v>
      </c>
      <c r="F86" s="226">
        <v>0</v>
      </c>
      <c r="G86" s="226">
        <v>0</v>
      </c>
    </row>
    <row r="87" spans="2:7" ht="11.25" hidden="1" customHeight="1">
      <c r="B87" s="202" t="s">
        <v>250</v>
      </c>
      <c r="C87" s="226">
        <v>0</v>
      </c>
      <c r="D87" s="226">
        <v>0</v>
      </c>
      <c r="E87" s="226">
        <v>0</v>
      </c>
      <c r="F87" s="226">
        <v>0</v>
      </c>
      <c r="G87" s="226">
        <v>0</v>
      </c>
    </row>
    <row r="88" spans="2:7" s="102" customFormat="1" ht="22.5" hidden="1" customHeight="1">
      <c r="B88" s="210" t="s">
        <v>253</v>
      </c>
      <c r="C88" s="225">
        <v>0</v>
      </c>
      <c r="D88" s="225">
        <v>0</v>
      </c>
      <c r="E88" s="225">
        <v>0</v>
      </c>
      <c r="F88" s="225">
        <v>0</v>
      </c>
      <c r="G88" s="225">
        <v>0</v>
      </c>
    </row>
    <row r="89" spans="2:7" s="102" customFormat="1" ht="11.25" hidden="1" customHeight="1">
      <c r="B89" s="202" t="s">
        <v>254</v>
      </c>
      <c r="C89" s="227">
        <v>0</v>
      </c>
      <c r="D89" s="227">
        <v>0</v>
      </c>
      <c r="E89" s="227">
        <v>0</v>
      </c>
      <c r="F89" s="227">
        <v>0</v>
      </c>
      <c r="G89" s="227">
        <v>0</v>
      </c>
    </row>
    <row r="90" spans="2:7" s="102" customFormat="1" ht="11.25" hidden="1" customHeight="1">
      <c r="B90" s="202" t="s">
        <v>255</v>
      </c>
      <c r="C90" s="227">
        <v>0</v>
      </c>
      <c r="D90" s="227">
        <v>0</v>
      </c>
      <c r="E90" s="227">
        <v>0</v>
      </c>
      <c r="F90" s="227">
        <v>0</v>
      </c>
      <c r="G90" s="227">
        <v>0</v>
      </c>
    </row>
    <row r="91" spans="2:7" s="102" customFormat="1" ht="11.25" hidden="1" customHeight="1">
      <c r="B91" s="202" t="s">
        <v>256</v>
      </c>
      <c r="C91" s="226">
        <v>0</v>
      </c>
      <c r="D91" s="226">
        <v>0</v>
      </c>
      <c r="E91" s="226">
        <v>0</v>
      </c>
      <c r="F91" s="226">
        <v>0</v>
      </c>
      <c r="G91" s="226">
        <v>0</v>
      </c>
    </row>
    <row r="92" spans="2:7" s="102" customFormat="1" ht="11.25" hidden="1" customHeight="1">
      <c r="B92" s="202" t="s">
        <v>257</v>
      </c>
      <c r="C92" s="226">
        <v>0</v>
      </c>
      <c r="D92" s="226">
        <v>0</v>
      </c>
      <c r="E92" s="226">
        <v>0</v>
      </c>
      <c r="F92" s="226">
        <v>0</v>
      </c>
      <c r="G92" s="226">
        <v>0</v>
      </c>
    </row>
    <row r="93" spans="2:7" s="102" customFormat="1" ht="11.25" hidden="1" customHeight="1">
      <c r="B93" s="202" t="s">
        <v>258</v>
      </c>
      <c r="C93" s="226">
        <v>0</v>
      </c>
      <c r="D93" s="226">
        <v>0</v>
      </c>
      <c r="E93" s="226">
        <v>0</v>
      </c>
      <c r="F93" s="226">
        <v>0</v>
      </c>
      <c r="G93" s="226">
        <v>0</v>
      </c>
    </row>
    <row r="94" spans="2:7" s="102" customFormat="1" ht="11.25" hidden="1" customHeight="1">
      <c r="B94" s="202" t="s">
        <v>259</v>
      </c>
      <c r="C94" s="226">
        <v>0</v>
      </c>
      <c r="D94" s="226">
        <v>0</v>
      </c>
      <c r="E94" s="226">
        <v>0</v>
      </c>
      <c r="F94" s="226">
        <v>0</v>
      </c>
      <c r="G94" s="226">
        <v>0</v>
      </c>
    </row>
    <row r="95" spans="2:7" s="102" customFormat="1" ht="22.5" hidden="1" customHeight="1">
      <c r="B95" s="202" t="s">
        <v>451</v>
      </c>
      <c r="C95" s="227">
        <v>0</v>
      </c>
      <c r="D95" s="227">
        <v>0</v>
      </c>
      <c r="E95" s="227">
        <v>0</v>
      </c>
      <c r="F95" s="227">
        <v>0</v>
      </c>
      <c r="G95" s="227">
        <v>0</v>
      </c>
    </row>
    <row r="96" spans="2:7" ht="11.25" hidden="1" customHeight="1">
      <c r="B96" s="202" t="s">
        <v>261</v>
      </c>
      <c r="C96" s="226">
        <v>0</v>
      </c>
      <c r="D96" s="226">
        <v>0</v>
      </c>
      <c r="E96" s="226">
        <v>0</v>
      </c>
      <c r="F96" s="226">
        <v>0</v>
      </c>
      <c r="G96" s="226">
        <v>0</v>
      </c>
    </row>
    <row r="97" spans="2:7" ht="11.25" hidden="1" customHeight="1">
      <c r="B97" s="202" t="s">
        <v>262</v>
      </c>
      <c r="C97" s="226">
        <v>0</v>
      </c>
      <c r="D97" s="226">
        <v>0</v>
      </c>
      <c r="E97" s="226">
        <v>0</v>
      </c>
      <c r="F97" s="226">
        <v>0</v>
      </c>
      <c r="G97" s="226">
        <v>0</v>
      </c>
    </row>
    <row r="98" spans="2:7" ht="12" hidden="1">
      <c r="B98" s="202" t="s">
        <v>263</v>
      </c>
      <c r="C98" s="226">
        <v>0</v>
      </c>
      <c r="D98" s="226">
        <v>0</v>
      </c>
      <c r="E98" s="226">
        <v>0</v>
      </c>
      <c r="F98" s="226">
        <v>0</v>
      </c>
      <c r="G98" s="226">
        <v>0</v>
      </c>
    </row>
    <row r="99" spans="2:7" ht="22.5" hidden="1" customHeight="1">
      <c r="B99" s="202" t="s">
        <v>264</v>
      </c>
      <c r="C99" s="226">
        <v>0</v>
      </c>
      <c r="D99" s="226">
        <v>0</v>
      </c>
      <c r="E99" s="226">
        <v>0</v>
      </c>
      <c r="F99" s="226">
        <v>0</v>
      </c>
      <c r="G99" s="226">
        <v>0</v>
      </c>
    </row>
    <row r="100" spans="2:7" s="102" customFormat="1" ht="12">
      <c r="B100" s="210" t="s">
        <v>265</v>
      </c>
      <c r="C100" s="225">
        <v>1692.54</v>
      </c>
      <c r="D100" s="225">
        <v>1473.93</v>
      </c>
      <c r="E100" s="225">
        <v>1922.7</v>
      </c>
      <c r="F100" s="225">
        <v>1492.02</v>
      </c>
      <c r="G100" s="225">
        <v>1693.63</v>
      </c>
    </row>
    <row r="101" spans="2:7" s="102" customFormat="1" ht="12">
      <c r="B101" s="210" t="s">
        <v>266</v>
      </c>
      <c r="C101" s="225">
        <v>0.5</v>
      </c>
      <c r="D101" s="225">
        <v>0.46</v>
      </c>
      <c r="E101" s="225">
        <v>0</v>
      </c>
      <c r="F101" s="225">
        <v>0</v>
      </c>
      <c r="G101" s="225">
        <v>0</v>
      </c>
    </row>
    <row r="102" spans="2:7" ht="12">
      <c r="B102" s="210" t="s">
        <v>267</v>
      </c>
      <c r="C102" s="225">
        <v>981.03</v>
      </c>
      <c r="D102" s="225">
        <v>722.09</v>
      </c>
      <c r="E102" s="225">
        <v>1066.07</v>
      </c>
      <c r="F102" s="225">
        <v>506.21</v>
      </c>
      <c r="G102" s="225">
        <v>887.04</v>
      </c>
    </row>
    <row r="103" spans="2:7" ht="11.25" hidden="1" customHeight="1">
      <c r="B103" s="228" t="s">
        <v>268</v>
      </c>
      <c r="C103" s="226">
        <v>0</v>
      </c>
      <c r="D103" s="226">
        <v>0</v>
      </c>
      <c r="E103" s="226">
        <v>0</v>
      </c>
      <c r="F103" s="226">
        <v>0</v>
      </c>
      <c r="G103" s="226">
        <v>0</v>
      </c>
    </row>
    <row r="104" spans="2:7" ht="11.25" hidden="1" customHeight="1">
      <c r="B104" s="202" t="s">
        <v>247</v>
      </c>
      <c r="C104" s="227">
        <v>0</v>
      </c>
      <c r="D104" s="227">
        <v>0</v>
      </c>
      <c r="E104" s="227">
        <v>0</v>
      </c>
      <c r="F104" s="227">
        <v>0</v>
      </c>
      <c r="G104" s="227">
        <v>0</v>
      </c>
    </row>
    <row r="105" spans="2:7" ht="11.25" hidden="1" customHeight="1">
      <c r="B105" s="202" t="s">
        <v>248</v>
      </c>
      <c r="C105" s="227">
        <v>0</v>
      </c>
      <c r="D105" s="227">
        <v>0</v>
      </c>
      <c r="E105" s="227">
        <v>0</v>
      </c>
      <c r="F105" s="227">
        <v>0</v>
      </c>
      <c r="G105" s="227">
        <v>0</v>
      </c>
    </row>
    <row r="106" spans="2:7" ht="11.25" hidden="1" customHeight="1">
      <c r="B106" s="202" t="s">
        <v>235</v>
      </c>
      <c r="C106" s="226">
        <v>0</v>
      </c>
      <c r="D106" s="226">
        <v>0</v>
      </c>
      <c r="E106" s="226">
        <v>0</v>
      </c>
      <c r="F106" s="226">
        <v>0</v>
      </c>
      <c r="G106" s="226">
        <v>0</v>
      </c>
    </row>
    <row r="107" spans="2:7" ht="11.25" hidden="1" customHeight="1">
      <c r="B107" s="202" t="s">
        <v>247</v>
      </c>
      <c r="C107" s="227">
        <v>0</v>
      </c>
      <c r="D107" s="227">
        <v>0</v>
      </c>
      <c r="E107" s="227">
        <v>0</v>
      </c>
      <c r="F107" s="227">
        <v>0</v>
      </c>
      <c r="G107" s="227">
        <v>0</v>
      </c>
    </row>
    <row r="108" spans="2:7" ht="11.25" hidden="1" customHeight="1">
      <c r="B108" s="202" t="s">
        <v>248</v>
      </c>
      <c r="C108" s="227">
        <v>0</v>
      </c>
      <c r="D108" s="227">
        <v>0</v>
      </c>
      <c r="E108" s="227">
        <v>0</v>
      </c>
      <c r="F108" s="227">
        <v>0</v>
      </c>
      <c r="G108" s="227">
        <v>0</v>
      </c>
    </row>
    <row r="109" spans="2:7" ht="11.25" customHeight="1">
      <c r="B109" s="202" t="s">
        <v>236</v>
      </c>
      <c r="C109" s="226">
        <v>629.6</v>
      </c>
      <c r="D109" s="226">
        <v>557.77</v>
      </c>
      <c r="E109" s="226">
        <v>756.71</v>
      </c>
      <c r="F109" s="226">
        <v>362.66</v>
      </c>
      <c r="G109" s="226">
        <v>646.6</v>
      </c>
    </row>
    <row r="110" spans="2:7" ht="12">
      <c r="B110" s="202" t="s">
        <v>269</v>
      </c>
      <c r="C110" s="227">
        <v>629.6</v>
      </c>
      <c r="D110" s="227">
        <v>557.77</v>
      </c>
      <c r="E110" s="227">
        <v>756.71</v>
      </c>
      <c r="F110" s="227">
        <v>362.66</v>
      </c>
      <c r="G110" s="227">
        <v>646.6</v>
      </c>
    </row>
    <row r="111" spans="2:7" ht="11.25" hidden="1" customHeight="1">
      <c r="B111" s="202" t="s">
        <v>247</v>
      </c>
      <c r="C111" s="227">
        <v>0</v>
      </c>
      <c r="D111" s="227">
        <v>0</v>
      </c>
      <c r="E111" s="227">
        <v>0</v>
      </c>
      <c r="F111" s="227">
        <v>0</v>
      </c>
      <c r="G111" s="227">
        <v>0</v>
      </c>
    </row>
    <row r="112" spans="2:7" ht="22.5" hidden="1" customHeight="1">
      <c r="B112" s="202" t="s">
        <v>248</v>
      </c>
      <c r="C112" s="227">
        <v>0</v>
      </c>
      <c r="D112" s="227">
        <v>0</v>
      </c>
      <c r="E112" s="227">
        <v>0</v>
      </c>
      <c r="F112" s="227">
        <v>0</v>
      </c>
      <c r="G112" s="227">
        <v>0</v>
      </c>
    </row>
    <row r="113" spans="2:7" ht="11.25" hidden="1" customHeight="1">
      <c r="B113" s="202" t="s">
        <v>169</v>
      </c>
      <c r="C113" s="226">
        <v>0</v>
      </c>
      <c r="D113" s="226">
        <v>0</v>
      </c>
      <c r="E113" s="226">
        <v>0</v>
      </c>
      <c r="F113" s="226">
        <v>0</v>
      </c>
      <c r="G113" s="226">
        <v>0</v>
      </c>
    </row>
    <row r="114" spans="2:7" ht="11.25" hidden="1" customHeight="1">
      <c r="B114" s="202" t="s">
        <v>247</v>
      </c>
      <c r="C114" s="227">
        <v>0</v>
      </c>
      <c r="D114" s="227">
        <v>0</v>
      </c>
      <c r="E114" s="227">
        <v>0</v>
      </c>
      <c r="F114" s="227">
        <v>0</v>
      </c>
      <c r="G114" s="227">
        <v>0</v>
      </c>
    </row>
    <row r="115" spans="2:7" ht="11.25" hidden="1" customHeight="1">
      <c r="B115" s="202" t="s">
        <v>248</v>
      </c>
      <c r="C115" s="227">
        <v>0</v>
      </c>
      <c r="D115" s="227">
        <v>0</v>
      </c>
      <c r="E115" s="227">
        <v>0</v>
      </c>
      <c r="F115" s="227">
        <v>0</v>
      </c>
      <c r="G115" s="227">
        <v>0</v>
      </c>
    </row>
    <row r="116" spans="2:7" ht="12">
      <c r="B116" s="202" t="s">
        <v>237</v>
      </c>
      <c r="C116" s="226">
        <v>351.43</v>
      </c>
      <c r="D116" s="226">
        <v>164.33</v>
      </c>
      <c r="E116" s="226">
        <v>309.37</v>
      </c>
      <c r="F116" s="226">
        <v>143.55000000000001</v>
      </c>
      <c r="G116" s="226">
        <v>240.45</v>
      </c>
    </row>
    <row r="117" spans="2:7" ht="11.25" customHeight="1">
      <c r="B117" s="202" t="s">
        <v>247</v>
      </c>
      <c r="C117" s="227">
        <v>351.43</v>
      </c>
      <c r="D117" s="227">
        <v>164.33</v>
      </c>
      <c r="E117" s="227">
        <v>309.37</v>
      </c>
      <c r="F117" s="227">
        <v>143.55000000000001</v>
      </c>
      <c r="G117" s="227">
        <v>240.45</v>
      </c>
    </row>
    <row r="118" spans="2:7" ht="11.25" hidden="1" customHeight="1">
      <c r="B118" s="202" t="s">
        <v>248</v>
      </c>
      <c r="C118" s="227">
        <v>0</v>
      </c>
      <c r="D118" s="227">
        <v>0</v>
      </c>
      <c r="E118" s="227">
        <v>0</v>
      </c>
      <c r="F118" s="227">
        <v>0</v>
      </c>
      <c r="G118" s="227">
        <v>0</v>
      </c>
    </row>
    <row r="119" spans="2:7" ht="11.25" hidden="1" customHeight="1">
      <c r="B119" s="202" t="s">
        <v>238</v>
      </c>
      <c r="C119" s="226">
        <v>0</v>
      </c>
      <c r="D119" s="226">
        <v>0</v>
      </c>
      <c r="E119" s="226">
        <v>0</v>
      </c>
      <c r="F119" s="226">
        <v>0</v>
      </c>
      <c r="G119" s="226">
        <v>0</v>
      </c>
    </row>
    <row r="120" spans="2:7" ht="11.25" hidden="1" customHeight="1">
      <c r="B120" s="202" t="s">
        <v>249</v>
      </c>
      <c r="C120" s="227">
        <v>0</v>
      </c>
      <c r="D120" s="227">
        <v>0</v>
      </c>
      <c r="E120" s="227">
        <v>0</v>
      </c>
      <c r="F120" s="227">
        <v>0</v>
      </c>
      <c r="G120" s="227">
        <v>0</v>
      </c>
    </row>
    <row r="121" spans="2:7" ht="11.25" hidden="1" customHeight="1">
      <c r="B121" s="202" t="s">
        <v>250</v>
      </c>
      <c r="C121" s="227">
        <v>0</v>
      </c>
      <c r="D121" s="227">
        <v>0</v>
      </c>
      <c r="E121" s="227">
        <v>0</v>
      </c>
      <c r="F121" s="227">
        <v>0</v>
      </c>
      <c r="G121" s="227">
        <v>0</v>
      </c>
    </row>
    <row r="122" spans="2:7" ht="11.25" customHeight="1">
      <c r="B122" s="202" t="s">
        <v>450</v>
      </c>
      <c r="C122" s="226">
        <v>351.43</v>
      </c>
      <c r="D122" s="226">
        <v>164.33</v>
      </c>
      <c r="E122" s="226">
        <v>309.37</v>
      </c>
      <c r="F122" s="226">
        <v>143.55000000000001</v>
      </c>
      <c r="G122" s="226">
        <v>240.45</v>
      </c>
    </row>
    <row r="123" spans="2:7" ht="12">
      <c r="B123" s="202" t="s">
        <v>249</v>
      </c>
      <c r="C123" s="227">
        <v>351.43</v>
      </c>
      <c r="D123" s="227">
        <v>164.33</v>
      </c>
      <c r="E123" s="227">
        <v>309.37</v>
      </c>
      <c r="F123" s="227">
        <v>143.55000000000001</v>
      </c>
      <c r="G123" s="227">
        <v>240.45</v>
      </c>
    </row>
    <row r="124" spans="2:7" ht="11.25" hidden="1" customHeight="1">
      <c r="B124" s="202" t="s">
        <v>250</v>
      </c>
      <c r="C124" s="227">
        <v>0</v>
      </c>
      <c r="D124" s="227">
        <v>0</v>
      </c>
      <c r="E124" s="227">
        <v>0</v>
      </c>
      <c r="F124" s="227">
        <v>0</v>
      </c>
      <c r="G124" s="227">
        <v>0</v>
      </c>
    </row>
    <row r="125" spans="2:7" ht="12">
      <c r="B125" s="210" t="s">
        <v>270</v>
      </c>
      <c r="C125" s="225">
        <v>106.23</v>
      </c>
      <c r="D125" s="225">
        <v>121.54</v>
      </c>
      <c r="E125" s="225">
        <v>139.9</v>
      </c>
      <c r="F125" s="225">
        <v>198.37</v>
      </c>
      <c r="G125" s="225">
        <v>156.69</v>
      </c>
    </row>
    <row r="126" spans="2:7" ht="11.25" hidden="1" customHeight="1">
      <c r="B126" s="202" t="s">
        <v>234</v>
      </c>
      <c r="C126" s="226">
        <v>0</v>
      </c>
      <c r="D126" s="226">
        <v>0</v>
      </c>
      <c r="E126" s="226">
        <v>0</v>
      </c>
      <c r="F126" s="226">
        <v>0</v>
      </c>
      <c r="G126" s="226">
        <v>0</v>
      </c>
    </row>
    <row r="127" spans="2:7" ht="11.25" hidden="1" customHeight="1">
      <c r="B127" s="202" t="s">
        <v>271</v>
      </c>
      <c r="C127" s="226">
        <v>0</v>
      </c>
      <c r="D127" s="226">
        <v>0</v>
      </c>
      <c r="E127" s="226">
        <v>0</v>
      </c>
      <c r="F127" s="226">
        <v>0</v>
      </c>
      <c r="G127" s="226">
        <v>0</v>
      </c>
    </row>
    <row r="128" spans="2:7" ht="11.25" hidden="1" customHeight="1">
      <c r="B128" s="202" t="s">
        <v>272</v>
      </c>
      <c r="C128" s="226">
        <v>0</v>
      </c>
      <c r="D128" s="226">
        <v>0</v>
      </c>
      <c r="E128" s="226">
        <v>0</v>
      </c>
      <c r="F128" s="226">
        <v>0</v>
      </c>
      <c r="G128" s="226">
        <v>0</v>
      </c>
    </row>
    <row r="129" spans="2:7" ht="11.25" hidden="1" customHeight="1">
      <c r="B129" s="202" t="s">
        <v>273</v>
      </c>
      <c r="C129" s="226">
        <v>0</v>
      </c>
      <c r="D129" s="226">
        <v>0</v>
      </c>
      <c r="E129" s="226">
        <v>0</v>
      </c>
      <c r="F129" s="226">
        <v>0</v>
      </c>
      <c r="G129" s="226">
        <v>0</v>
      </c>
    </row>
    <row r="130" spans="2:7" ht="11.25" hidden="1" customHeight="1">
      <c r="B130" s="202" t="s">
        <v>235</v>
      </c>
      <c r="C130" s="226">
        <v>0</v>
      </c>
      <c r="D130" s="226">
        <v>0</v>
      </c>
      <c r="E130" s="226">
        <v>0</v>
      </c>
      <c r="F130" s="226">
        <v>0</v>
      </c>
      <c r="G130" s="226">
        <v>0</v>
      </c>
    </row>
    <row r="131" spans="2:7" ht="11.25" hidden="1" customHeight="1">
      <c r="B131" s="202" t="s">
        <v>271</v>
      </c>
      <c r="C131" s="226">
        <v>0</v>
      </c>
      <c r="D131" s="226">
        <v>0</v>
      </c>
      <c r="E131" s="226">
        <v>0</v>
      </c>
      <c r="F131" s="226">
        <v>0</v>
      </c>
      <c r="G131" s="226">
        <v>0</v>
      </c>
    </row>
    <row r="132" spans="2:7" ht="11.25" hidden="1" customHeight="1">
      <c r="B132" s="202" t="s">
        <v>272</v>
      </c>
      <c r="C132" s="226">
        <v>0</v>
      </c>
      <c r="D132" s="226">
        <v>0</v>
      </c>
      <c r="E132" s="226">
        <v>0</v>
      </c>
      <c r="F132" s="226">
        <v>0</v>
      </c>
      <c r="G132" s="226">
        <v>0</v>
      </c>
    </row>
    <row r="133" spans="2:7" ht="11.25" hidden="1" customHeight="1">
      <c r="B133" s="202" t="s">
        <v>273</v>
      </c>
      <c r="C133" s="226">
        <v>0</v>
      </c>
      <c r="D133" s="226">
        <v>0</v>
      </c>
      <c r="E133" s="226">
        <v>0</v>
      </c>
      <c r="F133" s="226">
        <v>0</v>
      </c>
      <c r="G133" s="226">
        <v>0</v>
      </c>
    </row>
    <row r="134" spans="2:7" ht="11.25" customHeight="1">
      <c r="B134" s="202" t="s">
        <v>236</v>
      </c>
      <c r="C134" s="226">
        <v>2.06</v>
      </c>
      <c r="D134" s="226">
        <v>12.25</v>
      </c>
      <c r="E134" s="226">
        <v>15.42</v>
      </c>
      <c r="F134" s="226">
        <v>14.43</v>
      </c>
      <c r="G134" s="226">
        <v>14.2</v>
      </c>
    </row>
    <row r="135" spans="2:7" ht="12">
      <c r="B135" s="202" t="s">
        <v>247</v>
      </c>
      <c r="C135" s="227">
        <v>0.05</v>
      </c>
      <c r="D135" s="227">
        <v>0.03</v>
      </c>
      <c r="E135" s="227">
        <v>0.03</v>
      </c>
      <c r="F135" s="227">
        <v>0.03</v>
      </c>
      <c r="G135" s="227">
        <v>0.03</v>
      </c>
    </row>
    <row r="136" spans="2:7" ht="12">
      <c r="B136" s="202" t="s">
        <v>248</v>
      </c>
      <c r="C136" s="227">
        <v>2</v>
      </c>
      <c r="D136" s="227">
        <v>12.21</v>
      </c>
      <c r="E136" s="227">
        <v>15.39</v>
      </c>
      <c r="F136" s="227">
        <v>14.4</v>
      </c>
      <c r="G136" s="227">
        <v>14.17</v>
      </c>
    </row>
    <row r="137" spans="2:7" ht="11.25" hidden="1" customHeight="1">
      <c r="B137" s="202" t="s">
        <v>169</v>
      </c>
      <c r="C137" s="226">
        <v>0</v>
      </c>
      <c r="D137" s="226">
        <v>0</v>
      </c>
      <c r="E137" s="226">
        <v>0</v>
      </c>
      <c r="F137" s="226">
        <v>0</v>
      </c>
      <c r="G137" s="226">
        <v>0</v>
      </c>
    </row>
    <row r="138" spans="2:7" ht="11.25" hidden="1" customHeight="1">
      <c r="B138" s="202" t="s">
        <v>271</v>
      </c>
      <c r="C138" s="226">
        <v>0</v>
      </c>
      <c r="D138" s="226">
        <v>0</v>
      </c>
      <c r="E138" s="226">
        <v>0</v>
      </c>
      <c r="F138" s="226">
        <v>0</v>
      </c>
      <c r="G138" s="226">
        <v>0</v>
      </c>
    </row>
    <row r="139" spans="2:7" ht="11.25" hidden="1" customHeight="1">
      <c r="B139" s="202" t="s">
        <v>272</v>
      </c>
      <c r="C139" s="226">
        <v>0</v>
      </c>
      <c r="D139" s="226">
        <v>0</v>
      </c>
      <c r="E139" s="226">
        <v>0</v>
      </c>
      <c r="F139" s="226">
        <v>0</v>
      </c>
      <c r="G139" s="226">
        <v>0</v>
      </c>
    </row>
    <row r="140" spans="2:7" ht="11.25" hidden="1" customHeight="1">
      <c r="B140" s="202" t="s">
        <v>273</v>
      </c>
      <c r="C140" s="226">
        <v>0</v>
      </c>
      <c r="D140" s="226">
        <v>0</v>
      </c>
      <c r="E140" s="226">
        <v>0</v>
      </c>
      <c r="F140" s="226">
        <v>0</v>
      </c>
      <c r="G140" s="226">
        <v>0</v>
      </c>
    </row>
    <row r="141" spans="2:7" ht="12">
      <c r="B141" s="202" t="s">
        <v>237</v>
      </c>
      <c r="C141" s="226">
        <v>104.17</v>
      </c>
      <c r="D141" s="226">
        <v>109.29</v>
      </c>
      <c r="E141" s="226">
        <v>124.48</v>
      </c>
      <c r="F141" s="226">
        <v>183.94</v>
      </c>
      <c r="G141" s="226">
        <v>142.5</v>
      </c>
    </row>
    <row r="142" spans="2:7" ht="11.25" customHeight="1">
      <c r="B142" s="202" t="s">
        <v>247</v>
      </c>
      <c r="C142" s="227">
        <v>12.26</v>
      </c>
      <c r="D142" s="227">
        <v>8.3800000000000008</v>
      </c>
      <c r="E142" s="227">
        <v>9.56</v>
      </c>
      <c r="F142" s="227">
        <v>9.58</v>
      </c>
      <c r="G142" s="227">
        <v>10.74</v>
      </c>
    </row>
    <row r="143" spans="2:7" ht="11.25" customHeight="1">
      <c r="B143" s="202" t="s">
        <v>248</v>
      </c>
      <c r="C143" s="227">
        <v>91.91</v>
      </c>
      <c r="D143" s="227">
        <v>100.91</v>
      </c>
      <c r="E143" s="227">
        <v>114.92</v>
      </c>
      <c r="F143" s="227">
        <v>174.36</v>
      </c>
      <c r="G143" s="227">
        <v>131.76</v>
      </c>
    </row>
    <row r="144" spans="2:7" ht="11.25" hidden="1" customHeight="1">
      <c r="B144" s="202" t="s">
        <v>238</v>
      </c>
      <c r="C144" s="226">
        <v>0</v>
      </c>
      <c r="D144" s="226">
        <v>0</v>
      </c>
      <c r="E144" s="226">
        <v>0</v>
      </c>
      <c r="F144" s="226">
        <v>0</v>
      </c>
      <c r="G144" s="226">
        <v>0</v>
      </c>
    </row>
    <row r="145" spans="2:7" ht="11.25" hidden="1" customHeight="1">
      <c r="B145" s="202" t="s">
        <v>249</v>
      </c>
      <c r="C145" s="227">
        <v>0</v>
      </c>
      <c r="D145" s="227">
        <v>0</v>
      </c>
      <c r="E145" s="227">
        <v>0</v>
      </c>
      <c r="F145" s="227">
        <v>0</v>
      </c>
      <c r="G145" s="227">
        <v>0</v>
      </c>
    </row>
    <row r="146" spans="2:7" ht="11.25" hidden="1" customHeight="1">
      <c r="B146" s="202" t="s">
        <v>250</v>
      </c>
      <c r="C146" s="227">
        <v>0</v>
      </c>
      <c r="D146" s="227">
        <v>0</v>
      </c>
      <c r="E146" s="227">
        <v>0</v>
      </c>
      <c r="F146" s="227">
        <v>0</v>
      </c>
      <c r="G146" s="227">
        <v>0</v>
      </c>
    </row>
    <row r="147" spans="2:7" ht="11.25" customHeight="1">
      <c r="B147" s="202" t="s">
        <v>450</v>
      </c>
      <c r="C147" s="226">
        <v>104.17</v>
      </c>
      <c r="D147" s="226">
        <v>109.29</v>
      </c>
      <c r="E147" s="226">
        <v>124.48</v>
      </c>
      <c r="F147" s="226">
        <v>183.94</v>
      </c>
      <c r="G147" s="226">
        <v>142.5</v>
      </c>
    </row>
    <row r="148" spans="2:7" ht="12">
      <c r="B148" s="202" t="s">
        <v>249</v>
      </c>
      <c r="C148" s="227">
        <v>12.26</v>
      </c>
      <c r="D148" s="227">
        <v>8.3800000000000008</v>
      </c>
      <c r="E148" s="227">
        <v>9.56</v>
      </c>
      <c r="F148" s="227">
        <v>9.58</v>
      </c>
      <c r="G148" s="227">
        <v>10.74</v>
      </c>
    </row>
    <row r="149" spans="2:7" ht="12">
      <c r="B149" s="202" t="s">
        <v>250</v>
      </c>
      <c r="C149" s="227">
        <v>91.91</v>
      </c>
      <c r="D149" s="227">
        <v>100.91</v>
      </c>
      <c r="E149" s="227">
        <v>114.92</v>
      </c>
      <c r="F149" s="227">
        <v>174.36</v>
      </c>
      <c r="G149" s="227">
        <v>131.76</v>
      </c>
    </row>
    <row r="150" spans="2:7" ht="33.75" hidden="1" customHeight="1">
      <c r="B150" s="210" t="s">
        <v>274</v>
      </c>
      <c r="C150" s="225">
        <v>0</v>
      </c>
      <c r="D150" s="225">
        <v>0</v>
      </c>
      <c r="E150" s="225">
        <v>0</v>
      </c>
      <c r="F150" s="225">
        <v>0</v>
      </c>
      <c r="G150" s="225">
        <v>0</v>
      </c>
    </row>
    <row r="151" spans="2:7" ht="11.25" hidden="1" customHeight="1">
      <c r="B151" s="202" t="s">
        <v>275</v>
      </c>
      <c r="C151" s="227">
        <v>0</v>
      </c>
      <c r="D151" s="227">
        <v>0</v>
      </c>
      <c r="E151" s="227">
        <v>0</v>
      </c>
      <c r="F151" s="227">
        <v>0</v>
      </c>
      <c r="G151" s="227">
        <v>0</v>
      </c>
    </row>
    <row r="152" spans="2:7" ht="11.25" hidden="1" customHeight="1">
      <c r="B152" s="202" t="s">
        <v>276</v>
      </c>
      <c r="C152" s="227">
        <v>0</v>
      </c>
      <c r="D152" s="227">
        <v>0</v>
      </c>
      <c r="E152" s="227">
        <v>0</v>
      </c>
      <c r="F152" s="227">
        <v>0</v>
      </c>
      <c r="G152" s="227">
        <v>0</v>
      </c>
    </row>
    <row r="153" spans="2:7" ht="22.5" hidden="1" customHeight="1">
      <c r="B153" s="202" t="s">
        <v>277</v>
      </c>
      <c r="C153" s="227">
        <v>0</v>
      </c>
      <c r="D153" s="227">
        <v>0</v>
      </c>
      <c r="E153" s="227">
        <v>0</v>
      </c>
      <c r="F153" s="227">
        <v>0</v>
      </c>
      <c r="G153" s="227">
        <v>0</v>
      </c>
    </row>
    <row r="154" spans="2:7" ht="11.25" hidden="1" customHeight="1">
      <c r="B154" s="202" t="s">
        <v>278</v>
      </c>
      <c r="C154" s="227">
        <v>0</v>
      </c>
      <c r="D154" s="227">
        <v>0</v>
      </c>
      <c r="E154" s="227">
        <v>0</v>
      </c>
      <c r="F154" s="227">
        <v>0</v>
      </c>
      <c r="G154" s="227">
        <v>0</v>
      </c>
    </row>
    <row r="155" spans="2:7" ht="11.25" hidden="1" customHeight="1">
      <c r="B155" s="202" t="s">
        <v>279</v>
      </c>
      <c r="C155" s="227">
        <v>0</v>
      </c>
      <c r="D155" s="227">
        <v>0</v>
      </c>
      <c r="E155" s="227">
        <v>0</v>
      </c>
      <c r="F155" s="227">
        <v>0</v>
      </c>
      <c r="G155" s="227">
        <v>0</v>
      </c>
    </row>
    <row r="156" spans="2:7" ht="11.25" hidden="1" customHeight="1">
      <c r="B156" s="202" t="s">
        <v>280</v>
      </c>
      <c r="C156" s="227">
        <v>0</v>
      </c>
      <c r="D156" s="227">
        <v>0</v>
      </c>
      <c r="E156" s="227">
        <v>0</v>
      </c>
      <c r="F156" s="227">
        <v>0</v>
      </c>
      <c r="G156" s="227">
        <v>0</v>
      </c>
    </row>
    <row r="157" spans="2:7" ht="22.5" hidden="1" customHeight="1">
      <c r="B157" s="202" t="s">
        <v>452</v>
      </c>
      <c r="C157" s="227">
        <v>0</v>
      </c>
      <c r="D157" s="227">
        <v>0</v>
      </c>
      <c r="E157" s="227">
        <v>0</v>
      </c>
      <c r="F157" s="227">
        <v>0</v>
      </c>
      <c r="G157" s="227">
        <v>0</v>
      </c>
    </row>
    <row r="158" spans="2:7" ht="22.5" hidden="1" customHeight="1">
      <c r="B158" s="202" t="s">
        <v>282</v>
      </c>
      <c r="C158" s="226">
        <v>0</v>
      </c>
      <c r="D158" s="226">
        <v>0</v>
      </c>
      <c r="E158" s="226">
        <v>0</v>
      </c>
      <c r="F158" s="226">
        <v>0</v>
      </c>
      <c r="G158" s="226">
        <v>0</v>
      </c>
    </row>
    <row r="159" spans="2:7" ht="22.5" hidden="1" customHeight="1">
      <c r="B159" s="202" t="s">
        <v>283</v>
      </c>
      <c r="C159" s="226">
        <v>0</v>
      </c>
      <c r="D159" s="226">
        <v>0</v>
      </c>
      <c r="E159" s="226">
        <v>0</v>
      </c>
      <c r="F159" s="226">
        <v>0</v>
      </c>
      <c r="G159" s="226">
        <v>0</v>
      </c>
    </row>
    <row r="160" spans="2:7" ht="22.5" hidden="1" customHeight="1">
      <c r="B160" s="202" t="s">
        <v>284</v>
      </c>
      <c r="C160" s="226">
        <v>0</v>
      </c>
      <c r="D160" s="226">
        <v>0</v>
      </c>
      <c r="E160" s="226">
        <v>0</v>
      </c>
      <c r="F160" s="226">
        <v>0</v>
      </c>
      <c r="G160" s="226">
        <v>0</v>
      </c>
    </row>
    <row r="161" spans="2:7" ht="33.75" hidden="1" customHeight="1">
      <c r="B161" s="202" t="s">
        <v>285</v>
      </c>
      <c r="C161" s="226">
        <v>0</v>
      </c>
      <c r="D161" s="226">
        <v>0</v>
      </c>
      <c r="E161" s="226">
        <v>0</v>
      </c>
      <c r="F161" s="226">
        <v>0</v>
      </c>
      <c r="G161" s="226">
        <v>0</v>
      </c>
    </row>
    <row r="162" spans="2:7" ht="22.5" hidden="1" customHeight="1">
      <c r="B162" s="202" t="s">
        <v>286</v>
      </c>
      <c r="C162" s="226">
        <v>0</v>
      </c>
      <c r="D162" s="226">
        <v>0</v>
      </c>
      <c r="E162" s="226">
        <v>0</v>
      </c>
      <c r="F162" s="226">
        <v>0</v>
      </c>
      <c r="G162" s="226">
        <v>0</v>
      </c>
    </row>
    <row r="163" spans="2:7" ht="33.75" hidden="1" customHeight="1">
      <c r="B163" s="202" t="s">
        <v>287</v>
      </c>
      <c r="C163" s="226">
        <v>0</v>
      </c>
      <c r="D163" s="226">
        <v>0</v>
      </c>
      <c r="E163" s="226">
        <v>0</v>
      </c>
      <c r="F163" s="226">
        <v>0</v>
      </c>
      <c r="G163" s="226">
        <v>0</v>
      </c>
    </row>
    <row r="164" spans="2:7" ht="12">
      <c r="B164" s="210" t="s">
        <v>289</v>
      </c>
      <c r="C164" s="225">
        <v>596.73</v>
      </c>
      <c r="D164" s="225">
        <v>622.49</v>
      </c>
      <c r="E164" s="225">
        <v>708.76</v>
      </c>
      <c r="F164" s="225">
        <v>778.95</v>
      </c>
      <c r="G164" s="225">
        <v>641.78</v>
      </c>
    </row>
    <row r="165" spans="2:7" ht="11.25" hidden="1" customHeight="1">
      <c r="B165" s="202" t="s">
        <v>234</v>
      </c>
      <c r="C165" s="226">
        <v>0</v>
      </c>
      <c r="D165" s="226">
        <v>0</v>
      </c>
      <c r="E165" s="226">
        <v>0</v>
      </c>
      <c r="F165" s="226">
        <v>0</v>
      </c>
      <c r="G165" s="226">
        <v>0</v>
      </c>
    </row>
    <row r="166" spans="2:7" ht="11.25" hidden="1" customHeight="1">
      <c r="B166" s="202" t="s">
        <v>247</v>
      </c>
      <c r="C166" s="227">
        <v>0</v>
      </c>
      <c r="D166" s="227">
        <v>0</v>
      </c>
      <c r="E166" s="227">
        <v>0</v>
      </c>
      <c r="F166" s="227">
        <v>0</v>
      </c>
      <c r="G166" s="227">
        <v>0</v>
      </c>
    </row>
    <row r="167" spans="2:7" ht="11.25" hidden="1" customHeight="1">
      <c r="B167" s="202" t="s">
        <v>248</v>
      </c>
      <c r="C167" s="227">
        <v>0</v>
      </c>
      <c r="D167" s="227">
        <v>0</v>
      </c>
      <c r="E167" s="227">
        <v>0</v>
      </c>
      <c r="F167" s="227">
        <v>0</v>
      </c>
      <c r="G167" s="227">
        <v>0</v>
      </c>
    </row>
    <row r="168" spans="2:7" ht="11.25" hidden="1" customHeight="1">
      <c r="B168" s="202" t="s">
        <v>235</v>
      </c>
      <c r="C168" s="226">
        <v>0</v>
      </c>
      <c r="D168" s="226">
        <v>0</v>
      </c>
      <c r="E168" s="226">
        <v>0</v>
      </c>
      <c r="F168" s="226">
        <v>0</v>
      </c>
      <c r="G168" s="226">
        <v>0</v>
      </c>
    </row>
    <row r="169" spans="2:7" ht="11.25" hidden="1" customHeight="1">
      <c r="B169" s="202" t="s">
        <v>247</v>
      </c>
      <c r="C169" s="227">
        <v>0</v>
      </c>
      <c r="D169" s="227">
        <v>0</v>
      </c>
      <c r="E169" s="227">
        <v>0</v>
      </c>
      <c r="F169" s="227">
        <v>0</v>
      </c>
      <c r="G169" s="227">
        <v>0</v>
      </c>
    </row>
    <row r="170" spans="2:7" ht="11.25" hidden="1" customHeight="1">
      <c r="B170" s="202" t="s">
        <v>248</v>
      </c>
      <c r="C170" s="227">
        <v>0</v>
      </c>
      <c r="D170" s="227">
        <v>0</v>
      </c>
      <c r="E170" s="227">
        <v>0</v>
      </c>
      <c r="F170" s="227">
        <v>0</v>
      </c>
      <c r="G170" s="227">
        <v>0</v>
      </c>
    </row>
    <row r="171" spans="2:7" ht="22.5" hidden="1" customHeight="1">
      <c r="B171" s="202" t="s">
        <v>236</v>
      </c>
      <c r="C171" s="226">
        <v>0</v>
      </c>
      <c r="D171" s="226">
        <v>0</v>
      </c>
      <c r="E171" s="226">
        <v>0</v>
      </c>
      <c r="F171" s="226">
        <v>0</v>
      </c>
      <c r="G171" s="226">
        <v>0</v>
      </c>
    </row>
    <row r="172" spans="2:7" ht="11.25" hidden="1" customHeight="1">
      <c r="B172" s="202" t="s">
        <v>247</v>
      </c>
      <c r="C172" s="227">
        <v>0</v>
      </c>
      <c r="D172" s="227">
        <v>0</v>
      </c>
      <c r="E172" s="227">
        <v>0</v>
      </c>
      <c r="F172" s="227">
        <v>0</v>
      </c>
      <c r="G172" s="227">
        <v>0</v>
      </c>
    </row>
    <row r="173" spans="2:7" ht="11.25" hidden="1" customHeight="1">
      <c r="B173" s="202" t="s">
        <v>248</v>
      </c>
      <c r="C173" s="227">
        <v>0</v>
      </c>
      <c r="D173" s="227">
        <v>0</v>
      </c>
      <c r="E173" s="227">
        <v>0</v>
      </c>
      <c r="F173" s="227">
        <v>0</v>
      </c>
      <c r="G173" s="227">
        <v>0</v>
      </c>
    </row>
    <row r="174" spans="2:7" ht="11.25" hidden="1" customHeight="1">
      <c r="B174" s="202" t="s">
        <v>169</v>
      </c>
      <c r="C174" s="226">
        <v>0</v>
      </c>
      <c r="D174" s="226">
        <v>0</v>
      </c>
      <c r="E174" s="226">
        <v>0</v>
      </c>
      <c r="F174" s="226">
        <v>0</v>
      </c>
      <c r="G174" s="226">
        <v>0</v>
      </c>
    </row>
    <row r="175" spans="2:7" ht="11.25" hidden="1" customHeight="1">
      <c r="B175" s="202" t="s">
        <v>247</v>
      </c>
      <c r="C175" s="227">
        <v>0</v>
      </c>
      <c r="D175" s="227">
        <v>0</v>
      </c>
      <c r="E175" s="227">
        <v>0</v>
      </c>
      <c r="F175" s="227">
        <v>0</v>
      </c>
      <c r="G175" s="227">
        <v>0</v>
      </c>
    </row>
    <row r="176" spans="2:7" ht="11.25" hidden="1" customHeight="1">
      <c r="B176" s="202" t="s">
        <v>248</v>
      </c>
      <c r="C176" s="227">
        <v>0</v>
      </c>
      <c r="D176" s="227">
        <v>0</v>
      </c>
      <c r="E176" s="227">
        <v>0</v>
      </c>
      <c r="F176" s="227">
        <v>0</v>
      </c>
      <c r="G176" s="227">
        <v>0</v>
      </c>
    </row>
    <row r="177" spans="2:7" ht="12">
      <c r="B177" s="202" t="s">
        <v>237</v>
      </c>
      <c r="C177" s="226">
        <v>596.73</v>
      </c>
      <c r="D177" s="226">
        <v>622.49</v>
      </c>
      <c r="E177" s="226">
        <v>708.76</v>
      </c>
      <c r="F177" s="226">
        <v>778.95</v>
      </c>
      <c r="G177" s="226">
        <v>641.78</v>
      </c>
    </row>
    <row r="178" spans="2:7" ht="11.25" customHeight="1">
      <c r="B178" s="202" t="s">
        <v>247</v>
      </c>
      <c r="C178" s="227">
        <v>555.28</v>
      </c>
      <c r="D178" s="227">
        <v>579.03</v>
      </c>
      <c r="E178" s="227">
        <v>654.42999999999995</v>
      </c>
      <c r="F178" s="227">
        <v>693.07</v>
      </c>
      <c r="G178" s="227">
        <v>566.65</v>
      </c>
    </row>
    <row r="179" spans="2:7" ht="11.25" customHeight="1">
      <c r="B179" s="202" t="s">
        <v>248</v>
      </c>
      <c r="C179" s="227">
        <v>41.44</v>
      </c>
      <c r="D179" s="227">
        <v>43.46</v>
      </c>
      <c r="E179" s="227">
        <v>54.33</v>
      </c>
      <c r="F179" s="227">
        <v>85.88</v>
      </c>
      <c r="G179" s="227">
        <v>75.13</v>
      </c>
    </row>
    <row r="180" spans="2:7" ht="11.25" customHeight="1">
      <c r="B180" s="202" t="s">
        <v>238</v>
      </c>
      <c r="C180" s="226">
        <v>7.17</v>
      </c>
      <c r="D180" s="226">
        <v>6.24</v>
      </c>
      <c r="E180" s="226">
        <v>6.76</v>
      </c>
      <c r="F180" s="226">
        <v>7.4</v>
      </c>
      <c r="G180" s="226">
        <v>5.39</v>
      </c>
    </row>
    <row r="181" spans="2:7" ht="11.25" customHeight="1">
      <c r="B181" s="202" t="s">
        <v>249</v>
      </c>
      <c r="C181" s="227">
        <v>7.17</v>
      </c>
      <c r="D181" s="227">
        <v>6.24</v>
      </c>
      <c r="E181" s="227">
        <v>6.76</v>
      </c>
      <c r="F181" s="227">
        <v>7.4</v>
      </c>
      <c r="G181" s="227">
        <v>5.39</v>
      </c>
    </row>
    <row r="182" spans="2:7" ht="11.25" hidden="1" customHeight="1">
      <c r="B182" s="202" t="s">
        <v>250</v>
      </c>
      <c r="C182" s="227">
        <v>0</v>
      </c>
      <c r="D182" s="227">
        <v>0</v>
      </c>
      <c r="E182" s="227">
        <v>0</v>
      </c>
      <c r="F182" s="227">
        <v>0</v>
      </c>
      <c r="G182" s="227">
        <v>0</v>
      </c>
    </row>
    <row r="183" spans="2:7" ht="11.25" customHeight="1">
      <c r="B183" s="202" t="s">
        <v>450</v>
      </c>
      <c r="C183" s="226">
        <v>589.55999999999995</v>
      </c>
      <c r="D183" s="226">
        <v>616.25</v>
      </c>
      <c r="E183" s="226">
        <v>702</v>
      </c>
      <c r="F183" s="226">
        <v>771.55</v>
      </c>
      <c r="G183" s="226">
        <v>636.39</v>
      </c>
    </row>
    <row r="184" spans="2:7" ht="11.25" customHeight="1">
      <c r="B184" s="202" t="s">
        <v>249</v>
      </c>
      <c r="C184" s="227">
        <v>548.12</v>
      </c>
      <c r="D184" s="227">
        <v>572.79</v>
      </c>
      <c r="E184" s="227">
        <v>647.66999999999996</v>
      </c>
      <c r="F184" s="227">
        <v>685.67</v>
      </c>
      <c r="G184" s="227">
        <v>561.26</v>
      </c>
    </row>
    <row r="185" spans="2:7" ht="11.25" customHeight="1">
      <c r="B185" s="202" t="s">
        <v>250</v>
      </c>
      <c r="C185" s="227">
        <v>41.44</v>
      </c>
      <c r="D185" s="227">
        <v>43.46</v>
      </c>
      <c r="E185" s="227">
        <v>54.33</v>
      </c>
      <c r="F185" s="227">
        <v>85.88</v>
      </c>
      <c r="G185" s="227">
        <v>75.13</v>
      </c>
    </row>
    <row r="186" spans="2:7" ht="11.25" customHeight="1">
      <c r="B186" s="210" t="s">
        <v>453</v>
      </c>
      <c r="C186" s="225">
        <v>8.06</v>
      </c>
      <c r="D186" s="225">
        <v>7.35</v>
      </c>
      <c r="E186" s="225">
        <v>7.97</v>
      </c>
      <c r="F186" s="225">
        <v>8.48</v>
      </c>
      <c r="G186" s="225">
        <v>8.11</v>
      </c>
    </row>
    <row r="187" spans="2:7" ht="11.25" hidden="1" customHeight="1">
      <c r="B187" s="202" t="s">
        <v>234</v>
      </c>
      <c r="C187" s="226">
        <v>0</v>
      </c>
      <c r="D187" s="226">
        <v>0</v>
      </c>
      <c r="E187" s="226">
        <v>0</v>
      </c>
      <c r="F187" s="226">
        <v>0</v>
      </c>
      <c r="G187" s="226">
        <v>0</v>
      </c>
    </row>
    <row r="188" spans="2:7" ht="11.25" hidden="1" customHeight="1">
      <c r="B188" s="202" t="s">
        <v>247</v>
      </c>
      <c r="C188" s="227">
        <v>0</v>
      </c>
      <c r="D188" s="227">
        <v>0</v>
      </c>
      <c r="E188" s="227">
        <v>0</v>
      </c>
      <c r="F188" s="227">
        <v>0</v>
      </c>
      <c r="G188" s="227">
        <v>0</v>
      </c>
    </row>
    <row r="189" spans="2:7" ht="11.25" hidden="1" customHeight="1">
      <c r="B189" s="202" t="s">
        <v>248</v>
      </c>
      <c r="C189" s="227">
        <v>0</v>
      </c>
      <c r="D189" s="227">
        <v>0</v>
      </c>
      <c r="E189" s="227">
        <v>0</v>
      </c>
      <c r="F189" s="227">
        <v>0</v>
      </c>
      <c r="G189" s="227">
        <v>0</v>
      </c>
    </row>
    <row r="190" spans="2:7" ht="11.25" hidden="1" customHeight="1">
      <c r="B190" s="202" t="s">
        <v>235</v>
      </c>
      <c r="C190" s="226">
        <v>0</v>
      </c>
      <c r="D190" s="226">
        <v>0</v>
      </c>
      <c r="E190" s="226">
        <v>0</v>
      </c>
      <c r="F190" s="226">
        <v>0</v>
      </c>
      <c r="G190" s="226">
        <v>0</v>
      </c>
    </row>
    <row r="191" spans="2:7" ht="12" hidden="1" customHeight="1">
      <c r="B191" s="202" t="s">
        <v>247</v>
      </c>
      <c r="C191" s="227">
        <v>0</v>
      </c>
      <c r="D191" s="227">
        <v>0</v>
      </c>
      <c r="E191" s="227">
        <v>0</v>
      </c>
      <c r="F191" s="227">
        <v>0</v>
      </c>
      <c r="G191" s="227">
        <v>0</v>
      </c>
    </row>
    <row r="192" spans="2:7" ht="11.25" hidden="1" customHeight="1">
      <c r="B192" s="202" t="s">
        <v>248</v>
      </c>
      <c r="C192" s="227">
        <v>0</v>
      </c>
      <c r="D192" s="227">
        <v>0</v>
      </c>
      <c r="E192" s="227">
        <v>0</v>
      </c>
      <c r="F192" s="227">
        <v>0</v>
      </c>
      <c r="G192" s="227">
        <v>0</v>
      </c>
    </row>
    <row r="193" spans="2:13" ht="11.25" hidden="1" customHeight="1">
      <c r="B193" s="202" t="s">
        <v>236</v>
      </c>
      <c r="C193" s="226">
        <v>0</v>
      </c>
      <c r="D193" s="226">
        <v>0</v>
      </c>
      <c r="E193" s="226">
        <v>0</v>
      </c>
      <c r="F193" s="226">
        <v>0</v>
      </c>
      <c r="G193" s="226">
        <v>0</v>
      </c>
    </row>
    <row r="194" spans="2:13" ht="11.25" hidden="1" customHeight="1">
      <c r="B194" s="202" t="s">
        <v>247</v>
      </c>
      <c r="C194" s="227">
        <v>0</v>
      </c>
      <c r="D194" s="227">
        <v>0</v>
      </c>
      <c r="E194" s="227">
        <v>0</v>
      </c>
      <c r="F194" s="227">
        <v>0</v>
      </c>
      <c r="G194" s="227">
        <v>0</v>
      </c>
    </row>
    <row r="195" spans="2:13" ht="11.25" hidden="1" customHeight="1">
      <c r="B195" s="202" t="s">
        <v>248</v>
      </c>
      <c r="C195" s="227">
        <v>0</v>
      </c>
      <c r="D195" s="227">
        <v>0</v>
      </c>
      <c r="E195" s="227">
        <v>0</v>
      </c>
      <c r="F195" s="227">
        <v>0</v>
      </c>
      <c r="G195" s="227">
        <v>0</v>
      </c>
    </row>
    <row r="196" spans="2:13" ht="11.25" hidden="1" customHeight="1">
      <c r="B196" s="202" t="s">
        <v>169</v>
      </c>
      <c r="C196" s="226">
        <v>0</v>
      </c>
      <c r="D196" s="226">
        <v>0</v>
      </c>
      <c r="E196" s="226">
        <v>0</v>
      </c>
      <c r="F196" s="226">
        <v>0</v>
      </c>
      <c r="G196" s="226">
        <v>0</v>
      </c>
    </row>
    <row r="197" spans="2:13" ht="11.25" hidden="1" customHeight="1">
      <c r="B197" s="202" t="s">
        <v>247</v>
      </c>
      <c r="C197" s="227">
        <v>0</v>
      </c>
      <c r="D197" s="227">
        <v>0</v>
      </c>
      <c r="E197" s="227">
        <v>0</v>
      </c>
      <c r="F197" s="227">
        <v>0</v>
      </c>
      <c r="G197" s="227">
        <v>0</v>
      </c>
    </row>
    <row r="198" spans="2:13" ht="11.25" hidden="1" customHeight="1">
      <c r="B198" s="202" t="s">
        <v>248</v>
      </c>
      <c r="C198" s="227">
        <v>0</v>
      </c>
      <c r="D198" s="227">
        <v>0</v>
      </c>
      <c r="E198" s="227">
        <v>0</v>
      </c>
      <c r="F198" s="227">
        <v>0</v>
      </c>
      <c r="G198" s="227">
        <v>0</v>
      </c>
    </row>
    <row r="199" spans="2:13" ht="11.25" customHeight="1">
      <c r="B199" s="202" t="s">
        <v>237</v>
      </c>
      <c r="C199" s="226">
        <v>8.06</v>
      </c>
      <c r="D199" s="226">
        <v>7.35</v>
      </c>
      <c r="E199" s="226">
        <v>7.97</v>
      </c>
      <c r="F199" s="226">
        <v>8.48</v>
      </c>
      <c r="G199" s="226">
        <v>8.11</v>
      </c>
    </row>
    <row r="200" spans="2:13" ht="11.25" hidden="1" customHeight="1">
      <c r="B200" s="202" t="s">
        <v>247</v>
      </c>
      <c r="C200" s="227">
        <v>0</v>
      </c>
      <c r="D200" s="227">
        <v>0</v>
      </c>
      <c r="E200" s="227">
        <v>0</v>
      </c>
      <c r="F200" s="227">
        <v>0</v>
      </c>
      <c r="G200" s="227">
        <v>0</v>
      </c>
    </row>
    <row r="201" spans="2:13" ht="11.25" customHeight="1">
      <c r="B201" s="202" t="s">
        <v>248</v>
      </c>
      <c r="C201" s="227">
        <v>8.06</v>
      </c>
      <c r="D201" s="227">
        <v>7.35</v>
      </c>
      <c r="E201" s="227">
        <v>7.97</v>
      </c>
      <c r="F201" s="227">
        <v>8.48</v>
      </c>
      <c r="G201" s="227">
        <v>8.11</v>
      </c>
    </row>
    <row r="202" spans="2:13" ht="11.25" hidden="1" customHeight="1">
      <c r="B202" s="202" t="s">
        <v>238</v>
      </c>
      <c r="C202" s="226">
        <v>0</v>
      </c>
      <c r="D202" s="226">
        <v>0</v>
      </c>
      <c r="E202" s="226">
        <v>0</v>
      </c>
      <c r="F202" s="226">
        <v>0</v>
      </c>
      <c r="G202" s="226">
        <v>0</v>
      </c>
    </row>
    <row r="203" spans="2:13" ht="11.25" hidden="1" customHeight="1">
      <c r="B203" s="202" t="s">
        <v>249</v>
      </c>
      <c r="C203" s="227">
        <v>0</v>
      </c>
      <c r="D203" s="227">
        <v>0</v>
      </c>
      <c r="E203" s="227">
        <v>0</v>
      </c>
      <c r="F203" s="227">
        <v>0</v>
      </c>
      <c r="G203" s="227">
        <v>0</v>
      </c>
    </row>
    <row r="204" spans="2:13" ht="11.25" hidden="1" customHeight="1">
      <c r="B204" s="202" t="s">
        <v>250</v>
      </c>
      <c r="C204" s="227">
        <v>0</v>
      </c>
      <c r="D204" s="227">
        <v>0</v>
      </c>
      <c r="E204" s="227">
        <v>0</v>
      </c>
      <c r="F204" s="227">
        <v>0</v>
      </c>
      <c r="G204" s="227">
        <v>0</v>
      </c>
    </row>
    <row r="205" spans="2:13" ht="11.25" customHeight="1">
      <c r="B205" s="202" t="s">
        <v>450</v>
      </c>
      <c r="C205" s="226">
        <v>8.06</v>
      </c>
      <c r="D205" s="226">
        <v>7.35</v>
      </c>
      <c r="E205" s="226">
        <v>7.97</v>
      </c>
      <c r="F205" s="226">
        <v>8.48</v>
      </c>
      <c r="G205" s="226">
        <v>8.11</v>
      </c>
    </row>
    <row r="206" spans="2:13" ht="11.25" hidden="1" customHeight="1">
      <c r="B206" s="202" t="s">
        <v>249</v>
      </c>
      <c r="C206" s="227">
        <v>0</v>
      </c>
      <c r="D206" s="227">
        <v>0</v>
      </c>
      <c r="E206" s="227">
        <v>0</v>
      </c>
      <c r="F206" s="227">
        <v>0</v>
      </c>
      <c r="G206" s="227">
        <v>0</v>
      </c>
    </row>
    <row r="207" spans="2:13" ht="11.25" customHeight="1">
      <c r="B207" s="202" t="s">
        <v>250</v>
      </c>
      <c r="C207" s="227">
        <v>8.06</v>
      </c>
      <c r="D207" s="227">
        <v>7.35</v>
      </c>
      <c r="E207" s="227">
        <v>7.97</v>
      </c>
      <c r="F207" s="227">
        <v>8.48</v>
      </c>
      <c r="G207" s="227">
        <v>8.11</v>
      </c>
    </row>
    <row r="208" spans="2:13" s="102" customFormat="1" ht="12">
      <c r="B208" s="210" t="s">
        <v>292</v>
      </c>
      <c r="C208" s="225">
        <v>2733.79</v>
      </c>
      <c r="D208" s="225">
        <v>3082.94</v>
      </c>
      <c r="E208" s="225">
        <v>3445.82</v>
      </c>
      <c r="F208" s="225">
        <v>4206.04</v>
      </c>
      <c r="G208" s="225">
        <v>4903.4799999999996</v>
      </c>
      <c r="I208" s="430"/>
      <c r="J208" s="430"/>
      <c r="K208" s="430"/>
      <c r="L208" s="430"/>
      <c r="M208" s="430"/>
    </row>
    <row r="209" spans="2:7" ht="11.25" customHeight="1">
      <c r="B209" s="202" t="s">
        <v>293</v>
      </c>
      <c r="C209" s="226">
        <v>3.22</v>
      </c>
      <c r="D209" s="226">
        <v>3.64</v>
      </c>
      <c r="E209" s="226">
        <v>3.78</v>
      </c>
      <c r="F209" s="226">
        <v>4.04</v>
      </c>
      <c r="G209" s="226">
        <v>4.42</v>
      </c>
    </row>
    <row r="210" spans="2:7" ht="11.25" customHeight="1">
      <c r="B210" s="202" t="s">
        <v>294</v>
      </c>
      <c r="C210" s="226">
        <v>3.22</v>
      </c>
      <c r="D210" s="226">
        <v>3.64</v>
      </c>
      <c r="E210" s="226">
        <v>3.78</v>
      </c>
      <c r="F210" s="226">
        <v>4.04</v>
      </c>
      <c r="G210" s="226">
        <v>4.42</v>
      </c>
    </row>
    <row r="211" spans="2:7" ht="11.25" hidden="1" customHeight="1">
      <c r="B211" s="202" t="s">
        <v>295</v>
      </c>
      <c r="C211" s="226">
        <v>0</v>
      </c>
      <c r="D211" s="226">
        <v>0</v>
      </c>
      <c r="E211" s="226">
        <v>0</v>
      </c>
      <c r="F211" s="226">
        <v>0</v>
      </c>
      <c r="G211" s="226">
        <v>0</v>
      </c>
    </row>
    <row r="212" spans="2:7" ht="33.75" hidden="1" customHeight="1">
      <c r="B212" s="229" t="s">
        <v>454</v>
      </c>
      <c r="C212" s="226">
        <v>0</v>
      </c>
      <c r="D212" s="226">
        <v>0</v>
      </c>
      <c r="E212" s="226">
        <v>0</v>
      </c>
      <c r="F212" s="226">
        <v>0</v>
      </c>
      <c r="G212" s="226">
        <v>0</v>
      </c>
    </row>
    <row r="213" spans="2:7" ht="11.25" customHeight="1">
      <c r="B213" s="202" t="s">
        <v>296</v>
      </c>
      <c r="C213" s="226">
        <v>0.51</v>
      </c>
      <c r="D213" s="226">
        <v>1.08</v>
      </c>
      <c r="E213" s="226">
        <v>6.62</v>
      </c>
      <c r="F213" s="226">
        <v>0.93</v>
      </c>
      <c r="G213" s="226">
        <v>10.53</v>
      </c>
    </row>
    <row r="214" spans="2:7" ht="11.25" customHeight="1">
      <c r="B214" s="202" t="s">
        <v>297</v>
      </c>
      <c r="C214" s="226">
        <v>0.01</v>
      </c>
      <c r="D214" s="226">
        <v>0.01</v>
      </c>
      <c r="E214" s="226">
        <v>0.01</v>
      </c>
      <c r="F214" s="226">
        <v>0.01</v>
      </c>
      <c r="G214" s="226">
        <v>0.01</v>
      </c>
    </row>
    <row r="215" spans="2:7" ht="11.25" customHeight="1">
      <c r="B215" s="202" t="s">
        <v>298</v>
      </c>
      <c r="C215" s="226">
        <v>2730.05</v>
      </c>
      <c r="D215" s="226">
        <v>3078.21</v>
      </c>
      <c r="E215" s="226">
        <v>3435.41</v>
      </c>
      <c r="F215" s="226">
        <v>4201.0600000000004</v>
      </c>
      <c r="G215" s="226">
        <v>4888.53</v>
      </c>
    </row>
    <row r="216" spans="2:7" ht="11.25" customHeight="1">
      <c r="B216" s="202" t="s">
        <v>10</v>
      </c>
      <c r="C216" s="226">
        <v>1224.25</v>
      </c>
      <c r="D216" s="226">
        <v>1520.35</v>
      </c>
      <c r="E216" s="226">
        <v>1809.18</v>
      </c>
      <c r="F216" s="226">
        <v>1667.52</v>
      </c>
      <c r="G216" s="226">
        <v>1024.45</v>
      </c>
    </row>
    <row r="217" spans="2:7" ht="11.25" customHeight="1">
      <c r="B217" s="202" t="s">
        <v>299</v>
      </c>
      <c r="C217" s="226">
        <v>671.64</v>
      </c>
      <c r="D217" s="226">
        <v>925.61</v>
      </c>
      <c r="E217" s="226">
        <v>1169.97</v>
      </c>
      <c r="F217" s="226">
        <v>888.64</v>
      </c>
      <c r="G217" s="226">
        <v>550.94000000000005</v>
      </c>
    </row>
    <row r="218" spans="2:7" ht="11.25" customHeight="1">
      <c r="B218" s="202" t="s">
        <v>300</v>
      </c>
      <c r="C218" s="226">
        <v>552.61</v>
      </c>
      <c r="D218" s="226">
        <v>594.74</v>
      </c>
      <c r="E218" s="226">
        <v>639.21</v>
      </c>
      <c r="F218" s="226">
        <v>778.88</v>
      </c>
      <c r="G218" s="226">
        <v>473.51</v>
      </c>
    </row>
    <row r="219" spans="2:7" ht="11.25" customHeight="1">
      <c r="B219" s="202" t="s">
        <v>301</v>
      </c>
      <c r="C219" s="226">
        <v>1505.8</v>
      </c>
      <c r="D219" s="226">
        <v>1557.86</v>
      </c>
      <c r="E219" s="226">
        <v>1626.23</v>
      </c>
      <c r="F219" s="226">
        <v>2533.54</v>
      </c>
      <c r="G219" s="226">
        <v>3864.07</v>
      </c>
    </row>
    <row r="220" spans="2:7" ht="11.25" customHeight="1">
      <c r="B220" s="202" t="s">
        <v>302</v>
      </c>
      <c r="C220" s="226">
        <v>1505.8</v>
      </c>
      <c r="D220" s="226">
        <v>1557.86</v>
      </c>
      <c r="E220" s="226">
        <v>1626.23</v>
      </c>
      <c r="F220" s="226">
        <v>2533.54</v>
      </c>
      <c r="G220" s="226">
        <v>3864.07</v>
      </c>
    </row>
    <row r="221" spans="2:7" ht="11.25" customHeight="1">
      <c r="B221" s="202" t="s">
        <v>247</v>
      </c>
      <c r="C221" s="227">
        <v>0</v>
      </c>
      <c r="D221" s="227">
        <v>8.39</v>
      </c>
      <c r="E221" s="227">
        <v>8.26</v>
      </c>
      <c r="F221" s="227">
        <v>54.52</v>
      </c>
      <c r="G221" s="227">
        <v>505.59</v>
      </c>
    </row>
    <row r="222" spans="2:7" ht="11.25" customHeight="1">
      <c r="B222" s="202" t="s">
        <v>248</v>
      </c>
      <c r="C222" s="227">
        <v>1505.8</v>
      </c>
      <c r="D222" s="227">
        <v>1549.47</v>
      </c>
      <c r="E222" s="227">
        <v>1617.97</v>
      </c>
      <c r="F222" s="227">
        <v>2479.0100000000002</v>
      </c>
      <c r="G222" s="227">
        <v>3358.48</v>
      </c>
    </row>
    <row r="223" spans="2:7" ht="22.5" hidden="1" customHeight="1">
      <c r="B223" s="202" t="s">
        <v>303</v>
      </c>
      <c r="C223" s="226">
        <v>0</v>
      </c>
      <c r="D223" s="226">
        <v>0</v>
      </c>
      <c r="E223" s="226">
        <v>0</v>
      </c>
      <c r="F223" s="226">
        <v>0</v>
      </c>
      <c r="G223" s="226">
        <v>0</v>
      </c>
    </row>
    <row r="224" spans="2:7" ht="33.75" hidden="1" customHeight="1">
      <c r="B224" s="229" t="s">
        <v>455</v>
      </c>
      <c r="C224" s="226">
        <v>0</v>
      </c>
      <c r="D224" s="226">
        <v>0</v>
      </c>
      <c r="E224" s="226">
        <v>0</v>
      </c>
      <c r="F224" s="226">
        <v>0</v>
      </c>
      <c r="G224" s="226">
        <v>0</v>
      </c>
    </row>
    <row r="225" spans="2:7" ht="11.25" hidden="1" customHeight="1">
      <c r="B225" s="202" t="s">
        <v>304</v>
      </c>
      <c r="C225" s="226">
        <v>0</v>
      </c>
      <c r="D225" s="226">
        <v>0</v>
      </c>
      <c r="E225" s="226">
        <v>0</v>
      </c>
      <c r="F225" s="226">
        <v>0</v>
      </c>
      <c r="G225" s="226">
        <v>0</v>
      </c>
    </row>
    <row r="226" spans="2:7" ht="11.25" hidden="1" customHeight="1">
      <c r="B226" s="202" t="s">
        <v>305</v>
      </c>
      <c r="C226" s="226">
        <v>0</v>
      </c>
      <c r="D226" s="226">
        <v>0</v>
      </c>
      <c r="E226" s="226">
        <v>0</v>
      </c>
      <c r="F226" s="226">
        <v>0</v>
      </c>
      <c r="G226" s="226">
        <v>0</v>
      </c>
    </row>
    <row r="227" spans="2:7" s="102" customFormat="1" ht="12">
      <c r="B227" s="230" t="s">
        <v>456</v>
      </c>
      <c r="C227" s="223">
        <v>8995.36</v>
      </c>
      <c r="D227" s="223">
        <v>8933.0499999999993</v>
      </c>
      <c r="E227" s="223">
        <v>10296.68</v>
      </c>
      <c r="F227" s="223">
        <v>11913.25</v>
      </c>
      <c r="G227" s="223">
        <v>12346.2</v>
      </c>
    </row>
    <row r="228" spans="2:7" s="102" customFormat="1" ht="12">
      <c r="B228" s="231" t="s">
        <v>457</v>
      </c>
      <c r="C228" s="225">
        <v>4234.87</v>
      </c>
      <c r="D228" s="225">
        <v>3868.06</v>
      </c>
      <c r="E228" s="225">
        <v>4234.63</v>
      </c>
      <c r="F228" s="225">
        <v>4650.25</v>
      </c>
      <c r="G228" s="225">
        <v>4917.71</v>
      </c>
    </row>
    <row r="229" spans="2:7" ht="11.25" customHeight="1">
      <c r="B229" s="202" t="s">
        <v>200</v>
      </c>
      <c r="C229" s="226">
        <v>2554.5700000000002</v>
      </c>
      <c r="D229" s="226">
        <v>2321.12</v>
      </c>
      <c r="E229" s="226">
        <v>2572.06</v>
      </c>
      <c r="F229" s="226">
        <v>2889.57</v>
      </c>
      <c r="G229" s="226">
        <v>3226.79</v>
      </c>
    </row>
    <row r="230" spans="2:7" ht="11.25" customHeight="1">
      <c r="B230" s="202" t="s">
        <v>202</v>
      </c>
      <c r="C230" s="226">
        <v>2554.5700000000002</v>
      </c>
      <c r="D230" s="226">
        <v>2321.12</v>
      </c>
      <c r="E230" s="226">
        <v>2572.06</v>
      </c>
      <c r="F230" s="226">
        <v>2889.57</v>
      </c>
      <c r="G230" s="226">
        <v>3226.79</v>
      </c>
    </row>
    <row r="231" spans="2:7" ht="33.75" hidden="1" customHeight="1">
      <c r="B231" s="202" t="s">
        <v>203</v>
      </c>
      <c r="C231" s="226">
        <v>0</v>
      </c>
      <c r="D231" s="226">
        <v>0</v>
      </c>
      <c r="E231" s="226">
        <v>0</v>
      </c>
      <c r="F231" s="226">
        <v>0</v>
      </c>
      <c r="G231" s="226">
        <v>0</v>
      </c>
    </row>
    <row r="232" spans="2:7" ht="11.25" hidden="1" customHeight="1">
      <c r="B232" s="202" t="s">
        <v>204</v>
      </c>
      <c r="C232" s="226">
        <v>0</v>
      </c>
      <c r="D232" s="226">
        <v>0</v>
      </c>
      <c r="E232" s="226">
        <v>0</v>
      </c>
      <c r="F232" s="226">
        <v>0</v>
      </c>
      <c r="G232" s="226">
        <v>0</v>
      </c>
    </row>
    <row r="233" spans="2:7" ht="22.5" hidden="1" customHeight="1">
      <c r="B233" s="202" t="s">
        <v>205</v>
      </c>
      <c r="C233" s="226">
        <v>0</v>
      </c>
      <c r="D233" s="226">
        <v>0</v>
      </c>
      <c r="E233" s="226">
        <v>0</v>
      </c>
      <c r="F233" s="226">
        <v>0</v>
      </c>
      <c r="G233" s="226">
        <v>0</v>
      </c>
    </row>
    <row r="234" spans="2:7" ht="22.5" hidden="1" customHeight="1">
      <c r="B234" s="202" t="s">
        <v>206</v>
      </c>
      <c r="C234" s="226">
        <v>0</v>
      </c>
      <c r="D234" s="226">
        <v>0</v>
      </c>
      <c r="E234" s="226">
        <v>0</v>
      </c>
      <c r="F234" s="226">
        <v>0</v>
      </c>
      <c r="G234" s="226">
        <v>0</v>
      </c>
    </row>
    <row r="235" spans="2:7" ht="22.5" hidden="1" customHeight="1">
      <c r="B235" s="202" t="s">
        <v>207</v>
      </c>
      <c r="C235" s="226">
        <v>0</v>
      </c>
      <c r="D235" s="226">
        <v>0</v>
      </c>
      <c r="E235" s="226">
        <v>0</v>
      </c>
      <c r="F235" s="226">
        <v>0</v>
      </c>
      <c r="G235" s="226">
        <v>0</v>
      </c>
    </row>
    <row r="236" spans="2:7" ht="22.5" hidden="1" customHeight="1">
      <c r="B236" s="202" t="s">
        <v>209</v>
      </c>
      <c r="C236" s="226">
        <v>0</v>
      </c>
      <c r="D236" s="226">
        <v>0</v>
      </c>
      <c r="E236" s="226">
        <v>0</v>
      </c>
      <c r="F236" s="226">
        <v>0</v>
      </c>
      <c r="G236" s="226">
        <v>0</v>
      </c>
    </row>
    <row r="237" spans="2:7" ht="22.5" hidden="1" customHeight="1">
      <c r="B237" s="202" t="s">
        <v>210</v>
      </c>
      <c r="C237" s="226">
        <v>0</v>
      </c>
      <c r="D237" s="226">
        <v>0</v>
      </c>
      <c r="E237" s="226">
        <v>0</v>
      </c>
      <c r="F237" s="226">
        <v>0</v>
      </c>
      <c r="G237" s="226">
        <v>0</v>
      </c>
    </row>
    <row r="238" spans="2:7" ht="11.25" customHeight="1">
      <c r="B238" s="202" t="s">
        <v>211</v>
      </c>
      <c r="C238" s="226">
        <v>1680.3</v>
      </c>
      <c r="D238" s="226">
        <v>1546.94</v>
      </c>
      <c r="E238" s="226">
        <v>1662.58</v>
      </c>
      <c r="F238" s="226">
        <v>1760.68</v>
      </c>
      <c r="G238" s="226">
        <v>1690.91</v>
      </c>
    </row>
    <row r="239" spans="2:7" ht="11.25" customHeight="1">
      <c r="B239" s="202" t="s">
        <v>212</v>
      </c>
      <c r="C239" s="226">
        <v>1680.3</v>
      </c>
      <c r="D239" s="226">
        <v>1546.94</v>
      </c>
      <c r="E239" s="226">
        <v>1662.58</v>
      </c>
      <c r="F239" s="226">
        <v>1760.68</v>
      </c>
      <c r="G239" s="226">
        <v>1690.91</v>
      </c>
    </row>
    <row r="240" spans="2:7" ht="33.75" hidden="1" customHeight="1">
      <c r="B240" s="202" t="s">
        <v>213</v>
      </c>
      <c r="C240" s="226">
        <v>0</v>
      </c>
      <c r="D240" s="226">
        <v>0</v>
      </c>
      <c r="E240" s="226">
        <v>0</v>
      </c>
      <c r="F240" s="226">
        <v>0</v>
      </c>
      <c r="G240" s="226">
        <v>0</v>
      </c>
    </row>
    <row r="241" spans="2:7" ht="11.25" hidden="1" customHeight="1">
      <c r="B241" s="202" t="s">
        <v>214</v>
      </c>
      <c r="C241" s="226">
        <v>0</v>
      </c>
      <c r="D241" s="226">
        <v>0</v>
      </c>
      <c r="E241" s="226">
        <v>0</v>
      </c>
      <c r="F241" s="226">
        <v>0</v>
      </c>
      <c r="G241" s="226">
        <v>0</v>
      </c>
    </row>
    <row r="242" spans="2:7" ht="22.5" hidden="1" customHeight="1">
      <c r="B242" s="202" t="s">
        <v>215</v>
      </c>
      <c r="C242" s="226">
        <v>0</v>
      </c>
      <c r="D242" s="226">
        <v>0</v>
      </c>
      <c r="E242" s="226">
        <v>0</v>
      </c>
      <c r="F242" s="226">
        <v>0</v>
      </c>
      <c r="G242" s="226">
        <v>0</v>
      </c>
    </row>
    <row r="243" spans="2:7" ht="22.5" hidden="1" customHeight="1">
      <c r="B243" s="202" t="s">
        <v>216</v>
      </c>
      <c r="C243" s="226">
        <v>0</v>
      </c>
      <c r="D243" s="226">
        <v>0</v>
      </c>
      <c r="E243" s="226">
        <v>0</v>
      </c>
      <c r="F243" s="226">
        <v>0</v>
      </c>
      <c r="G243" s="226">
        <v>0</v>
      </c>
    </row>
    <row r="244" spans="2:7" ht="22.5" hidden="1" customHeight="1">
      <c r="B244" s="202" t="s">
        <v>217</v>
      </c>
      <c r="C244" s="226">
        <v>0</v>
      </c>
      <c r="D244" s="226">
        <v>0</v>
      </c>
      <c r="E244" s="226">
        <v>0</v>
      </c>
      <c r="F244" s="226">
        <v>0</v>
      </c>
      <c r="G244" s="226">
        <v>0</v>
      </c>
    </row>
    <row r="245" spans="2:7" ht="11.25" hidden="1" customHeight="1">
      <c r="B245" s="202" t="s">
        <v>230</v>
      </c>
      <c r="C245" s="226">
        <v>0</v>
      </c>
      <c r="D245" s="226">
        <v>0</v>
      </c>
      <c r="E245" s="226">
        <v>0</v>
      </c>
      <c r="F245" s="226">
        <v>0</v>
      </c>
      <c r="G245" s="226">
        <v>0</v>
      </c>
    </row>
    <row r="246" spans="2:7" ht="22.5" hidden="1" customHeight="1">
      <c r="B246" s="202" t="s">
        <v>219</v>
      </c>
      <c r="C246" s="226">
        <v>0</v>
      </c>
      <c r="D246" s="226">
        <v>0</v>
      </c>
      <c r="E246" s="226">
        <v>0</v>
      </c>
      <c r="F246" s="226">
        <v>0</v>
      </c>
      <c r="G246" s="226">
        <v>0</v>
      </c>
    </row>
    <row r="247" spans="2:7" ht="13.5" hidden="1" customHeight="1">
      <c r="B247" s="202" t="s">
        <v>220</v>
      </c>
      <c r="C247" s="226">
        <v>0</v>
      </c>
      <c r="D247" s="226">
        <v>0</v>
      </c>
      <c r="E247" s="226">
        <v>0</v>
      </c>
      <c r="F247" s="226">
        <v>0</v>
      </c>
      <c r="G247" s="226">
        <v>0</v>
      </c>
    </row>
    <row r="248" spans="2:7" ht="11.25" hidden="1" customHeight="1">
      <c r="B248" s="202" t="s">
        <v>221</v>
      </c>
      <c r="C248" s="226">
        <v>0</v>
      </c>
      <c r="D248" s="226">
        <v>0</v>
      </c>
      <c r="E248" s="226">
        <v>0</v>
      </c>
      <c r="F248" s="226">
        <v>0</v>
      </c>
      <c r="G248" s="226">
        <v>0</v>
      </c>
    </row>
    <row r="249" spans="2:7" ht="22.5" hidden="1" customHeight="1">
      <c r="B249" s="202" t="s">
        <v>222</v>
      </c>
      <c r="C249" s="226">
        <v>0</v>
      </c>
      <c r="D249" s="226">
        <v>0</v>
      </c>
      <c r="E249" s="226">
        <v>0</v>
      </c>
      <c r="F249" s="226">
        <v>0</v>
      </c>
      <c r="G249" s="226">
        <v>0</v>
      </c>
    </row>
    <row r="250" spans="2:7" ht="22.5" hidden="1" customHeight="1">
      <c r="B250" s="202" t="s">
        <v>223</v>
      </c>
      <c r="C250" s="226">
        <v>0</v>
      </c>
      <c r="D250" s="226">
        <v>0</v>
      </c>
      <c r="E250" s="226">
        <v>0</v>
      </c>
      <c r="F250" s="226">
        <v>0</v>
      </c>
      <c r="G250" s="226">
        <v>0</v>
      </c>
    </row>
    <row r="251" spans="2:7" ht="22.5" hidden="1" customHeight="1">
      <c r="B251" s="202" t="s">
        <v>224</v>
      </c>
      <c r="C251" s="226">
        <v>0</v>
      </c>
      <c r="D251" s="226">
        <v>0</v>
      </c>
      <c r="E251" s="226">
        <v>0</v>
      </c>
      <c r="F251" s="226">
        <v>0</v>
      </c>
      <c r="G251" s="226">
        <v>0</v>
      </c>
    </row>
    <row r="252" spans="2:7" ht="11.25" customHeight="1">
      <c r="B252" s="215" t="s">
        <v>225</v>
      </c>
      <c r="C252" s="226">
        <v>1007.17</v>
      </c>
      <c r="D252" s="226">
        <v>933.58</v>
      </c>
      <c r="E252" s="226">
        <v>942.81</v>
      </c>
      <c r="F252" s="226">
        <v>1008.69</v>
      </c>
      <c r="G252" s="226">
        <v>947.44</v>
      </c>
    </row>
    <row r="253" spans="2:7" ht="11.25" customHeight="1">
      <c r="B253" s="215" t="s">
        <v>219</v>
      </c>
      <c r="C253" s="226">
        <v>1007.17</v>
      </c>
      <c r="D253" s="226">
        <v>933.58</v>
      </c>
      <c r="E253" s="226">
        <v>942.81</v>
      </c>
      <c r="F253" s="226">
        <v>1008.69</v>
      </c>
      <c r="G253" s="226">
        <v>947.44</v>
      </c>
    </row>
    <row r="254" spans="2:7" ht="33.75" hidden="1" customHeight="1">
      <c r="B254" s="215" t="s">
        <v>220</v>
      </c>
      <c r="C254" s="226">
        <v>0</v>
      </c>
      <c r="D254" s="226">
        <v>0</v>
      </c>
      <c r="E254" s="226">
        <v>0</v>
      </c>
      <c r="F254" s="226">
        <v>0</v>
      </c>
      <c r="G254" s="226">
        <v>0</v>
      </c>
    </row>
    <row r="255" spans="2:7" ht="11.25" hidden="1" customHeight="1">
      <c r="B255" s="215" t="s">
        <v>221</v>
      </c>
      <c r="C255" s="226">
        <v>0</v>
      </c>
      <c r="D255" s="226">
        <v>0</v>
      </c>
      <c r="E255" s="226">
        <v>0</v>
      </c>
      <c r="F255" s="226">
        <v>0</v>
      </c>
      <c r="G255" s="226">
        <v>0</v>
      </c>
    </row>
    <row r="256" spans="2:7" ht="22.5" hidden="1" customHeight="1">
      <c r="B256" s="215" t="s">
        <v>222</v>
      </c>
      <c r="C256" s="226">
        <v>0</v>
      </c>
      <c r="D256" s="226">
        <v>0</v>
      </c>
      <c r="E256" s="226">
        <v>0</v>
      </c>
      <c r="F256" s="226">
        <v>0</v>
      </c>
      <c r="G256" s="226">
        <v>0</v>
      </c>
    </row>
    <row r="257" spans="2:7" ht="22.5" hidden="1" customHeight="1">
      <c r="B257" s="215" t="s">
        <v>223</v>
      </c>
      <c r="C257" s="226">
        <v>0</v>
      </c>
      <c r="D257" s="226">
        <v>0</v>
      </c>
      <c r="E257" s="226">
        <v>0</v>
      </c>
      <c r="F257" s="226">
        <v>0</v>
      </c>
      <c r="G257" s="226">
        <v>0</v>
      </c>
    </row>
    <row r="258" spans="2:7" ht="22.5" hidden="1" customHeight="1">
      <c r="B258" s="215" t="s">
        <v>224</v>
      </c>
      <c r="C258" s="226">
        <v>0</v>
      </c>
      <c r="D258" s="226">
        <v>0</v>
      </c>
      <c r="E258" s="226">
        <v>0</v>
      </c>
      <c r="F258" s="226">
        <v>0</v>
      </c>
      <c r="G258" s="226">
        <v>0</v>
      </c>
    </row>
    <row r="259" spans="2:7" ht="11.25" customHeight="1">
      <c r="B259" s="215" t="s">
        <v>227</v>
      </c>
      <c r="C259" s="226">
        <v>158.41</v>
      </c>
      <c r="D259" s="226">
        <v>156.99</v>
      </c>
      <c r="E259" s="226">
        <v>198.94</v>
      </c>
      <c r="F259" s="226">
        <v>231.46</v>
      </c>
      <c r="G259" s="226">
        <v>245.78</v>
      </c>
    </row>
    <row r="260" spans="2:7" ht="11.25" customHeight="1">
      <c r="B260" s="215" t="s">
        <v>219</v>
      </c>
      <c r="C260" s="226">
        <v>158.41</v>
      </c>
      <c r="D260" s="226">
        <v>156.99</v>
      </c>
      <c r="E260" s="226">
        <v>198.94</v>
      </c>
      <c r="F260" s="226">
        <v>231.46</v>
      </c>
      <c r="G260" s="226">
        <v>245.78</v>
      </c>
    </row>
    <row r="261" spans="2:7" ht="33.75" hidden="1" customHeight="1">
      <c r="B261" s="215" t="s">
        <v>220</v>
      </c>
      <c r="C261" s="226">
        <v>0</v>
      </c>
      <c r="D261" s="226">
        <v>0</v>
      </c>
      <c r="E261" s="226">
        <v>0</v>
      </c>
      <c r="F261" s="226">
        <v>0</v>
      </c>
      <c r="G261" s="226">
        <v>0</v>
      </c>
    </row>
    <row r="262" spans="2:7" ht="11.25" hidden="1" customHeight="1">
      <c r="B262" s="215" t="s">
        <v>221</v>
      </c>
      <c r="C262" s="226">
        <v>0</v>
      </c>
      <c r="D262" s="226">
        <v>0</v>
      </c>
      <c r="E262" s="226">
        <v>0</v>
      </c>
      <c r="F262" s="226">
        <v>0</v>
      </c>
      <c r="G262" s="226">
        <v>0</v>
      </c>
    </row>
    <row r="263" spans="2:7" ht="22.5" hidden="1" customHeight="1">
      <c r="B263" s="215" t="s">
        <v>222</v>
      </c>
      <c r="C263" s="226">
        <v>0</v>
      </c>
      <c r="D263" s="226">
        <v>0</v>
      </c>
      <c r="E263" s="226">
        <v>0</v>
      </c>
      <c r="F263" s="226">
        <v>0</v>
      </c>
      <c r="G263" s="226">
        <v>0</v>
      </c>
    </row>
    <row r="264" spans="2:7" ht="22.5" hidden="1" customHeight="1">
      <c r="B264" s="215" t="s">
        <v>223</v>
      </c>
      <c r="C264" s="226">
        <v>0</v>
      </c>
      <c r="D264" s="226">
        <v>0</v>
      </c>
      <c r="E264" s="226">
        <v>0</v>
      </c>
      <c r="F264" s="226">
        <v>0</v>
      </c>
      <c r="G264" s="226">
        <v>0</v>
      </c>
    </row>
    <row r="265" spans="2:7" ht="22.5" hidden="1" customHeight="1">
      <c r="B265" s="215" t="s">
        <v>224</v>
      </c>
      <c r="C265" s="226">
        <v>0</v>
      </c>
      <c r="D265" s="226">
        <v>0</v>
      </c>
      <c r="E265" s="226">
        <v>0</v>
      </c>
      <c r="F265" s="226">
        <v>0</v>
      </c>
      <c r="G265" s="226">
        <v>0</v>
      </c>
    </row>
    <row r="266" spans="2:7" ht="11.25" customHeight="1">
      <c r="B266" s="215" t="s">
        <v>231</v>
      </c>
      <c r="C266" s="226">
        <v>514.72</v>
      </c>
      <c r="D266" s="226">
        <v>456.37</v>
      </c>
      <c r="E266" s="226">
        <v>520.83000000000004</v>
      </c>
      <c r="F266" s="226">
        <v>520.53</v>
      </c>
      <c r="G266" s="226">
        <v>497.69</v>
      </c>
    </row>
    <row r="267" spans="2:7" ht="11.25" customHeight="1">
      <c r="B267" s="215" t="s">
        <v>219</v>
      </c>
      <c r="C267" s="226">
        <v>514.72</v>
      </c>
      <c r="D267" s="226">
        <v>456.37</v>
      </c>
      <c r="E267" s="226">
        <v>520.83000000000004</v>
      </c>
      <c r="F267" s="226">
        <v>520.53</v>
      </c>
      <c r="G267" s="226">
        <v>497.69</v>
      </c>
    </row>
    <row r="268" spans="2:7" ht="33.75" hidden="1" customHeight="1">
      <c r="B268" s="215" t="s">
        <v>220</v>
      </c>
      <c r="C268" s="226">
        <v>0</v>
      </c>
      <c r="D268" s="226">
        <v>0</v>
      </c>
      <c r="E268" s="226">
        <v>0</v>
      </c>
      <c r="F268" s="226">
        <v>0</v>
      </c>
      <c r="G268" s="226">
        <v>0</v>
      </c>
    </row>
    <row r="269" spans="2:7" ht="11.25" hidden="1" customHeight="1">
      <c r="B269" s="215" t="s">
        <v>221</v>
      </c>
      <c r="C269" s="226">
        <v>0</v>
      </c>
      <c r="D269" s="226">
        <v>0</v>
      </c>
      <c r="E269" s="226">
        <v>0</v>
      </c>
      <c r="F269" s="226">
        <v>0</v>
      </c>
      <c r="G269" s="226">
        <v>0</v>
      </c>
    </row>
    <row r="270" spans="2:7" ht="22.5" hidden="1" customHeight="1">
      <c r="B270" s="215" t="s">
        <v>222</v>
      </c>
      <c r="C270" s="226">
        <v>0</v>
      </c>
      <c r="D270" s="226">
        <v>0</v>
      </c>
      <c r="E270" s="226">
        <v>0</v>
      </c>
      <c r="F270" s="226">
        <v>0</v>
      </c>
      <c r="G270" s="226">
        <v>0</v>
      </c>
    </row>
    <row r="271" spans="2:7" ht="22.5" hidden="1" customHeight="1">
      <c r="B271" s="215" t="s">
        <v>223</v>
      </c>
      <c r="C271" s="226">
        <v>0</v>
      </c>
      <c r="D271" s="226">
        <v>0</v>
      </c>
      <c r="E271" s="226">
        <v>0</v>
      </c>
      <c r="F271" s="226">
        <v>0</v>
      </c>
      <c r="G271" s="226">
        <v>0</v>
      </c>
    </row>
    <row r="272" spans="2:7" ht="22.5" hidden="1" customHeight="1">
      <c r="B272" s="215" t="s">
        <v>224</v>
      </c>
      <c r="C272" s="226">
        <v>0</v>
      </c>
      <c r="D272" s="226">
        <v>0</v>
      </c>
      <c r="E272" s="226">
        <v>0</v>
      </c>
      <c r="F272" s="226">
        <v>0</v>
      </c>
      <c r="G272" s="226">
        <v>0</v>
      </c>
    </row>
    <row r="273" spans="2:7" s="102" customFormat="1" ht="12">
      <c r="B273" s="210" t="s">
        <v>458</v>
      </c>
      <c r="C273" s="225">
        <v>23.15</v>
      </c>
      <c r="D273" s="225">
        <v>21.6</v>
      </c>
      <c r="E273" s="225">
        <v>21.01</v>
      </c>
      <c r="F273" s="225">
        <v>23.16</v>
      </c>
      <c r="G273" s="225">
        <v>20.95</v>
      </c>
    </row>
    <row r="274" spans="2:7" ht="11.25" customHeight="1">
      <c r="B274" s="202" t="s">
        <v>200</v>
      </c>
      <c r="C274" s="226">
        <v>23.07</v>
      </c>
      <c r="D274" s="226">
        <v>21.32</v>
      </c>
      <c r="E274" s="226">
        <v>20.84</v>
      </c>
      <c r="F274" s="226">
        <v>22.25</v>
      </c>
      <c r="G274" s="226">
        <v>20.13</v>
      </c>
    </row>
    <row r="275" spans="2:7" ht="11.25" hidden="1" customHeight="1">
      <c r="B275" s="202" t="s">
        <v>234</v>
      </c>
      <c r="C275" s="227">
        <v>0</v>
      </c>
      <c r="D275" s="227">
        <v>0</v>
      </c>
      <c r="E275" s="227">
        <v>0</v>
      </c>
      <c r="F275" s="227">
        <v>0</v>
      </c>
      <c r="G275" s="227">
        <v>0</v>
      </c>
    </row>
    <row r="276" spans="2:7" ht="11.25" hidden="1" customHeight="1">
      <c r="B276" s="202" t="s">
        <v>235</v>
      </c>
      <c r="C276" s="227">
        <v>0</v>
      </c>
      <c r="D276" s="227">
        <v>0</v>
      </c>
      <c r="E276" s="227">
        <v>0</v>
      </c>
      <c r="F276" s="227">
        <v>0</v>
      </c>
      <c r="G276" s="227">
        <v>0</v>
      </c>
    </row>
    <row r="277" spans="2:7" ht="11.25" customHeight="1">
      <c r="B277" s="202" t="s">
        <v>236</v>
      </c>
      <c r="C277" s="227">
        <v>4.55</v>
      </c>
      <c r="D277" s="227">
        <v>4.25</v>
      </c>
      <c r="E277" s="227">
        <v>2.1800000000000002</v>
      </c>
      <c r="F277" s="227">
        <v>2.1800000000000002</v>
      </c>
      <c r="G277" s="227">
        <v>2.09</v>
      </c>
    </row>
    <row r="278" spans="2:7" ht="11.25" hidden="1" customHeight="1">
      <c r="B278" s="202" t="s">
        <v>169</v>
      </c>
      <c r="C278" s="227">
        <v>0</v>
      </c>
      <c r="D278" s="227">
        <v>0</v>
      </c>
      <c r="E278" s="227">
        <v>0</v>
      </c>
      <c r="F278" s="227">
        <v>0</v>
      </c>
      <c r="G278" s="227">
        <v>0</v>
      </c>
    </row>
    <row r="279" spans="2:7" ht="11.25" customHeight="1">
      <c r="B279" s="202" t="s">
        <v>237</v>
      </c>
      <c r="C279" s="227">
        <v>18.52</v>
      </c>
      <c r="D279" s="227">
        <v>17.079999999999998</v>
      </c>
      <c r="E279" s="227">
        <v>18.66</v>
      </c>
      <c r="F279" s="227">
        <v>20.07</v>
      </c>
      <c r="G279" s="227">
        <v>18.05</v>
      </c>
    </row>
    <row r="280" spans="2:7" ht="11.25" hidden="1" customHeight="1">
      <c r="B280" s="202" t="s">
        <v>238</v>
      </c>
      <c r="C280" s="227">
        <v>0</v>
      </c>
      <c r="D280" s="227">
        <v>0</v>
      </c>
      <c r="E280" s="227">
        <v>0</v>
      </c>
      <c r="F280" s="227">
        <v>0</v>
      </c>
      <c r="G280" s="227">
        <v>0</v>
      </c>
    </row>
    <row r="281" spans="2:7" ht="11.25" customHeight="1">
      <c r="B281" s="202" t="s">
        <v>450</v>
      </c>
      <c r="C281" s="227">
        <v>18.52</v>
      </c>
      <c r="D281" s="227">
        <v>17.079999999999998</v>
      </c>
      <c r="E281" s="227">
        <v>18.66</v>
      </c>
      <c r="F281" s="227">
        <v>20.07</v>
      </c>
      <c r="G281" s="227">
        <v>18.05</v>
      </c>
    </row>
    <row r="282" spans="2:7" ht="22.5" customHeight="1">
      <c r="B282" s="202" t="s">
        <v>240</v>
      </c>
      <c r="C282" s="226">
        <v>23.07</v>
      </c>
      <c r="D282" s="226">
        <v>21.32</v>
      </c>
      <c r="E282" s="226">
        <v>20.84</v>
      </c>
      <c r="F282" s="226">
        <v>22.25</v>
      </c>
      <c r="G282" s="226">
        <v>20.13</v>
      </c>
    </row>
    <row r="283" spans="2:7" ht="11.25" customHeight="1">
      <c r="B283" s="202" t="s">
        <v>241</v>
      </c>
      <c r="C283" s="226">
        <v>4.55</v>
      </c>
      <c r="D283" s="226">
        <v>4.25</v>
      </c>
      <c r="E283" s="226">
        <v>2.1800000000000002</v>
      </c>
      <c r="F283" s="226">
        <v>2.1800000000000002</v>
      </c>
      <c r="G283" s="226">
        <v>2.09</v>
      </c>
    </row>
    <row r="284" spans="2:7" ht="11.25" customHeight="1">
      <c r="B284" s="202" t="s">
        <v>242</v>
      </c>
      <c r="C284" s="226">
        <v>18.52</v>
      </c>
      <c r="D284" s="226">
        <v>17.079999999999998</v>
      </c>
      <c r="E284" s="226">
        <v>18.66</v>
      </c>
      <c r="F284" s="226">
        <v>20.07</v>
      </c>
      <c r="G284" s="226">
        <v>18.05</v>
      </c>
    </row>
    <row r="285" spans="2:7" ht="22.5" hidden="1" customHeight="1">
      <c r="B285" s="202" t="s">
        <v>243</v>
      </c>
      <c r="C285" s="226">
        <v>0</v>
      </c>
      <c r="D285" s="226">
        <v>0</v>
      </c>
      <c r="E285" s="226">
        <v>0</v>
      </c>
      <c r="F285" s="226">
        <v>0</v>
      </c>
      <c r="G285" s="226">
        <v>0</v>
      </c>
    </row>
    <row r="286" spans="2:7" ht="22.5" hidden="1" customHeight="1">
      <c r="B286" s="202" t="s">
        <v>245</v>
      </c>
      <c r="C286" s="226">
        <v>0</v>
      </c>
      <c r="D286" s="226">
        <v>0</v>
      </c>
      <c r="E286" s="226">
        <v>0</v>
      </c>
      <c r="F286" s="226">
        <v>0</v>
      </c>
      <c r="G286" s="226">
        <v>0</v>
      </c>
    </row>
    <row r="287" spans="2:7" ht="11.25" customHeight="1">
      <c r="B287" s="202" t="s">
        <v>252</v>
      </c>
      <c r="C287" s="226">
        <v>0.08</v>
      </c>
      <c r="D287" s="226">
        <v>0.28000000000000003</v>
      </c>
      <c r="E287" s="226">
        <v>0.17</v>
      </c>
      <c r="F287" s="226">
        <v>0.91</v>
      </c>
      <c r="G287" s="226">
        <v>0.82</v>
      </c>
    </row>
    <row r="288" spans="2:7" ht="11.25" hidden="1" customHeight="1">
      <c r="B288" s="202" t="s">
        <v>234</v>
      </c>
      <c r="C288" s="226">
        <v>0</v>
      </c>
      <c r="D288" s="226">
        <v>0</v>
      </c>
      <c r="E288" s="226">
        <v>0</v>
      </c>
      <c r="F288" s="226">
        <v>0</v>
      </c>
      <c r="G288" s="226">
        <v>0</v>
      </c>
    </row>
    <row r="289" spans="2:7" ht="11.25" hidden="1" customHeight="1">
      <c r="B289" s="202" t="s">
        <v>247</v>
      </c>
      <c r="C289" s="227">
        <v>0</v>
      </c>
      <c r="D289" s="227">
        <v>0</v>
      </c>
      <c r="E289" s="227">
        <v>0</v>
      </c>
      <c r="F289" s="227">
        <v>0</v>
      </c>
      <c r="G289" s="227">
        <v>0</v>
      </c>
    </row>
    <row r="290" spans="2:7" ht="11.25" hidden="1" customHeight="1">
      <c r="B290" s="202" t="s">
        <v>248</v>
      </c>
      <c r="C290" s="227">
        <v>0</v>
      </c>
      <c r="D290" s="227">
        <v>0</v>
      </c>
      <c r="E290" s="227">
        <v>0</v>
      </c>
      <c r="F290" s="227">
        <v>0</v>
      </c>
      <c r="G290" s="227">
        <v>0</v>
      </c>
    </row>
    <row r="291" spans="2:7" ht="11.25" hidden="1" customHeight="1">
      <c r="B291" s="202" t="s">
        <v>235</v>
      </c>
      <c r="C291" s="226">
        <v>0</v>
      </c>
      <c r="D291" s="226">
        <v>0</v>
      </c>
      <c r="E291" s="226">
        <v>0</v>
      </c>
      <c r="F291" s="226">
        <v>0</v>
      </c>
      <c r="G291" s="226">
        <v>0</v>
      </c>
    </row>
    <row r="292" spans="2:7" ht="11.25" hidden="1" customHeight="1">
      <c r="B292" s="202" t="s">
        <v>247</v>
      </c>
      <c r="C292" s="227">
        <v>0</v>
      </c>
      <c r="D292" s="227">
        <v>0</v>
      </c>
      <c r="E292" s="227">
        <v>0</v>
      </c>
      <c r="F292" s="227">
        <v>0</v>
      </c>
      <c r="G292" s="227">
        <v>0</v>
      </c>
    </row>
    <row r="293" spans="2:7" ht="11.25" hidden="1" customHeight="1">
      <c r="B293" s="202" t="s">
        <v>248</v>
      </c>
      <c r="C293" s="227">
        <v>0</v>
      </c>
      <c r="D293" s="227">
        <v>0</v>
      </c>
      <c r="E293" s="227">
        <v>0</v>
      </c>
      <c r="F293" s="227">
        <v>0</v>
      </c>
      <c r="G293" s="227">
        <v>0</v>
      </c>
    </row>
    <row r="294" spans="2:7" ht="22.5" hidden="1" customHeight="1">
      <c r="B294" s="202" t="s">
        <v>236</v>
      </c>
      <c r="C294" s="226">
        <v>0</v>
      </c>
      <c r="D294" s="226">
        <v>0</v>
      </c>
      <c r="E294" s="226">
        <v>0</v>
      </c>
      <c r="F294" s="226">
        <v>0</v>
      </c>
      <c r="G294" s="226">
        <v>0</v>
      </c>
    </row>
    <row r="295" spans="2:7" ht="11.25" hidden="1" customHeight="1">
      <c r="B295" s="202" t="s">
        <v>247</v>
      </c>
      <c r="C295" s="227">
        <v>0</v>
      </c>
      <c r="D295" s="227">
        <v>0</v>
      </c>
      <c r="E295" s="227">
        <v>0</v>
      </c>
      <c r="F295" s="227">
        <v>0</v>
      </c>
      <c r="G295" s="227">
        <v>0</v>
      </c>
    </row>
    <row r="296" spans="2:7" ht="11.25" hidden="1" customHeight="1">
      <c r="B296" s="202" t="s">
        <v>248</v>
      </c>
      <c r="C296" s="227">
        <v>0</v>
      </c>
      <c r="D296" s="227">
        <v>0</v>
      </c>
      <c r="E296" s="227">
        <v>0</v>
      </c>
      <c r="F296" s="227">
        <v>0</v>
      </c>
      <c r="G296" s="227">
        <v>0</v>
      </c>
    </row>
    <row r="297" spans="2:7" ht="11.25" customHeight="1">
      <c r="B297" s="202" t="s">
        <v>169</v>
      </c>
      <c r="C297" s="226">
        <v>0.02</v>
      </c>
      <c r="D297" s="226">
        <v>0.22</v>
      </c>
      <c r="E297" s="226">
        <v>0.11</v>
      </c>
      <c r="F297" s="226">
        <v>0.64</v>
      </c>
      <c r="G297" s="226">
        <v>0.42</v>
      </c>
    </row>
    <row r="298" spans="2:7" ht="11.25" customHeight="1">
      <c r="B298" s="202" t="s">
        <v>247</v>
      </c>
      <c r="C298" s="227">
        <v>0.02</v>
      </c>
      <c r="D298" s="227">
        <v>0.22</v>
      </c>
      <c r="E298" s="227">
        <v>0.11</v>
      </c>
      <c r="F298" s="227">
        <v>0.64</v>
      </c>
      <c r="G298" s="227">
        <v>0.42</v>
      </c>
    </row>
    <row r="299" spans="2:7" ht="11.25" hidden="1" customHeight="1">
      <c r="B299" s="202" t="s">
        <v>248</v>
      </c>
      <c r="C299" s="227">
        <v>0</v>
      </c>
      <c r="D299" s="227">
        <v>0</v>
      </c>
      <c r="E299" s="227">
        <v>0</v>
      </c>
      <c r="F299" s="227">
        <v>0</v>
      </c>
      <c r="G299" s="227">
        <v>0</v>
      </c>
    </row>
    <row r="300" spans="2:7" ht="11.25" customHeight="1">
      <c r="B300" s="202" t="s">
        <v>237</v>
      </c>
      <c r="C300" s="226">
        <v>0.06</v>
      </c>
      <c r="D300" s="226">
        <v>0.06</v>
      </c>
      <c r="E300" s="226">
        <v>0.06</v>
      </c>
      <c r="F300" s="226">
        <v>0.27</v>
      </c>
      <c r="G300" s="226">
        <v>0.4</v>
      </c>
    </row>
    <row r="301" spans="2:7" ht="11.25" hidden="1" customHeight="1">
      <c r="B301" s="202" t="s">
        <v>247</v>
      </c>
      <c r="C301" s="227">
        <v>0</v>
      </c>
      <c r="D301" s="227">
        <v>0</v>
      </c>
      <c r="E301" s="227">
        <v>0</v>
      </c>
      <c r="F301" s="227">
        <v>0</v>
      </c>
      <c r="G301" s="227">
        <v>0</v>
      </c>
    </row>
    <row r="302" spans="2:7" ht="11.25" customHeight="1">
      <c r="B302" s="202" t="s">
        <v>248</v>
      </c>
      <c r="C302" s="227">
        <v>0.06</v>
      </c>
      <c r="D302" s="227">
        <v>0.06</v>
      </c>
      <c r="E302" s="227">
        <v>0.06</v>
      </c>
      <c r="F302" s="227">
        <v>0.27</v>
      </c>
      <c r="G302" s="227">
        <v>0.4</v>
      </c>
    </row>
    <row r="303" spans="2:7" ht="11.25" hidden="1" customHeight="1">
      <c r="B303" s="202" t="s">
        <v>238</v>
      </c>
      <c r="C303" s="226">
        <v>0</v>
      </c>
      <c r="D303" s="226">
        <v>0</v>
      </c>
      <c r="E303" s="226">
        <v>0</v>
      </c>
      <c r="F303" s="226">
        <v>0</v>
      </c>
      <c r="G303" s="226">
        <v>0</v>
      </c>
    </row>
    <row r="304" spans="2:7" ht="11.25" hidden="1" customHeight="1">
      <c r="B304" s="202" t="s">
        <v>249</v>
      </c>
      <c r="C304" s="227">
        <v>0</v>
      </c>
      <c r="D304" s="227">
        <v>0</v>
      </c>
      <c r="E304" s="227">
        <v>0</v>
      </c>
      <c r="F304" s="227">
        <v>0</v>
      </c>
      <c r="G304" s="227">
        <v>0</v>
      </c>
    </row>
    <row r="305" spans="2:7" ht="11.25" hidden="1" customHeight="1">
      <c r="B305" s="202" t="s">
        <v>250</v>
      </c>
      <c r="C305" s="227">
        <v>0</v>
      </c>
      <c r="D305" s="227">
        <v>0</v>
      </c>
      <c r="E305" s="227">
        <v>0</v>
      </c>
      <c r="F305" s="227">
        <v>0</v>
      </c>
      <c r="G305" s="227">
        <v>0</v>
      </c>
    </row>
    <row r="306" spans="2:7" ht="11.25" customHeight="1">
      <c r="B306" s="202" t="s">
        <v>450</v>
      </c>
      <c r="C306" s="226">
        <v>0.06</v>
      </c>
      <c r="D306" s="226">
        <v>0.06</v>
      </c>
      <c r="E306" s="226">
        <v>0.06</v>
      </c>
      <c r="F306" s="226">
        <v>0.27</v>
      </c>
      <c r="G306" s="226">
        <v>0.4</v>
      </c>
    </row>
    <row r="307" spans="2:7" ht="11.25" hidden="1" customHeight="1">
      <c r="B307" s="202" t="s">
        <v>249</v>
      </c>
      <c r="C307" s="227">
        <v>0</v>
      </c>
      <c r="D307" s="227">
        <v>0</v>
      </c>
      <c r="E307" s="227">
        <v>0</v>
      </c>
      <c r="F307" s="227">
        <v>0</v>
      </c>
      <c r="G307" s="227">
        <v>0</v>
      </c>
    </row>
    <row r="308" spans="2:7" ht="11.25" customHeight="1">
      <c r="B308" s="202" t="s">
        <v>250</v>
      </c>
      <c r="C308" s="227">
        <v>0.06</v>
      </c>
      <c r="D308" s="227">
        <v>0.06</v>
      </c>
      <c r="E308" s="227">
        <v>0.06</v>
      </c>
      <c r="F308" s="227">
        <v>0.27</v>
      </c>
      <c r="G308" s="227">
        <v>0.4</v>
      </c>
    </row>
    <row r="309" spans="2:7" s="102" customFormat="1" ht="22.5" hidden="1" customHeight="1">
      <c r="B309" s="210" t="s">
        <v>253</v>
      </c>
      <c r="C309" s="225">
        <v>0</v>
      </c>
      <c r="D309" s="225">
        <v>0</v>
      </c>
      <c r="E309" s="225">
        <v>0</v>
      </c>
      <c r="F309" s="225">
        <v>0</v>
      </c>
      <c r="G309" s="225">
        <v>0</v>
      </c>
    </row>
    <row r="310" spans="2:7" s="102" customFormat="1" ht="11.25" hidden="1" customHeight="1">
      <c r="B310" s="202" t="s">
        <v>254</v>
      </c>
      <c r="C310" s="227">
        <v>0</v>
      </c>
      <c r="D310" s="227">
        <v>0</v>
      </c>
      <c r="E310" s="227">
        <v>0</v>
      </c>
      <c r="F310" s="227">
        <v>0</v>
      </c>
      <c r="G310" s="227">
        <v>0</v>
      </c>
    </row>
    <row r="311" spans="2:7" s="102" customFormat="1" ht="11.25" hidden="1" customHeight="1">
      <c r="B311" s="202" t="s">
        <v>255</v>
      </c>
      <c r="C311" s="227">
        <v>0</v>
      </c>
      <c r="D311" s="227">
        <v>0</v>
      </c>
      <c r="E311" s="227">
        <v>0</v>
      </c>
      <c r="F311" s="227">
        <v>0</v>
      </c>
      <c r="G311" s="227">
        <v>0</v>
      </c>
    </row>
    <row r="312" spans="2:7" s="102" customFormat="1" ht="11.25" hidden="1" customHeight="1">
      <c r="B312" s="202" t="s">
        <v>256</v>
      </c>
      <c r="C312" s="226">
        <v>0</v>
      </c>
      <c r="D312" s="226">
        <v>0</v>
      </c>
      <c r="E312" s="226">
        <v>0</v>
      </c>
      <c r="F312" s="226">
        <v>0</v>
      </c>
      <c r="G312" s="226">
        <v>0</v>
      </c>
    </row>
    <row r="313" spans="2:7" s="102" customFormat="1" ht="11.25" hidden="1" customHeight="1">
      <c r="B313" s="202" t="s">
        <v>257</v>
      </c>
      <c r="C313" s="227">
        <v>0</v>
      </c>
      <c r="D313" s="227">
        <v>0</v>
      </c>
      <c r="E313" s="227">
        <v>0</v>
      </c>
      <c r="F313" s="227">
        <v>0</v>
      </c>
      <c r="G313" s="227">
        <v>0</v>
      </c>
    </row>
    <row r="314" spans="2:7" s="102" customFormat="1" ht="11.25" hidden="1" customHeight="1">
      <c r="B314" s="202" t="s">
        <v>258</v>
      </c>
      <c r="C314" s="227">
        <v>0</v>
      </c>
      <c r="D314" s="227">
        <v>0</v>
      </c>
      <c r="E314" s="227">
        <v>0</v>
      </c>
      <c r="F314" s="227">
        <v>0</v>
      </c>
      <c r="G314" s="227">
        <v>0</v>
      </c>
    </row>
    <row r="315" spans="2:7" s="102" customFormat="1" ht="11.25" hidden="1" customHeight="1">
      <c r="B315" s="202" t="s">
        <v>259</v>
      </c>
      <c r="C315" s="227">
        <v>0</v>
      </c>
      <c r="D315" s="227">
        <v>0</v>
      </c>
      <c r="E315" s="227">
        <v>0</v>
      </c>
      <c r="F315" s="227">
        <v>0</v>
      </c>
      <c r="G315" s="227">
        <v>0</v>
      </c>
    </row>
    <row r="316" spans="2:7" s="102" customFormat="1" ht="22.5" hidden="1" customHeight="1">
      <c r="B316" s="202" t="s">
        <v>451</v>
      </c>
      <c r="C316" s="227">
        <v>0</v>
      </c>
      <c r="D316" s="227">
        <v>0</v>
      </c>
      <c r="E316" s="227">
        <v>0</v>
      </c>
      <c r="F316" s="227">
        <v>0</v>
      </c>
      <c r="G316" s="227">
        <v>0</v>
      </c>
    </row>
    <row r="317" spans="2:7" ht="11.25" hidden="1" customHeight="1">
      <c r="B317" s="202" t="s">
        <v>261</v>
      </c>
      <c r="C317" s="226">
        <v>0</v>
      </c>
      <c r="D317" s="226">
        <v>0</v>
      </c>
      <c r="E317" s="226">
        <v>0</v>
      </c>
      <c r="F317" s="226">
        <v>0</v>
      </c>
      <c r="G317" s="226">
        <v>0</v>
      </c>
    </row>
    <row r="318" spans="2:7" ht="11.25" hidden="1" customHeight="1">
      <c r="B318" s="202" t="s">
        <v>262</v>
      </c>
      <c r="C318" s="226">
        <v>0</v>
      </c>
      <c r="D318" s="226">
        <v>0</v>
      </c>
      <c r="E318" s="226">
        <v>0</v>
      </c>
      <c r="F318" s="226">
        <v>0</v>
      </c>
      <c r="G318" s="226">
        <v>0</v>
      </c>
    </row>
    <row r="319" spans="2:7" ht="11.25" hidden="1" customHeight="1">
      <c r="B319" s="202" t="s">
        <v>263</v>
      </c>
      <c r="C319" s="226">
        <v>0</v>
      </c>
      <c r="D319" s="226">
        <v>0</v>
      </c>
      <c r="E319" s="226">
        <v>0</v>
      </c>
      <c r="F319" s="226">
        <v>0</v>
      </c>
      <c r="G319" s="226">
        <v>0</v>
      </c>
    </row>
    <row r="320" spans="2:7" ht="22.5" hidden="1" customHeight="1">
      <c r="B320" s="202" t="s">
        <v>264</v>
      </c>
      <c r="C320" s="226">
        <v>0</v>
      </c>
      <c r="D320" s="226">
        <v>0</v>
      </c>
      <c r="E320" s="226">
        <v>0</v>
      </c>
      <c r="F320" s="226">
        <v>0</v>
      </c>
      <c r="G320" s="226">
        <v>0</v>
      </c>
    </row>
    <row r="321" spans="2:7" s="102" customFormat="1" ht="12">
      <c r="B321" s="210" t="s">
        <v>265</v>
      </c>
      <c r="C321" s="225">
        <v>4737.34</v>
      </c>
      <c r="D321" s="225">
        <v>5043.3999999999996</v>
      </c>
      <c r="E321" s="225">
        <v>6041.04</v>
      </c>
      <c r="F321" s="225">
        <v>7239.84</v>
      </c>
      <c r="G321" s="225">
        <v>7407.54</v>
      </c>
    </row>
    <row r="322" spans="2:7" ht="11.25" hidden="1" customHeight="1">
      <c r="B322" s="210" t="s">
        <v>266</v>
      </c>
      <c r="C322" s="225">
        <v>0</v>
      </c>
      <c r="D322" s="225">
        <v>0</v>
      </c>
      <c r="E322" s="225">
        <v>0</v>
      </c>
      <c r="F322" s="225">
        <v>0</v>
      </c>
      <c r="G322" s="225">
        <v>0</v>
      </c>
    </row>
    <row r="323" spans="2:7" ht="11.25" customHeight="1">
      <c r="B323" s="210" t="s">
        <v>267</v>
      </c>
      <c r="C323" s="225">
        <v>118.69</v>
      </c>
      <c r="D323" s="225">
        <v>110.89</v>
      </c>
      <c r="E323" s="225">
        <v>124.33</v>
      </c>
      <c r="F323" s="225">
        <v>191.41</v>
      </c>
      <c r="G323" s="225">
        <v>190.11</v>
      </c>
    </row>
    <row r="324" spans="2:7" ht="11.25" hidden="1" customHeight="1">
      <c r="B324" s="228" t="s">
        <v>268</v>
      </c>
      <c r="C324" s="226">
        <v>0</v>
      </c>
      <c r="D324" s="226">
        <v>0</v>
      </c>
      <c r="E324" s="226">
        <v>0</v>
      </c>
      <c r="F324" s="226">
        <v>0</v>
      </c>
      <c r="G324" s="226">
        <v>0</v>
      </c>
    </row>
    <row r="325" spans="2:7" ht="11.25" hidden="1" customHeight="1">
      <c r="B325" s="202" t="s">
        <v>247</v>
      </c>
      <c r="C325" s="227">
        <v>0</v>
      </c>
      <c r="D325" s="227">
        <v>0</v>
      </c>
      <c r="E325" s="227">
        <v>0</v>
      </c>
      <c r="F325" s="227">
        <v>0</v>
      </c>
      <c r="G325" s="227">
        <v>0</v>
      </c>
    </row>
    <row r="326" spans="2:7" ht="11.25" hidden="1" customHeight="1">
      <c r="B326" s="202" t="s">
        <v>248</v>
      </c>
      <c r="C326" s="227">
        <v>0</v>
      </c>
      <c r="D326" s="227">
        <v>0</v>
      </c>
      <c r="E326" s="227">
        <v>0</v>
      </c>
      <c r="F326" s="227">
        <v>0</v>
      </c>
      <c r="G326" s="227">
        <v>0</v>
      </c>
    </row>
    <row r="327" spans="2:7" ht="11.25" hidden="1" customHeight="1">
      <c r="B327" s="202" t="s">
        <v>235</v>
      </c>
      <c r="C327" s="226">
        <v>0</v>
      </c>
      <c r="D327" s="226">
        <v>0</v>
      </c>
      <c r="E327" s="226">
        <v>0</v>
      </c>
      <c r="F327" s="226">
        <v>0</v>
      </c>
      <c r="G327" s="226">
        <v>0</v>
      </c>
    </row>
    <row r="328" spans="2:7" ht="11.25" hidden="1" customHeight="1">
      <c r="B328" s="202" t="s">
        <v>247</v>
      </c>
      <c r="C328" s="227">
        <v>0</v>
      </c>
      <c r="D328" s="227">
        <v>0</v>
      </c>
      <c r="E328" s="227">
        <v>0</v>
      </c>
      <c r="F328" s="227">
        <v>0</v>
      </c>
      <c r="G328" s="227">
        <v>0</v>
      </c>
    </row>
    <row r="329" spans="2:7" ht="11.25" hidden="1" customHeight="1">
      <c r="B329" s="202" t="s">
        <v>248</v>
      </c>
      <c r="C329" s="227">
        <v>0</v>
      </c>
      <c r="D329" s="227">
        <v>0</v>
      </c>
      <c r="E329" s="227">
        <v>0</v>
      </c>
      <c r="F329" s="227">
        <v>0</v>
      </c>
      <c r="G329" s="227">
        <v>0</v>
      </c>
    </row>
    <row r="330" spans="2:7" ht="11.25" customHeight="1">
      <c r="B330" s="202" t="s">
        <v>236</v>
      </c>
      <c r="C330" s="226">
        <v>116.97</v>
      </c>
      <c r="D330" s="226">
        <v>108.02</v>
      </c>
      <c r="E330" s="226">
        <v>118.22</v>
      </c>
      <c r="F330" s="226">
        <v>180.86</v>
      </c>
      <c r="G330" s="226">
        <v>189.3</v>
      </c>
    </row>
    <row r="331" spans="2:7" ht="11.25" customHeight="1">
      <c r="B331" s="202" t="s">
        <v>269</v>
      </c>
      <c r="C331" s="227">
        <v>116.97</v>
      </c>
      <c r="D331" s="227">
        <v>108.02</v>
      </c>
      <c r="E331" s="227">
        <v>118.22</v>
      </c>
      <c r="F331" s="227">
        <v>180.86</v>
      </c>
      <c r="G331" s="227">
        <v>189.3</v>
      </c>
    </row>
    <row r="332" spans="2:7" ht="11.25" hidden="1" customHeight="1">
      <c r="B332" s="202" t="s">
        <v>247</v>
      </c>
      <c r="C332" s="227">
        <v>0</v>
      </c>
      <c r="D332" s="227">
        <v>0</v>
      </c>
      <c r="E332" s="227">
        <v>0</v>
      </c>
      <c r="F332" s="227">
        <v>0</v>
      </c>
      <c r="G332" s="227">
        <v>0</v>
      </c>
    </row>
    <row r="333" spans="2:7" ht="22.5" hidden="1" customHeight="1">
      <c r="B333" s="202" t="s">
        <v>248</v>
      </c>
      <c r="C333" s="226">
        <v>0</v>
      </c>
      <c r="D333" s="226">
        <v>0</v>
      </c>
      <c r="E333" s="226">
        <v>0</v>
      </c>
      <c r="F333" s="226">
        <v>0</v>
      </c>
      <c r="G333" s="226">
        <v>0</v>
      </c>
    </row>
    <row r="334" spans="2:7" ht="11.25" hidden="1" customHeight="1">
      <c r="B334" s="202" t="s">
        <v>169</v>
      </c>
      <c r="C334" s="226">
        <v>0</v>
      </c>
      <c r="D334" s="226">
        <v>0</v>
      </c>
      <c r="E334" s="226">
        <v>0</v>
      </c>
      <c r="F334" s="226">
        <v>0</v>
      </c>
      <c r="G334" s="226">
        <v>0</v>
      </c>
    </row>
    <row r="335" spans="2:7" ht="11.25" hidden="1" customHeight="1">
      <c r="B335" s="202" t="s">
        <v>247</v>
      </c>
      <c r="C335" s="227">
        <v>0</v>
      </c>
      <c r="D335" s="227">
        <v>0</v>
      </c>
      <c r="E335" s="227">
        <v>0</v>
      </c>
      <c r="F335" s="227">
        <v>0</v>
      </c>
      <c r="G335" s="227">
        <v>0</v>
      </c>
    </row>
    <row r="336" spans="2:7" ht="11.25" hidden="1" customHeight="1">
      <c r="B336" s="202" t="s">
        <v>248</v>
      </c>
      <c r="C336" s="227">
        <v>0</v>
      </c>
      <c r="D336" s="227">
        <v>0</v>
      </c>
      <c r="E336" s="227">
        <v>0</v>
      </c>
      <c r="F336" s="227">
        <v>0</v>
      </c>
      <c r="G336" s="227">
        <v>0</v>
      </c>
    </row>
    <row r="337" spans="2:7" ht="11.25" customHeight="1">
      <c r="B337" s="202" t="s">
        <v>237</v>
      </c>
      <c r="C337" s="226">
        <v>1.72</v>
      </c>
      <c r="D337" s="226">
        <v>2.87</v>
      </c>
      <c r="E337" s="226">
        <v>6.11</v>
      </c>
      <c r="F337" s="226">
        <v>10.55</v>
      </c>
      <c r="G337" s="226">
        <v>0.81</v>
      </c>
    </row>
    <row r="338" spans="2:7" ht="11.25" customHeight="1">
      <c r="B338" s="202" t="s">
        <v>247</v>
      </c>
      <c r="C338" s="227">
        <v>1.72</v>
      </c>
      <c r="D338" s="227">
        <v>2.87</v>
      </c>
      <c r="E338" s="227">
        <v>6.11</v>
      </c>
      <c r="F338" s="227">
        <v>10.55</v>
      </c>
      <c r="G338" s="227">
        <v>0.81</v>
      </c>
    </row>
    <row r="339" spans="2:7" ht="11.25" hidden="1" customHeight="1">
      <c r="B339" s="202" t="s">
        <v>248</v>
      </c>
      <c r="C339" s="227">
        <v>0</v>
      </c>
      <c r="D339" s="227">
        <v>0</v>
      </c>
      <c r="E339" s="227">
        <v>0</v>
      </c>
      <c r="F339" s="227">
        <v>0</v>
      </c>
      <c r="G339" s="227">
        <v>0</v>
      </c>
    </row>
    <row r="340" spans="2:7" ht="11.25" customHeight="1">
      <c r="B340" s="202" t="s">
        <v>238</v>
      </c>
      <c r="C340" s="226">
        <v>1.72</v>
      </c>
      <c r="D340" s="226">
        <v>2.87</v>
      </c>
      <c r="E340" s="226">
        <v>6.11</v>
      </c>
      <c r="F340" s="226">
        <v>10.55</v>
      </c>
      <c r="G340" s="226">
        <v>0.81</v>
      </c>
    </row>
    <row r="341" spans="2:7" ht="11.25" customHeight="1">
      <c r="B341" s="202" t="s">
        <v>249</v>
      </c>
      <c r="C341" s="227">
        <v>1.72</v>
      </c>
      <c r="D341" s="227">
        <v>2.87</v>
      </c>
      <c r="E341" s="227">
        <v>6.11</v>
      </c>
      <c r="F341" s="227">
        <v>10.55</v>
      </c>
      <c r="G341" s="227">
        <v>0.81</v>
      </c>
    </row>
    <row r="342" spans="2:7" ht="11.25" hidden="1" customHeight="1">
      <c r="B342" s="202" t="s">
        <v>250</v>
      </c>
      <c r="C342" s="227">
        <v>0</v>
      </c>
      <c r="D342" s="227">
        <v>0</v>
      </c>
      <c r="E342" s="227">
        <v>0</v>
      </c>
      <c r="F342" s="227">
        <v>0</v>
      </c>
      <c r="G342" s="227">
        <v>0</v>
      </c>
    </row>
    <row r="343" spans="2:7" ht="22.5" hidden="1" customHeight="1">
      <c r="B343" s="202" t="s">
        <v>450</v>
      </c>
      <c r="C343" s="226">
        <v>0</v>
      </c>
      <c r="D343" s="226">
        <v>0</v>
      </c>
      <c r="E343" s="226">
        <v>0</v>
      </c>
      <c r="F343" s="226">
        <v>0</v>
      </c>
      <c r="G343" s="226">
        <v>0</v>
      </c>
    </row>
    <row r="344" spans="2:7" ht="11.25" hidden="1" customHeight="1">
      <c r="B344" s="202" t="s">
        <v>249</v>
      </c>
      <c r="C344" s="227">
        <v>0</v>
      </c>
      <c r="D344" s="227">
        <v>0</v>
      </c>
      <c r="E344" s="227">
        <v>0</v>
      </c>
      <c r="F344" s="227">
        <v>0</v>
      </c>
      <c r="G344" s="227">
        <v>0</v>
      </c>
    </row>
    <row r="345" spans="2:7" ht="11.25" hidden="1" customHeight="1">
      <c r="B345" s="202" t="s">
        <v>250</v>
      </c>
      <c r="C345" s="227">
        <v>0</v>
      </c>
      <c r="D345" s="227">
        <v>0</v>
      </c>
      <c r="E345" s="227">
        <v>0</v>
      </c>
      <c r="F345" s="227">
        <v>0</v>
      </c>
      <c r="G345" s="227">
        <v>0</v>
      </c>
    </row>
    <row r="346" spans="2:7" ht="11.25" customHeight="1">
      <c r="B346" s="210" t="s">
        <v>270</v>
      </c>
      <c r="C346" s="225">
        <v>3073.76</v>
      </c>
      <c r="D346" s="225">
        <v>3362.87</v>
      </c>
      <c r="E346" s="225">
        <v>3715.47</v>
      </c>
      <c r="F346" s="225">
        <v>4556.6000000000004</v>
      </c>
      <c r="G346" s="225">
        <v>4911.55</v>
      </c>
    </row>
    <row r="347" spans="2:7" ht="11.25" customHeight="1">
      <c r="B347" s="202" t="s">
        <v>234</v>
      </c>
      <c r="C347" s="226">
        <v>161.29</v>
      </c>
      <c r="D347" s="226">
        <v>114.98</v>
      </c>
      <c r="E347" s="226">
        <v>81.59</v>
      </c>
      <c r="F347" s="226">
        <v>60.15</v>
      </c>
      <c r="G347" s="226">
        <v>50.88</v>
      </c>
    </row>
    <row r="348" spans="2:7" ht="11.25" customHeight="1">
      <c r="B348" s="202" t="s">
        <v>271</v>
      </c>
      <c r="C348" s="226">
        <v>161.29</v>
      </c>
      <c r="D348" s="226">
        <v>114.98</v>
      </c>
      <c r="E348" s="226">
        <v>81.59</v>
      </c>
      <c r="F348" s="226">
        <v>60.15</v>
      </c>
      <c r="G348" s="226">
        <v>50.88</v>
      </c>
    </row>
    <row r="349" spans="2:7" ht="11.25" hidden="1" customHeight="1">
      <c r="B349" s="202" t="s">
        <v>272</v>
      </c>
      <c r="C349" s="226">
        <v>0</v>
      </c>
      <c r="D349" s="226">
        <v>0</v>
      </c>
      <c r="E349" s="226">
        <v>0</v>
      </c>
      <c r="F349" s="226">
        <v>0</v>
      </c>
      <c r="G349" s="226">
        <v>0</v>
      </c>
    </row>
    <row r="350" spans="2:7" ht="11.25" hidden="1" customHeight="1">
      <c r="B350" s="202" t="s">
        <v>273</v>
      </c>
      <c r="C350" s="226">
        <v>0</v>
      </c>
      <c r="D350" s="226">
        <v>0</v>
      </c>
      <c r="E350" s="226">
        <v>0</v>
      </c>
      <c r="F350" s="226">
        <v>0</v>
      </c>
      <c r="G350" s="226">
        <v>0</v>
      </c>
    </row>
    <row r="351" spans="2:7" ht="11.25" hidden="1" customHeight="1">
      <c r="B351" s="202" t="s">
        <v>235</v>
      </c>
      <c r="C351" s="226">
        <v>0</v>
      </c>
      <c r="D351" s="226">
        <v>0</v>
      </c>
      <c r="E351" s="226">
        <v>0</v>
      </c>
      <c r="F351" s="226">
        <v>0</v>
      </c>
      <c r="G351" s="226">
        <v>0</v>
      </c>
    </row>
    <row r="352" spans="2:7" ht="11.25" hidden="1" customHeight="1">
      <c r="B352" s="202" t="s">
        <v>271</v>
      </c>
      <c r="C352" s="226">
        <v>0</v>
      </c>
      <c r="D352" s="226">
        <v>0</v>
      </c>
      <c r="E352" s="226">
        <v>0</v>
      </c>
      <c r="F352" s="226">
        <v>0</v>
      </c>
      <c r="G352" s="226">
        <v>0</v>
      </c>
    </row>
    <row r="353" spans="2:7" ht="11.25" hidden="1" customHeight="1">
      <c r="B353" s="202" t="s">
        <v>272</v>
      </c>
      <c r="C353" s="226">
        <v>0</v>
      </c>
      <c r="D353" s="226">
        <v>0</v>
      </c>
      <c r="E353" s="226">
        <v>0</v>
      </c>
      <c r="F353" s="226">
        <v>0</v>
      </c>
      <c r="G353" s="226">
        <v>0</v>
      </c>
    </row>
    <row r="354" spans="2:7" ht="11.25" hidden="1" customHeight="1">
      <c r="B354" s="202" t="s">
        <v>273</v>
      </c>
      <c r="C354" s="226">
        <v>0</v>
      </c>
      <c r="D354" s="226">
        <v>0</v>
      </c>
      <c r="E354" s="226">
        <v>0</v>
      </c>
      <c r="F354" s="226">
        <v>0</v>
      </c>
      <c r="G354" s="226">
        <v>0</v>
      </c>
    </row>
    <row r="355" spans="2:7" ht="11.25" customHeight="1">
      <c r="B355" s="202" t="s">
        <v>236</v>
      </c>
      <c r="C355" s="226">
        <v>140.30000000000001</v>
      </c>
      <c r="D355" s="226">
        <v>132.87</v>
      </c>
      <c r="E355" s="226">
        <v>162.57</v>
      </c>
      <c r="F355" s="226">
        <v>276.64</v>
      </c>
      <c r="G355" s="226">
        <v>255.27</v>
      </c>
    </row>
    <row r="356" spans="2:7" ht="11.25" customHeight="1">
      <c r="B356" s="202" t="s">
        <v>247</v>
      </c>
      <c r="C356" s="227">
        <v>15.64</v>
      </c>
      <c r="D356" s="227">
        <v>14.37</v>
      </c>
      <c r="E356" s="227">
        <v>0</v>
      </c>
      <c r="F356" s="227">
        <v>0</v>
      </c>
      <c r="G356" s="227">
        <v>0</v>
      </c>
    </row>
    <row r="357" spans="2:7" ht="11.25" customHeight="1">
      <c r="B357" s="202" t="s">
        <v>248</v>
      </c>
      <c r="C357" s="227">
        <v>124.66</v>
      </c>
      <c r="D357" s="227">
        <v>118.5</v>
      </c>
      <c r="E357" s="227">
        <v>162.57</v>
      </c>
      <c r="F357" s="227">
        <v>276.64</v>
      </c>
      <c r="G357" s="227">
        <v>255.27</v>
      </c>
    </row>
    <row r="358" spans="2:7" ht="11.25" customHeight="1">
      <c r="B358" s="202" t="s">
        <v>169</v>
      </c>
      <c r="C358" s="226">
        <v>1389.54</v>
      </c>
      <c r="D358" s="226">
        <v>1699.17</v>
      </c>
      <c r="E358" s="226">
        <v>1951.96</v>
      </c>
      <c r="F358" s="226">
        <v>2627.94</v>
      </c>
      <c r="G358" s="226">
        <v>3030.48</v>
      </c>
    </row>
    <row r="359" spans="2:7" ht="11.25" customHeight="1">
      <c r="B359" s="202" t="s">
        <v>271</v>
      </c>
      <c r="C359" s="226">
        <v>102.06</v>
      </c>
      <c r="D359" s="226">
        <v>291.86</v>
      </c>
      <c r="E359" s="226">
        <v>373.92</v>
      </c>
      <c r="F359" s="226">
        <v>533.01</v>
      </c>
      <c r="G359" s="226">
        <v>667</v>
      </c>
    </row>
    <row r="360" spans="2:7" ht="11.25" hidden="1" customHeight="1">
      <c r="B360" s="202" t="s">
        <v>272</v>
      </c>
      <c r="C360" s="226">
        <v>0</v>
      </c>
      <c r="D360" s="226">
        <v>0</v>
      </c>
      <c r="E360" s="226">
        <v>0</v>
      </c>
      <c r="F360" s="226">
        <v>0</v>
      </c>
      <c r="G360" s="226">
        <v>0</v>
      </c>
    </row>
    <row r="361" spans="2:7" ht="11.25" customHeight="1">
      <c r="B361" s="202" t="s">
        <v>273</v>
      </c>
      <c r="C361" s="226">
        <v>1287.48</v>
      </c>
      <c r="D361" s="226">
        <v>1407.3</v>
      </c>
      <c r="E361" s="226">
        <v>1578.04</v>
      </c>
      <c r="F361" s="226">
        <v>2094.9299999999998</v>
      </c>
      <c r="G361" s="226">
        <v>2363.48</v>
      </c>
    </row>
    <row r="362" spans="2:7" ht="11.25" customHeight="1">
      <c r="B362" s="202" t="s">
        <v>237</v>
      </c>
      <c r="C362" s="226">
        <v>1382.63</v>
      </c>
      <c r="D362" s="226">
        <v>1415.85</v>
      </c>
      <c r="E362" s="226">
        <v>1519.34</v>
      </c>
      <c r="F362" s="226">
        <v>1591.87</v>
      </c>
      <c r="G362" s="226">
        <v>1574.93</v>
      </c>
    </row>
    <row r="363" spans="2:7" ht="11.25" customHeight="1">
      <c r="B363" s="202" t="s">
        <v>247</v>
      </c>
      <c r="C363" s="227">
        <v>38.56</v>
      </c>
      <c r="D363" s="227">
        <v>42.03</v>
      </c>
      <c r="E363" s="227">
        <v>55.76</v>
      </c>
      <c r="F363" s="227">
        <v>58.83</v>
      </c>
      <c r="G363" s="227">
        <v>58.04</v>
      </c>
    </row>
    <row r="364" spans="2:7" ht="11.25" customHeight="1">
      <c r="B364" s="202" t="s">
        <v>248</v>
      </c>
      <c r="C364" s="227">
        <v>1344.07</v>
      </c>
      <c r="D364" s="227">
        <v>1373.82</v>
      </c>
      <c r="E364" s="227">
        <v>1463.58</v>
      </c>
      <c r="F364" s="227">
        <v>1533.04</v>
      </c>
      <c r="G364" s="227">
        <v>1516.89</v>
      </c>
    </row>
    <row r="365" spans="2:7" ht="11.25" customHeight="1">
      <c r="B365" s="202" t="s">
        <v>238</v>
      </c>
      <c r="C365" s="226">
        <v>219.75</v>
      </c>
      <c r="D365" s="226">
        <v>203.11</v>
      </c>
      <c r="E365" s="226">
        <v>228.96</v>
      </c>
      <c r="F365" s="226">
        <v>275.5</v>
      </c>
      <c r="G365" s="226">
        <v>268.88</v>
      </c>
    </row>
    <row r="366" spans="2:7" ht="11.25" customHeight="1">
      <c r="B366" s="202" t="s">
        <v>249</v>
      </c>
      <c r="C366" s="227">
        <v>3.97</v>
      </c>
      <c r="D366" s="227">
        <v>3.81</v>
      </c>
      <c r="E366" s="227">
        <v>4.3099999999999996</v>
      </c>
      <c r="F366" s="227">
        <v>4.6100000000000003</v>
      </c>
      <c r="G366" s="227">
        <v>4.91</v>
      </c>
    </row>
    <row r="367" spans="2:7" ht="11.25" customHeight="1">
      <c r="B367" s="202" t="s">
        <v>250</v>
      </c>
      <c r="C367" s="227">
        <v>215.78</v>
      </c>
      <c r="D367" s="227">
        <v>199.29</v>
      </c>
      <c r="E367" s="227">
        <v>224.65</v>
      </c>
      <c r="F367" s="227">
        <v>270.89</v>
      </c>
      <c r="G367" s="227">
        <v>263.97000000000003</v>
      </c>
    </row>
    <row r="368" spans="2:7" ht="11.25" customHeight="1">
      <c r="B368" s="202" t="s">
        <v>450</v>
      </c>
      <c r="C368" s="226">
        <v>1162.8800000000001</v>
      </c>
      <c r="D368" s="226">
        <v>1212.74</v>
      </c>
      <c r="E368" s="226">
        <v>1290.3900000000001</v>
      </c>
      <c r="F368" s="226">
        <v>1316.37</v>
      </c>
      <c r="G368" s="226">
        <v>1306.05</v>
      </c>
    </row>
    <row r="369" spans="2:7" ht="11.25" customHeight="1">
      <c r="B369" s="202" t="s">
        <v>249</v>
      </c>
      <c r="C369" s="227">
        <v>34.6</v>
      </c>
      <c r="D369" s="227">
        <v>38.22</v>
      </c>
      <c r="E369" s="227">
        <v>51.45</v>
      </c>
      <c r="F369" s="227">
        <v>54.22</v>
      </c>
      <c r="G369" s="227">
        <v>53.13</v>
      </c>
    </row>
    <row r="370" spans="2:7" ht="11.25" customHeight="1">
      <c r="B370" s="202" t="s">
        <v>250</v>
      </c>
      <c r="C370" s="227">
        <v>1128.29</v>
      </c>
      <c r="D370" s="227">
        <v>1174.53</v>
      </c>
      <c r="E370" s="227">
        <v>1238.94</v>
      </c>
      <c r="F370" s="227">
        <v>1262.1500000000001</v>
      </c>
      <c r="G370" s="227">
        <v>1252.92</v>
      </c>
    </row>
    <row r="371" spans="2:7" ht="33.75" hidden="1" customHeight="1">
      <c r="B371" s="210" t="s">
        <v>274</v>
      </c>
      <c r="C371" s="225">
        <v>0</v>
      </c>
      <c r="D371" s="225">
        <v>0</v>
      </c>
      <c r="E371" s="225">
        <v>0</v>
      </c>
      <c r="F371" s="225">
        <v>0</v>
      </c>
      <c r="G371" s="225">
        <v>0</v>
      </c>
    </row>
    <row r="372" spans="2:7" ht="11.25" hidden="1" customHeight="1">
      <c r="B372" s="202" t="s">
        <v>275</v>
      </c>
      <c r="C372" s="227">
        <v>0</v>
      </c>
      <c r="D372" s="227">
        <v>0</v>
      </c>
      <c r="E372" s="227">
        <v>0</v>
      </c>
      <c r="F372" s="227">
        <v>0</v>
      </c>
      <c r="G372" s="227">
        <v>0</v>
      </c>
    </row>
    <row r="373" spans="2:7" ht="11.25" hidden="1" customHeight="1">
      <c r="B373" s="202" t="s">
        <v>276</v>
      </c>
      <c r="C373" s="227">
        <v>0</v>
      </c>
      <c r="D373" s="227">
        <v>0</v>
      </c>
      <c r="E373" s="227">
        <v>0</v>
      </c>
      <c r="F373" s="227">
        <v>0</v>
      </c>
      <c r="G373" s="227">
        <v>0</v>
      </c>
    </row>
    <row r="374" spans="2:7" ht="22.5" hidden="1" customHeight="1">
      <c r="B374" s="202" t="s">
        <v>277</v>
      </c>
      <c r="C374" s="227">
        <v>0</v>
      </c>
      <c r="D374" s="227">
        <v>0</v>
      </c>
      <c r="E374" s="227">
        <v>0</v>
      </c>
      <c r="F374" s="227">
        <v>0</v>
      </c>
      <c r="G374" s="227">
        <v>0</v>
      </c>
    </row>
    <row r="375" spans="2:7" ht="11.25" hidden="1" customHeight="1">
      <c r="B375" s="202" t="s">
        <v>278</v>
      </c>
      <c r="C375" s="227">
        <v>0</v>
      </c>
      <c r="D375" s="227">
        <v>0</v>
      </c>
      <c r="E375" s="227">
        <v>0</v>
      </c>
      <c r="F375" s="227">
        <v>0</v>
      </c>
      <c r="G375" s="227">
        <v>0</v>
      </c>
    </row>
    <row r="376" spans="2:7" ht="11.25" hidden="1" customHeight="1">
      <c r="B376" s="202" t="s">
        <v>279</v>
      </c>
      <c r="C376" s="226">
        <v>0</v>
      </c>
      <c r="D376" s="226">
        <v>0</v>
      </c>
      <c r="E376" s="226">
        <v>0</v>
      </c>
      <c r="F376" s="226">
        <v>0</v>
      </c>
      <c r="G376" s="226">
        <v>0</v>
      </c>
    </row>
    <row r="377" spans="2:7" ht="11.25" hidden="1" customHeight="1">
      <c r="B377" s="202" t="s">
        <v>280</v>
      </c>
      <c r="C377" s="227">
        <v>0</v>
      </c>
      <c r="D377" s="227">
        <v>0</v>
      </c>
      <c r="E377" s="227">
        <v>0</v>
      </c>
      <c r="F377" s="227">
        <v>0</v>
      </c>
      <c r="G377" s="227">
        <v>0</v>
      </c>
    </row>
    <row r="378" spans="2:7" ht="22.5" hidden="1" customHeight="1">
      <c r="B378" s="202" t="s">
        <v>452</v>
      </c>
      <c r="C378" s="227">
        <v>0</v>
      </c>
      <c r="D378" s="227">
        <v>0</v>
      </c>
      <c r="E378" s="227">
        <v>0</v>
      </c>
      <c r="F378" s="227">
        <v>0</v>
      </c>
      <c r="G378" s="227">
        <v>0</v>
      </c>
    </row>
    <row r="379" spans="2:7" ht="22.5" hidden="1" customHeight="1">
      <c r="B379" s="202" t="s">
        <v>282</v>
      </c>
      <c r="C379" s="226">
        <v>0</v>
      </c>
      <c r="D379" s="226">
        <v>0</v>
      </c>
      <c r="E379" s="226">
        <v>0</v>
      </c>
      <c r="F379" s="226">
        <v>0</v>
      </c>
      <c r="G379" s="226">
        <v>0</v>
      </c>
    </row>
    <row r="380" spans="2:7" ht="22.5" hidden="1" customHeight="1">
      <c r="B380" s="202" t="s">
        <v>283</v>
      </c>
      <c r="C380" s="226">
        <v>0</v>
      </c>
      <c r="D380" s="226">
        <v>0</v>
      </c>
      <c r="E380" s="226">
        <v>0</v>
      </c>
      <c r="F380" s="226">
        <v>0</v>
      </c>
      <c r="G380" s="226">
        <v>0</v>
      </c>
    </row>
    <row r="381" spans="2:7" ht="22.5" hidden="1" customHeight="1">
      <c r="B381" s="202" t="s">
        <v>284</v>
      </c>
      <c r="C381" s="226">
        <v>0</v>
      </c>
      <c r="D381" s="226">
        <v>0</v>
      </c>
      <c r="E381" s="226">
        <v>0</v>
      </c>
      <c r="F381" s="226">
        <v>0</v>
      </c>
      <c r="G381" s="226">
        <v>0</v>
      </c>
    </row>
    <row r="382" spans="2:7" ht="33.75" hidden="1" customHeight="1">
      <c r="B382" s="202" t="s">
        <v>285</v>
      </c>
      <c r="C382" s="226">
        <v>0</v>
      </c>
      <c r="D382" s="226">
        <v>0</v>
      </c>
      <c r="E382" s="226">
        <v>0</v>
      </c>
      <c r="F382" s="226">
        <v>0</v>
      </c>
      <c r="G382" s="226">
        <v>0</v>
      </c>
    </row>
    <row r="383" spans="2:7" ht="22.5" hidden="1" customHeight="1">
      <c r="B383" s="202" t="s">
        <v>286</v>
      </c>
      <c r="C383" s="226">
        <v>0</v>
      </c>
      <c r="D383" s="226">
        <v>0</v>
      </c>
      <c r="E383" s="226">
        <v>0</v>
      </c>
      <c r="F383" s="226">
        <v>0</v>
      </c>
      <c r="G383" s="226">
        <v>0</v>
      </c>
    </row>
    <row r="384" spans="2:7" ht="33.75" hidden="1" customHeight="1">
      <c r="B384" s="202" t="s">
        <v>288</v>
      </c>
      <c r="C384" s="226">
        <v>0</v>
      </c>
      <c r="D384" s="226">
        <v>0</v>
      </c>
      <c r="E384" s="226">
        <v>0</v>
      </c>
      <c r="F384" s="226">
        <v>0</v>
      </c>
      <c r="G384" s="226">
        <v>0</v>
      </c>
    </row>
    <row r="385" spans="2:7" ht="11.25" customHeight="1">
      <c r="B385" s="210" t="s">
        <v>289</v>
      </c>
      <c r="C385" s="225">
        <v>1332.6</v>
      </c>
      <c r="D385" s="225">
        <v>1373.8</v>
      </c>
      <c r="E385" s="225">
        <v>1792.39</v>
      </c>
      <c r="F385" s="225">
        <v>2085.31</v>
      </c>
      <c r="G385" s="225">
        <v>1917.12</v>
      </c>
    </row>
    <row r="386" spans="2:7" ht="11.25" hidden="1" customHeight="1">
      <c r="B386" s="202" t="s">
        <v>234</v>
      </c>
      <c r="C386" s="226">
        <v>0</v>
      </c>
      <c r="D386" s="226">
        <v>0</v>
      </c>
      <c r="E386" s="226">
        <v>0</v>
      </c>
      <c r="F386" s="226">
        <v>0</v>
      </c>
      <c r="G386" s="226">
        <v>0</v>
      </c>
    </row>
    <row r="387" spans="2:7" ht="11.25" hidden="1" customHeight="1">
      <c r="B387" s="202" t="s">
        <v>247</v>
      </c>
      <c r="C387" s="227">
        <v>0</v>
      </c>
      <c r="D387" s="227">
        <v>0</v>
      </c>
      <c r="E387" s="227">
        <v>0</v>
      </c>
      <c r="F387" s="227">
        <v>0</v>
      </c>
      <c r="G387" s="227">
        <v>0</v>
      </c>
    </row>
    <row r="388" spans="2:7" ht="11.25" hidden="1" customHeight="1">
      <c r="B388" s="202" t="s">
        <v>248</v>
      </c>
      <c r="C388" s="227">
        <v>0</v>
      </c>
      <c r="D388" s="227">
        <v>0</v>
      </c>
      <c r="E388" s="227">
        <v>0</v>
      </c>
      <c r="F388" s="227">
        <v>0</v>
      </c>
      <c r="G388" s="227">
        <v>0</v>
      </c>
    </row>
    <row r="389" spans="2:7" ht="11.25" hidden="1" customHeight="1">
      <c r="B389" s="202" t="s">
        <v>235</v>
      </c>
      <c r="C389" s="226">
        <v>0</v>
      </c>
      <c r="D389" s="226">
        <v>0</v>
      </c>
      <c r="E389" s="226">
        <v>0</v>
      </c>
      <c r="F389" s="226">
        <v>0</v>
      </c>
      <c r="G389" s="226">
        <v>0</v>
      </c>
    </row>
    <row r="390" spans="2:7" ht="11.25" hidden="1" customHeight="1">
      <c r="B390" s="202" t="s">
        <v>247</v>
      </c>
      <c r="C390" s="227">
        <v>0</v>
      </c>
      <c r="D390" s="227">
        <v>0</v>
      </c>
      <c r="E390" s="227">
        <v>0</v>
      </c>
      <c r="F390" s="227">
        <v>0</v>
      </c>
      <c r="G390" s="227">
        <v>0</v>
      </c>
    </row>
    <row r="391" spans="2:7" ht="11.25" hidden="1" customHeight="1">
      <c r="B391" s="202" t="s">
        <v>248</v>
      </c>
      <c r="C391" s="227">
        <v>0</v>
      </c>
      <c r="D391" s="227">
        <v>0</v>
      </c>
      <c r="E391" s="227">
        <v>0</v>
      </c>
      <c r="F391" s="227">
        <v>0</v>
      </c>
      <c r="G391" s="227">
        <v>0</v>
      </c>
    </row>
    <row r="392" spans="2:7" ht="22.5" hidden="1" customHeight="1">
      <c r="B392" s="202" t="s">
        <v>236</v>
      </c>
      <c r="C392" s="226">
        <v>0</v>
      </c>
      <c r="D392" s="226">
        <v>0</v>
      </c>
      <c r="E392" s="226">
        <v>0</v>
      </c>
      <c r="F392" s="226">
        <v>0</v>
      </c>
      <c r="G392" s="226">
        <v>0</v>
      </c>
    </row>
    <row r="393" spans="2:7" ht="11.25" hidden="1" customHeight="1">
      <c r="B393" s="202" t="s">
        <v>247</v>
      </c>
      <c r="C393" s="227">
        <v>0</v>
      </c>
      <c r="D393" s="227">
        <v>0</v>
      </c>
      <c r="E393" s="227">
        <v>0</v>
      </c>
      <c r="F393" s="227">
        <v>0</v>
      </c>
      <c r="G393" s="227">
        <v>0</v>
      </c>
    </row>
    <row r="394" spans="2:7" ht="11.25" hidden="1" customHeight="1">
      <c r="B394" s="202" t="s">
        <v>248</v>
      </c>
      <c r="C394" s="227">
        <v>0</v>
      </c>
      <c r="D394" s="227">
        <v>0</v>
      </c>
      <c r="E394" s="227">
        <v>0</v>
      </c>
      <c r="F394" s="227">
        <v>0</v>
      </c>
      <c r="G394" s="227">
        <v>0</v>
      </c>
    </row>
    <row r="395" spans="2:7" ht="11.25" hidden="1" customHeight="1">
      <c r="B395" s="202" t="s">
        <v>169</v>
      </c>
      <c r="C395" s="226">
        <v>0</v>
      </c>
      <c r="D395" s="226">
        <v>0</v>
      </c>
      <c r="E395" s="226">
        <v>0</v>
      </c>
      <c r="F395" s="226">
        <v>0</v>
      </c>
      <c r="G395" s="226">
        <v>0</v>
      </c>
    </row>
    <row r="396" spans="2:7" ht="11.25" hidden="1" customHeight="1">
      <c r="B396" s="202" t="s">
        <v>247</v>
      </c>
      <c r="C396" s="227">
        <v>0</v>
      </c>
      <c r="D396" s="227">
        <v>0</v>
      </c>
      <c r="E396" s="227">
        <v>0</v>
      </c>
      <c r="F396" s="227">
        <v>0</v>
      </c>
      <c r="G396" s="227">
        <v>0</v>
      </c>
    </row>
    <row r="397" spans="2:7" ht="11.25" hidden="1" customHeight="1">
      <c r="B397" s="202" t="s">
        <v>248</v>
      </c>
      <c r="C397" s="227">
        <v>0</v>
      </c>
      <c r="D397" s="227">
        <v>0</v>
      </c>
      <c r="E397" s="227">
        <v>0</v>
      </c>
      <c r="F397" s="227">
        <v>0</v>
      </c>
      <c r="G397" s="227">
        <v>0</v>
      </c>
    </row>
    <row r="398" spans="2:7" ht="11.25" customHeight="1">
      <c r="B398" s="202" t="s">
        <v>237</v>
      </c>
      <c r="C398" s="226">
        <v>1332.6</v>
      </c>
      <c r="D398" s="226">
        <v>1373.8</v>
      </c>
      <c r="E398" s="226">
        <v>1792.39</v>
      </c>
      <c r="F398" s="226">
        <v>2085.31</v>
      </c>
      <c r="G398" s="226">
        <v>1917.12</v>
      </c>
    </row>
    <row r="399" spans="2:7" ht="11.25" customHeight="1">
      <c r="B399" s="202" t="s">
        <v>247</v>
      </c>
      <c r="C399" s="227">
        <v>1286.96</v>
      </c>
      <c r="D399" s="227">
        <v>1325.31</v>
      </c>
      <c r="E399" s="227">
        <v>1730.9</v>
      </c>
      <c r="F399" s="227">
        <v>2014.54</v>
      </c>
      <c r="G399" s="227">
        <v>1842.85</v>
      </c>
    </row>
    <row r="400" spans="2:7" ht="11.25" customHeight="1">
      <c r="B400" s="202" t="s">
        <v>248</v>
      </c>
      <c r="C400" s="227">
        <v>45.65</v>
      </c>
      <c r="D400" s="227">
        <v>48.48</v>
      </c>
      <c r="E400" s="227">
        <v>61.48</v>
      </c>
      <c r="F400" s="227">
        <v>70.77</v>
      </c>
      <c r="G400" s="227">
        <v>74.27</v>
      </c>
    </row>
    <row r="401" spans="2:7" ht="11.25" customHeight="1">
      <c r="B401" s="202" t="s">
        <v>238</v>
      </c>
      <c r="C401" s="226">
        <v>16.829999999999998</v>
      </c>
      <c r="D401" s="226">
        <v>15.64</v>
      </c>
      <c r="E401" s="226">
        <v>16.14</v>
      </c>
      <c r="F401" s="226">
        <v>16.71</v>
      </c>
      <c r="G401" s="226">
        <v>14.94</v>
      </c>
    </row>
    <row r="402" spans="2:7" ht="11.25" customHeight="1">
      <c r="B402" s="202" t="s">
        <v>249</v>
      </c>
      <c r="C402" s="227">
        <v>16.829999999999998</v>
      </c>
      <c r="D402" s="227">
        <v>15.64</v>
      </c>
      <c r="E402" s="227">
        <v>16.14</v>
      </c>
      <c r="F402" s="227">
        <v>16.71</v>
      </c>
      <c r="G402" s="227">
        <v>14.94</v>
      </c>
    </row>
    <row r="403" spans="2:7" ht="11.25" hidden="1" customHeight="1">
      <c r="B403" s="202" t="s">
        <v>250</v>
      </c>
      <c r="C403" s="227">
        <v>0</v>
      </c>
      <c r="D403" s="227">
        <v>0</v>
      </c>
      <c r="E403" s="227">
        <v>0</v>
      </c>
      <c r="F403" s="227">
        <v>0</v>
      </c>
      <c r="G403" s="227">
        <v>0</v>
      </c>
    </row>
    <row r="404" spans="2:7" ht="11.25" customHeight="1">
      <c r="B404" s="202" t="s">
        <v>450</v>
      </c>
      <c r="C404" s="226">
        <v>1315.77</v>
      </c>
      <c r="D404" s="226">
        <v>1358.16</v>
      </c>
      <c r="E404" s="226">
        <v>1776.24</v>
      </c>
      <c r="F404" s="226">
        <v>2068.61</v>
      </c>
      <c r="G404" s="226">
        <v>1902.19</v>
      </c>
    </row>
    <row r="405" spans="2:7" ht="11.25" customHeight="1">
      <c r="B405" s="202" t="s">
        <v>249</v>
      </c>
      <c r="C405" s="227">
        <v>1270.1199999999999</v>
      </c>
      <c r="D405" s="227">
        <v>1309.68</v>
      </c>
      <c r="E405" s="227">
        <v>1714.76</v>
      </c>
      <c r="F405" s="227">
        <v>1997.84</v>
      </c>
      <c r="G405" s="227">
        <v>1827.91</v>
      </c>
    </row>
    <row r="406" spans="2:7" ht="11.25" customHeight="1">
      <c r="B406" s="202" t="s">
        <v>250</v>
      </c>
      <c r="C406" s="227">
        <v>45.65</v>
      </c>
      <c r="D406" s="227">
        <v>48.48</v>
      </c>
      <c r="E406" s="227">
        <v>61.48</v>
      </c>
      <c r="F406" s="227">
        <v>70.77</v>
      </c>
      <c r="G406" s="227">
        <v>74.27</v>
      </c>
    </row>
    <row r="407" spans="2:7" ht="11.25" customHeight="1">
      <c r="B407" s="210" t="s">
        <v>459</v>
      </c>
      <c r="C407" s="225">
        <v>66.84</v>
      </c>
      <c r="D407" s="225">
        <v>57.7</v>
      </c>
      <c r="E407" s="225">
        <v>59</v>
      </c>
      <c r="F407" s="225">
        <v>52.4</v>
      </c>
      <c r="G407" s="225">
        <v>47.27</v>
      </c>
    </row>
    <row r="408" spans="2:7" ht="11.25" hidden="1" customHeight="1">
      <c r="B408" s="202" t="s">
        <v>234</v>
      </c>
      <c r="C408" s="226">
        <v>0</v>
      </c>
      <c r="D408" s="226">
        <v>0</v>
      </c>
      <c r="E408" s="226">
        <v>0</v>
      </c>
      <c r="F408" s="226">
        <v>0</v>
      </c>
      <c r="G408" s="226">
        <v>0</v>
      </c>
    </row>
    <row r="409" spans="2:7" ht="11.25" hidden="1" customHeight="1">
      <c r="B409" s="202" t="s">
        <v>247</v>
      </c>
      <c r="C409" s="227">
        <v>0</v>
      </c>
      <c r="D409" s="227">
        <v>0</v>
      </c>
      <c r="E409" s="227">
        <v>0</v>
      </c>
      <c r="F409" s="227">
        <v>0</v>
      </c>
      <c r="G409" s="227">
        <v>0</v>
      </c>
    </row>
    <row r="410" spans="2:7" ht="11.25" hidden="1" customHeight="1">
      <c r="B410" s="202" t="s">
        <v>248</v>
      </c>
      <c r="C410" s="227">
        <v>0</v>
      </c>
      <c r="D410" s="227">
        <v>0</v>
      </c>
      <c r="E410" s="227">
        <v>0</v>
      </c>
      <c r="F410" s="227">
        <v>0</v>
      </c>
      <c r="G410" s="227">
        <v>0</v>
      </c>
    </row>
    <row r="411" spans="2:7" ht="11.25" hidden="1" customHeight="1">
      <c r="B411" s="202" t="s">
        <v>235</v>
      </c>
      <c r="C411" s="226">
        <v>0</v>
      </c>
      <c r="D411" s="226">
        <v>0</v>
      </c>
      <c r="E411" s="226">
        <v>0</v>
      </c>
      <c r="F411" s="226">
        <v>0</v>
      </c>
      <c r="G411" s="226">
        <v>0</v>
      </c>
    </row>
    <row r="412" spans="2:7" ht="11.25" hidden="1" customHeight="1">
      <c r="B412" s="202" t="s">
        <v>247</v>
      </c>
      <c r="C412" s="227">
        <v>0</v>
      </c>
      <c r="D412" s="227">
        <v>0</v>
      </c>
      <c r="E412" s="227">
        <v>0</v>
      </c>
      <c r="F412" s="227">
        <v>0</v>
      </c>
      <c r="G412" s="227">
        <v>0</v>
      </c>
    </row>
    <row r="413" spans="2:7" ht="11.25" hidden="1" customHeight="1">
      <c r="B413" s="202" t="s">
        <v>248</v>
      </c>
      <c r="C413" s="227">
        <v>0</v>
      </c>
      <c r="D413" s="227">
        <v>0</v>
      </c>
      <c r="E413" s="227">
        <v>0</v>
      </c>
      <c r="F413" s="227">
        <v>0</v>
      </c>
      <c r="G413" s="227">
        <v>0</v>
      </c>
    </row>
    <row r="414" spans="2:7" ht="11.25" customHeight="1">
      <c r="B414" s="202" t="s">
        <v>236</v>
      </c>
      <c r="C414" s="226">
        <v>6.32</v>
      </c>
      <c r="D414" s="226">
        <v>5.76</v>
      </c>
      <c r="E414" s="226">
        <v>6.24</v>
      </c>
      <c r="F414" s="226">
        <v>0</v>
      </c>
      <c r="G414" s="226">
        <v>0</v>
      </c>
    </row>
    <row r="415" spans="2:7" ht="11.25" customHeight="1">
      <c r="B415" s="202" t="s">
        <v>247</v>
      </c>
      <c r="C415" s="227">
        <v>6.32</v>
      </c>
      <c r="D415" s="227">
        <v>5.76</v>
      </c>
      <c r="E415" s="227">
        <v>6.24</v>
      </c>
      <c r="F415" s="227">
        <v>0</v>
      </c>
      <c r="G415" s="227">
        <v>0</v>
      </c>
    </row>
    <row r="416" spans="2:7" ht="11.25" hidden="1" customHeight="1">
      <c r="B416" s="202" t="s">
        <v>248</v>
      </c>
      <c r="C416" s="227">
        <v>0</v>
      </c>
      <c r="D416" s="227">
        <v>0</v>
      </c>
      <c r="E416" s="227">
        <v>0</v>
      </c>
      <c r="F416" s="227">
        <v>0</v>
      </c>
      <c r="G416" s="227">
        <v>0</v>
      </c>
    </row>
    <row r="417" spans="2:7" ht="11.25" hidden="1" customHeight="1">
      <c r="B417" s="202" t="s">
        <v>169</v>
      </c>
      <c r="C417" s="226">
        <v>0</v>
      </c>
      <c r="D417" s="226">
        <v>0</v>
      </c>
      <c r="E417" s="226">
        <v>0</v>
      </c>
      <c r="F417" s="226">
        <v>0</v>
      </c>
      <c r="G417" s="226">
        <v>0.75</v>
      </c>
    </row>
    <row r="418" spans="2:7" ht="11.25" hidden="1" customHeight="1">
      <c r="B418" s="202" t="s">
        <v>247</v>
      </c>
      <c r="C418" s="227">
        <v>0</v>
      </c>
      <c r="D418" s="227">
        <v>0</v>
      </c>
      <c r="E418" s="227">
        <v>0</v>
      </c>
      <c r="F418" s="227">
        <v>0</v>
      </c>
      <c r="G418" s="227">
        <v>0.75</v>
      </c>
    </row>
    <row r="419" spans="2:7" ht="11.25" hidden="1" customHeight="1">
      <c r="B419" s="202" t="s">
        <v>248</v>
      </c>
      <c r="C419" s="227">
        <v>0</v>
      </c>
      <c r="D419" s="227">
        <v>0</v>
      </c>
      <c r="E419" s="227">
        <v>0</v>
      </c>
      <c r="F419" s="227">
        <v>0</v>
      </c>
      <c r="G419" s="227">
        <v>0</v>
      </c>
    </row>
    <row r="420" spans="2:7" ht="11.25" customHeight="1">
      <c r="B420" s="202" t="s">
        <v>237</v>
      </c>
      <c r="C420" s="226">
        <v>60.53</v>
      </c>
      <c r="D420" s="226">
        <v>51.94</v>
      </c>
      <c r="E420" s="226">
        <v>52.76</v>
      </c>
      <c r="F420" s="226">
        <v>52.4</v>
      </c>
      <c r="G420" s="226">
        <v>46.52</v>
      </c>
    </row>
    <row r="421" spans="2:7" ht="11.25" customHeight="1">
      <c r="B421" s="202" t="s">
        <v>247</v>
      </c>
      <c r="C421" s="227">
        <v>60.53</v>
      </c>
      <c r="D421" s="227">
        <v>51.94</v>
      </c>
      <c r="E421" s="227">
        <v>52.76</v>
      </c>
      <c r="F421" s="227">
        <v>52.4</v>
      </c>
      <c r="G421" s="227">
        <v>46.52</v>
      </c>
    </row>
    <row r="422" spans="2:7" ht="11.25" hidden="1" customHeight="1">
      <c r="B422" s="202" t="s">
        <v>248</v>
      </c>
      <c r="C422" s="227">
        <v>0</v>
      </c>
      <c r="D422" s="227">
        <v>0</v>
      </c>
      <c r="E422" s="227">
        <v>0</v>
      </c>
      <c r="F422" s="227">
        <v>0</v>
      </c>
      <c r="G422" s="227">
        <v>0</v>
      </c>
    </row>
    <row r="423" spans="2:7" ht="11.25" hidden="1" customHeight="1">
      <c r="B423" s="202" t="s">
        <v>238</v>
      </c>
      <c r="C423" s="226">
        <v>0</v>
      </c>
      <c r="D423" s="226">
        <v>0</v>
      </c>
      <c r="E423" s="226">
        <v>0</v>
      </c>
      <c r="F423" s="226">
        <v>0</v>
      </c>
      <c r="G423" s="226">
        <v>0</v>
      </c>
    </row>
    <row r="424" spans="2:7" ht="11.25" hidden="1" customHeight="1">
      <c r="B424" s="202" t="s">
        <v>249</v>
      </c>
      <c r="C424" s="227">
        <v>0</v>
      </c>
      <c r="D424" s="227">
        <v>0</v>
      </c>
      <c r="E424" s="227">
        <v>0</v>
      </c>
      <c r="F424" s="227">
        <v>0</v>
      </c>
      <c r="G424" s="227">
        <v>0</v>
      </c>
    </row>
    <row r="425" spans="2:7" ht="11.25" hidden="1" customHeight="1">
      <c r="B425" s="202" t="s">
        <v>250</v>
      </c>
      <c r="C425" s="227">
        <v>0</v>
      </c>
      <c r="D425" s="227">
        <v>0</v>
      </c>
      <c r="E425" s="227">
        <v>0</v>
      </c>
      <c r="F425" s="227">
        <v>0</v>
      </c>
      <c r="G425" s="227">
        <v>0</v>
      </c>
    </row>
    <row r="426" spans="2:7" ht="11.25" customHeight="1">
      <c r="B426" s="202" t="s">
        <v>450</v>
      </c>
      <c r="C426" s="226">
        <v>60.53</v>
      </c>
      <c r="D426" s="226">
        <v>51.94</v>
      </c>
      <c r="E426" s="226">
        <v>52.76</v>
      </c>
      <c r="F426" s="226">
        <v>52.4</v>
      </c>
      <c r="G426" s="226">
        <v>46.52</v>
      </c>
    </row>
    <row r="427" spans="2:7" ht="11.25" customHeight="1">
      <c r="B427" s="202" t="s">
        <v>249</v>
      </c>
      <c r="C427" s="227">
        <v>60.53</v>
      </c>
      <c r="D427" s="227">
        <v>51.94</v>
      </c>
      <c r="E427" s="227">
        <v>52.76</v>
      </c>
      <c r="F427" s="227">
        <v>52.4</v>
      </c>
      <c r="G427" s="227">
        <v>46.52</v>
      </c>
    </row>
    <row r="428" spans="2:7" ht="11.25" hidden="1" customHeight="1">
      <c r="B428" s="202" t="s">
        <v>250</v>
      </c>
      <c r="C428" s="227">
        <v>0</v>
      </c>
      <c r="D428" s="227">
        <v>0</v>
      </c>
      <c r="E428" s="227">
        <v>0</v>
      </c>
      <c r="F428" s="227">
        <v>0</v>
      </c>
      <c r="G428" s="227">
        <v>0</v>
      </c>
    </row>
    <row r="429" spans="2:7" ht="11.25" customHeight="1">
      <c r="B429" s="210" t="s">
        <v>291</v>
      </c>
      <c r="C429" s="225">
        <v>145.44</v>
      </c>
      <c r="D429" s="225">
        <v>138.15</v>
      </c>
      <c r="E429" s="225">
        <v>349.85</v>
      </c>
      <c r="F429" s="225">
        <v>354.12</v>
      </c>
      <c r="G429" s="225">
        <v>341.48</v>
      </c>
    </row>
    <row r="430" spans="2:7" ht="11.25" customHeight="1">
      <c r="B430" s="518" t="s">
        <v>514</v>
      </c>
      <c r="C430" s="518"/>
      <c r="D430" s="518"/>
      <c r="E430" s="518"/>
      <c r="F430" s="518"/>
      <c r="G430" s="232"/>
    </row>
  </sheetData>
  <mergeCells count="2">
    <mergeCell ref="B2:G2"/>
    <mergeCell ref="B430:F430"/>
  </mergeCells>
  <hyperlinks>
    <hyperlink ref="B2:G2" location="Cuprins!B19" display="Anexa 14. Poziţia investiţională internaţională a Republicii Moldova, pentru perioada 31.12.2019 - 31.12.2023, sinteza generală (MBP6), (mil. EUR)"/>
  </hyperlinks>
  <pageMargins left="0.39370078740157483" right="0.39370078740157483" top="0.70866141732283472" bottom="0.70866141732283472" header="0.31496062992125984" footer="0.31496062992125984"/>
  <pageSetup paperSize="32767" orientation="portrait"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B2:I432"/>
  <sheetViews>
    <sheetView showGridLines="0" showRowColHeaders="0" showZeros="0" zoomScaleNormal="100" workbookViewId="0">
      <pane xSplit="2" ySplit="5" topLeftCell="C6" activePane="bottomRight" state="frozen"/>
      <selection pane="topRight"/>
      <selection pane="bottomLeft"/>
      <selection pane="bottomRight"/>
    </sheetView>
  </sheetViews>
  <sheetFormatPr defaultColWidth="8.7109375" defaultRowHeight="10.5"/>
  <cols>
    <col min="1" max="1" customWidth="true" style="100" width="3.28515625" collapsed="false"/>
    <col min="2" max="2" customWidth="true" style="100" width="33.28515625" collapsed="false"/>
    <col min="3" max="3" customWidth="true" style="100" width="8.5703125" collapsed="false"/>
    <col min="4" max="5" customWidth="true" style="100" width="8.0" collapsed="false"/>
    <col min="6" max="6" customWidth="true" style="100" width="8.140625" collapsed="false"/>
    <col min="7" max="7" customWidth="true" style="100" width="8.28515625" collapsed="false"/>
    <col min="8" max="8" customWidth="true" style="100" width="9.140625" collapsed="false"/>
    <col min="9" max="9" customWidth="true" style="100" width="8.28515625" collapsed="false"/>
    <col min="10" max="152" customWidth="true" style="100" width="9.140625" collapsed="false"/>
    <col min="153" max="153" customWidth="true" style="100" width="33.42578125" collapsed="false"/>
    <col min="154" max="251" customWidth="true" hidden="true" style="100" width="0.0" collapsed="false"/>
    <col min="252" max="252" bestFit="true" customWidth="true" style="100" width="7.85546875" collapsed="false"/>
    <col min="253" max="253" bestFit="true" customWidth="true" style="100" width="8.140625" collapsed="false"/>
    <col min="254" max="254" bestFit="true" customWidth="true" style="100" width="6.140625" collapsed="false"/>
    <col min="255" max="255" bestFit="true" style="100" width="8.7109375" collapsed="false"/>
    <col min="256" max="16384" style="100" width="8.7109375" collapsed="false"/>
  </cols>
  <sheetData>
    <row r="2" spans="2:9" s="99" customFormat="1" ht="30" customHeight="1">
      <c r="B2" s="519" t="s">
        <v>787</v>
      </c>
      <c r="C2" s="519"/>
      <c r="D2" s="519"/>
      <c r="E2" s="519"/>
      <c r="F2" s="519"/>
      <c r="G2" s="519"/>
      <c r="H2" s="519"/>
      <c r="I2" s="519"/>
    </row>
    <row r="3" spans="2:9">
      <c r="I3" s="101"/>
    </row>
    <row r="4" spans="2:9" ht="12.75" customHeight="1">
      <c r="B4" s="520"/>
      <c r="C4" s="521" t="s">
        <v>720</v>
      </c>
      <c r="D4" s="523" t="s">
        <v>460</v>
      </c>
      <c r="E4" s="524"/>
      <c r="F4" s="524"/>
      <c r="G4" s="524"/>
      <c r="H4" s="525"/>
      <c r="I4" s="526" t="s">
        <v>719</v>
      </c>
    </row>
    <row r="5" spans="2:9" ht="34.5" customHeight="1">
      <c r="B5" s="520"/>
      <c r="C5" s="522"/>
      <c r="D5" s="233" t="s">
        <v>461</v>
      </c>
      <c r="E5" s="233" t="s">
        <v>462</v>
      </c>
      <c r="F5" s="233" t="s">
        <v>463</v>
      </c>
      <c r="G5" s="233" t="s">
        <v>464</v>
      </c>
      <c r="H5" s="233" t="s">
        <v>465</v>
      </c>
      <c r="I5" s="522"/>
    </row>
    <row r="6" spans="2:9" s="102" customFormat="1" ht="11.25" customHeight="1">
      <c r="B6" s="234" t="s">
        <v>446</v>
      </c>
      <c r="C6" s="221">
        <v>-6202.5099999999984</v>
      </c>
      <c r="D6" s="221">
        <v>241.81000000000014</v>
      </c>
      <c r="E6" s="221">
        <v>-1651.4299999999998</v>
      </c>
      <c r="F6" s="221">
        <v>160.15</v>
      </c>
      <c r="G6" s="221">
        <v>-458.24999999999994</v>
      </c>
      <c r="H6" s="221">
        <v>2191.34</v>
      </c>
      <c r="I6" s="221">
        <v>-5960.699999999998</v>
      </c>
    </row>
    <row r="7" spans="2:9" s="102" customFormat="1" ht="12">
      <c r="B7" s="230" t="s">
        <v>447</v>
      </c>
      <c r="C7" s="223">
        <v>6470.2000000000007</v>
      </c>
      <c r="D7" s="223">
        <v>1299.2799999999995</v>
      </c>
      <c r="E7" s="223">
        <v>-824.18</v>
      </c>
      <c r="F7" s="223">
        <v>13.240000000000002</v>
      </c>
      <c r="G7" s="223">
        <v>104.74000000000001</v>
      </c>
      <c r="H7" s="223">
        <v>2005.48</v>
      </c>
      <c r="I7" s="223">
        <v>7769.4800000000005</v>
      </c>
    </row>
    <row r="8" spans="2:9" s="102" customFormat="1" ht="12">
      <c r="B8" s="231" t="s">
        <v>448</v>
      </c>
      <c r="C8" s="235">
        <v>393.25</v>
      </c>
      <c r="D8" s="236">
        <v>16.040000000000035</v>
      </c>
      <c r="E8" s="236">
        <v>15.609999999999998</v>
      </c>
      <c r="F8" s="236">
        <v>0</v>
      </c>
      <c r="G8" s="236">
        <v>0.42999999999999933</v>
      </c>
      <c r="H8" s="237">
        <v>0</v>
      </c>
      <c r="I8" s="238">
        <v>409.29</v>
      </c>
    </row>
    <row r="9" spans="2:9" ht="22.5" customHeight="1">
      <c r="B9" s="202" t="s">
        <v>449</v>
      </c>
      <c r="C9" s="239">
        <v>287.52</v>
      </c>
      <c r="D9" s="240">
        <v>10.970000000000027</v>
      </c>
      <c r="E9" s="240">
        <v>10.969999999999999</v>
      </c>
      <c r="F9" s="240">
        <v>0</v>
      </c>
      <c r="G9" s="240">
        <v>0</v>
      </c>
      <c r="H9" s="241">
        <v>0</v>
      </c>
      <c r="I9" s="242">
        <v>298.49</v>
      </c>
    </row>
    <row r="10" spans="2:9" ht="24">
      <c r="B10" s="202" t="s">
        <v>202</v>
      </c>
      <c r="C10" s="239">
        <v>287.52</v>
      </c>
      <c r="D10" s="240">
        <v>10.970000000000027</v>
      </c>
      <c r="E10" s="240">
        <v>10.969999999999999</v>
      </c>
      <c r="F10" s="240">
        <v>0</v>
      </c>
      <c r="G10" s="240">
        <v>0</v>
      </c>
      <c r="H10" s="241">
        <v>0</v>
      </c>
      <c r="I10" s="242">
        <v>298.49</v>
      </c>
    </row>
    <row r="11" spans="2:9" ht="24" hidden="1">
      <c r="B11" s="202" t="s">
        <v>203</v>
      </c>
      <c r="C11" s="239">
        <v>0</v>
      </c>
      <c r="D11" s="240">
        <v>0</v>
      </c>
      <c r="E11" s="240">
        <v>0</v>
      </c>
      <c r="F11" s="240">
        <v>0</v>
      </c>
      <c r="G11" s="240">
        <v>0</v>
      </c>
      <c r="H11" s="241">
        <v>0</v>
      </c>
      <c r="I11" s="242">
        <v>0</v>
      </c>
    </row>
    <row r="12" spans="2:9" ht="12" hidden="1">
      <c r="B12" s="202" t="s">
        <v>204</v>
      </c>
      <c r="C12" s="239">
        <v>0</v>
      </c>
      <c r="D12" s="240">
        <v>0</v>
      </c>
      <c r="E12" s="240">
        <v>0</v>
      </c>
      <c r="F12" s="240">
        <v>0</v>
      </c>
      <c r="G12" s="240">
        <v>0</v>
      </c>
      <c r="H12" s="241">
        <v>0</v>
      </c>
      <c r="I12" s="242">
        <v>0</v>
      </c>
    </row>
    <row r="13" spans="2:9" ht="15" hidden="1" customHeight="1">
      <c r="B13" s="202" t="s">
        <v>205</v>
      </c>
      <c r="C13" s="239">
        <v>0</v>
      </c>
      <c r="D13" s="240">
        <v>0</v>
      </c>
      <c r="E13" s="240">
        <v>0</v>
      </c>
      <c r="F13" s="240">
        <v>0</v>
      </c>
      <c r="G13" s="240">
        <v>0</v>
      </c>
      <c r="H13" s="241">
        <v>0</v>
      </c>
      <c r="I13" s="242">
        <v>0</v>
      </c>
    </row>
    <row r="14" spans="2:9" ht="24" hidden="1">
      <c r="B14" s="202" t="s">
        <v>206</v>
      </c>
      <c r="C14" s="239">
        <v>0</v>
      </c>
      <c r="D14" s="240">
        <v>0</v>
      </c>
      <c r="E14" s="240">
        <v>0</v>
      </c>
      <c r="F14" s="240">
        <v>0</v>
      </c>
      <c r="G14" s="240">
        <v>0</v>
      </c>
      <c r="H14" s="241">
        <v>0</v>
      </c>
      <c r="I14" s="242">
        <v>0</v>
      </c>
    </row>
    <row r="15" spans="2:9" ht="24" hidden="1">
      <c r="B15" s="202" t="s">
        <v>207</v>
      </c>
      <c r="C15" s="239">
        <v>0</v>
      </c>
      <c r="D15" s="240">
        <v>0</v>
      </c>
      <c r="E15" s="240">
        <v>0</v>
      </c>
      <c r="F15" s="240">
        <v>0</v>
      </c>
      <c r="G15" s="240">
        <v>0</v>
      </c>
      <c r="H15" s="241">
        <v>0</v>
      </c>
      <c r="I15" s="242">
        <v>0</v>
      </c>
    </row>
    <row r="16" spans="2:9" ht="24" hidden="1">
      <c r="B16" s="202" t="s">
        <v>209</v>
      </c>
      <c r="C16" s="239">
        <v>0</v>
      </c>
      <c r="D16" s="240">
        <v>0</v>
      </c>
      <c r="E16" s="240">
        <v>0</v>
      </c>
      <c r="F16" s="240">
        <v>0</v>
      </c>
      <c r="G16" s="240">
        <v>0</v>
      </c>
      <c r="H16" s="241">
        <v>0</v>
      </c>
      <c r="I16" s="242">
        <v>0</v>
      </c>
    </row>
    <row r="17" spans="2:9" ht="24" hidden="1">
      <c r="B17" s="202" t="s">
        <v>210</v>
      </c>
      <c r="C17" s="239">
        <v>0</v>
      </c>
      <c r="D17" s="240">
        <v>0</v>
      </c>
      <c r="E17" s="240">
        <v>0</v>
      </c>
      <c r="F17" s="240">
        <v>0</v>
      </c>
      <c r="G17" s="240">
        <v>0</v>
      </c>
      <c r="H17" s="241">
        <v>0</v>
      </c>
      <c r="I17" s="242">
        <v>0</v>
      </c>
    </row>
    <row r="18" spans="2:9" ht="12">
      <c r="B18" s="202" t="s">
        <v>211</v>
      </c>
      <c r="C18" s="239">
        <v>105.72999999999999</v>
      </c>
      <c r="D18" s="240">
        <v>5.0700000000000092</v>
      </c>
      <c r="E18" s="240">
        <v>4.6399999999999988</v>
      </c>
      <c r="F18" s="240">
        <v>0</v>
      </c>
      <c r="G18" s="240">
        <v>0.42999999999999933</v>
      </c>
      <c r="H18" s="241">
        <v>0</v>
      </c>
      <c r="I18" s="242">
        <v>110.8</v>
      </c>
    </row>
    <row r="19" spans="2:9" ht="24">
      <c r="B19" s="202" t="s">
        <v>212</v>
      </c>
      <c r="C19" s="239">
        <v>91.77</v>
      </c>
      <c r="D19" s="240">
        <v>4.6300000000000097</v>
      </c>
      <c r="E19" s="240">
        <v>4.1999999999999993</v>
      </c>
      <c r="F19" s="240">
        <v>0</v>
      </c>
      <c r="G19" s="240">
        <v>0.42999999999999994</v>
      </c>
      <c r="H19" s="241">
        <v>0</v>
      </c>
      <c r="I19" s="242">
        <v>96.4</v>
      </c>
    </row>
    <row r="20" spans="2:9" ht="22.5" customHeight="1">
      <c r="B20" s="202" t="s">
        <v>213</v>
      </c>
      <c r="C20" s="239">
        <v>13.96</v>
      </c>
      <c r="D20" s="240">
        <v>0.4399999999999995</v>
      </c>
      <c r="E20" s="240">
        <v>0.43999999999999995</v>
      </c>
      <c r="F20" s="240">
        <v>0</v>
      </c>
      <c r="G20" s="240">
        <v>-6.106226635438361E-16</v>
      </c>
      <c r="H20" s="241">
        <v>0</v>
      </c>
      <c r="I20" s="242">
        <v>14.4</v>
      </c>
    </row>
    <row r="21" spans="2:9" ht="12" hidden="1">
      <c r="B21" s="202" t="s">
        <v>214</v>
      </c>
      <c r="C21" s="239">
        <v>0</v>
      </c>
      <c r="D21" s="240">
        <v>0</v>
      </c>
      <c r="E21" s="240">
        <v>0</v>
      </c>
      <c r="F21" s="240">
        <v>0</v>
      </c>
      <c r="G21" s="240">
        <v>0</v>
      </c>
      <c r="H21" s="241">
        <v>0</v>
      </c>
      <c r="I21" s="242">
        <v>0</v>
      </c>
    </row>
    <row r="22" spans="2:9" ht="24" hidden="1">
      <c r="B22" s="202" t="s">
        <v>215</v>
      </c>
      <c r="C22" s="239">
        <v>0</v>
      </c>
      <c r="D22" s="240">
        <v>0</v>
      </c>
      <c r="E22" s="240">
        <v>0</v>
      </c>
      <c r="F22" s="240">
        <v>0</v>
      </c>
      <c r="G22" s="240">
        <v>0</v>
      </c>
      <c r="H22" s="241">
        <v>0</v>
      </c>
      <c r="I22" s="242">
        <v>0</v>
      </c>
    </row>
    <row r="23" spans="2:9" ht="24" hidden="1">
      <c r="B23" s="202" t="s">
        <v>216</v>
      </c>
      <c r="C23" s="239">
        <v>0</v>
      </c>
      <c r="D23" s="240">
        <v>0</v>
      </c>
      <c r="E23" s="240">
        <v>0</v>
      </c>
      <c r="F23" s="240">
        <v>0</v>
      </c>
      <c r="G23" s="240">
        <v>0</v>
      </c>
      <c r="H23" s="241">
        <v>0</v>
      </c>
      <c r="I23" s="242">
        <v>0</v>
      </c>
    </row>
    <row r="24" spans="2:9" ht="24" hidden="1">
      <c r="B24" s="202" t="s">
        <v>217</v>
      </c>
      <c r="C24" s="239">
        <v>0</v>
      </c>
      <c r="D24" s="240">
        <v>0</v>
      </c>
      <c r="E24" s="240">
        <v>0</v>
      </c>
      <c r="F24" s="240">
        <v>0</v>
      </c>
      <c r="G24" s="240">
        <v>0</v>
      </c>
      <c r="H24" s="241">
        <v>0</v>
      </c>
      <c r="I24" s="242">
        <v>0</v>
      </c>
    </row>
    <row r="25" spans="2:9" ht="12" hidden="1">
      <c r="B25" s="202" t="s">
        <v>218</v>
      </c>
      <c r="C25" s="239">
        <v>0</v>
      </c>
      <c r="D25" s="240">
        <v>0</v>
      </c>
      <c r="E25" s="240">
        <v>0</v>
      </c>
      <c r="F25" s="240">
        <v>0</v>
      </c>
      <c r="G25" s="240">
        <v>0</v>
      </c>
      <c r="H25" s="241">
        <v>0</v>
      </c>
      <c r="I25" s="242">
        <v>0</v>
      </c>
    </row>
    <row r="26" spans="2:9" ht="24" hidden="1">
      <c r="B26" s="202" t="s">
        <v>219</v>
      </c>
      <c r="C26" s="239">
        <v>0</v>
      </c>
      <c r="D26" s="240">
        <v>0</v>
      </c>
      <c r="E26" s="240">
        <v>0</v>
      </c>
      <c r="F26" s="240">
        <v>0</v>
      </c>
      <c r="G26" s="240">
        <v>0</v>
      </c>
      <c r="H26" s="241">
        <v>0</v>
      </c>
      <c r="I26" s="242">
        <v>0</v>
      </c>
    </row>
    <row r="27" spans="2:9" ht="36" hidden="1">
      <c r="B27" s="202" t="s">
        <v>220</v>
      </c>
      <c r="C27" s="239">
        <v>0</v>
      </c>
      <c r="D27" s="240">
        <v>0</v>
      </c>
      <c r="E27" s="240">
        <v>0</v>
      </c>
      <c r="F27" s="240">
        <v>0</v>
      </c>
      <c r="G27" s="240">
        <v>0</v>
      </c>
      <c r="H27" s="241">
        <v>0</v>
      </c>
      <c r="I27" s="242">
        <v>0</v>
      </c>
    </row>
    <row r="28" spans="2:9" ht="12" hidden="1">
      <c r="B28" s="202" t="s">
        <v>221</v>
      </c>
      <c r="C28" s="239">
        <v>0</v>
      </c>
      <c r="D28" s="240">
        <v>0</v>
      </c>
      <c r="E28" s="240">
        <v>0</v>
      </c>
      <c r="F28" s="240">
        <v>0</v>
      </c>
      <c r="G28" s="240">
        <v>0</v>
      </c>
      <c r="H28" s="241">
        <v>0</v>
      </c>
      <c r="I28" s="242">
        <v>0</v>
      </c>
    </row>
    <row r="29" spans="2:9" ht="24" hidden="1">
      <c r="B29" s="202" t="s">
        <v>222</v>
      </c>
      <c r="C29" s="239">
        <v>0</v>
      </c>
      <c r="D29" s="240">
        <v>0</v>
      </c>
      <c r="E29" s="240">
        <v>0</v>
      </c>
      <c r="F29" s="240">
        <v>0</v>
      </c>
      <c r="G29" s="240">
        <v>0</v>
      </c>
      <c r="H29" s="241">
        <v>0</v>
      </c>
      <c r="I29" s="242">
        <v>0</v>
      </c>
    </row>
    <row r="30" spans="2:9" ht="24" hidden="1">
      <c r="B30" s="202" t="s">
        <v>223</v>
      </c>
      <c r="C30" s="239">
        <v>0</v>
      </c>
      <c r="D30" s="240">
        <v>0</v>
      </c>
      <c r="E30" s="240">
        <v>0</v>
      </c>
      <c r="F30" s="240">
        <v>0</v>
      </c>
      <c r="G30" s="240">
        <v>0</v>
      </c>
      <c r="H30" s="241">
        <v>0</v>
      </c>
      <c r="I30" s="242">
        <v>0</v>
      </c>
    </row>
    <row r="31" spans="2:9" ht="24" hidden="1">
      <c r="B31" s="202" t="s">
        <v>224</v>
      </c>
      <c r="C31" s="239">
        <v>0</v>
      </c>
      <c r="D31" s="240">
        <v>0</v>
      </c>
      <c r="E31" s="240">
        <v>0</v>
      </c>
      <c r="F31" s="240">
        <v>0</v>
      </c>
      <c r="G31" s="240">
        <v>0</v>
      </c>
      <c r="H31" s="241">
        <v>0</v>
      </c>
      <c r="I31" s="242">
        <v>0</v>
      </c>
    </row>
    <row r="32" spans="2:9" ht="12">
      <c r="B32" s="215" t="s">
        <v>225</v>
      </c>
      <c r="C32" s="239">
        <v>82.27000000000001</v>
      </c>
      <c r="D32" s="240">
        <v>13.129999999999997</v>
      </c>
      <c r="E32" s="240">
        <v>13.129999999999999</v>
      </c>
      <c r="F32" s="240">
        <v>0</v>
      </c>
      <c r="G32" s="240">
        <v>-2.6090241078691179E-15</v>
      </c>
      <c r="H32" s="241">
        <v>0</v>
      </c>
      <c r="I32" s="242">
        <v>95.4</v>
      </c>
    </row>
    <row r="33" spans="2:9" ht="24">
      <c r="B33" s="215" t="s">
        <v>226</v>
      </c>
      <c r="C33" s="239">
        <v>68.31</v>
      </c>
      <c r="D33" s="240">
        <v>12.689999999999998</v>
      </c>
      <c r="E33" s="240">
        <v>12.69</v>
      </c>
      <c r="F33" s="240">
        <v>0</v>
      </c>
      <c r="G33" s="240">
        <v>-1.9984014443252818E-15</v>
      </c>
      <c r="H33" s="241">
        <v>0</v>
      </c>
      <c r="I33" s="242">
        <v>81</v>
      </c>
    </row>
    <row r="34" spans="2:9" ht="22.5" customHeight="1">
      <c r="B34" s="215" t="s">
        <v>220</v>
      </c>
      <c r="C34" s="239">
        <v>13.96</v>
      </c>
      <c r="D34" s="240">
        <v>0.4399999999999995</v>
      </c>
      <c r="E34" s="240">
        <v>0.43999999999999995</v>
      </c>
      <c r="F34" s="240">
        <v>0</v>
      </c>
      <c r="G34" s="240">
        <v>-6.106226635438361E-16</v>
      </c>
      <c r="H34" s="241">
        <v>0</v>
      </c>
      <c r="I34" s="242">
        <v>14.4</v>
      </c>
    </row>
    <row r="35" spans="2:9" ht="12" hidden="1">
      <c r="B35" s="215" t="s">
        <v>221</v>
      </c>
      <c r="C35" s="239">
        <v>0</v>
      </c>
      <c r="D35" s="240">
        <v>0</v>
      </c>
      <c r="E35" s="240">
        <v>0</v>
      </c>
      <c r="F35" s="240">
        <v>0</v>
      </c>
      <c r="G35" s="240">
        <v>0</v>
      </c>
      <c r="H35" s="241">
        <v>0</v>
      </c>
      <c r="I35" s="242">
        <v>0</v>
      </c>
    </row>
    <row r="36" spans="2:9" ht="24" hidden="1">
      <c r="B36" s="215" t="s">
        <v>222</v>
      </c>
      <c r="C36" s="239">
        <v>0</v>
      </c>
      <c r="D36" s="240">
        <v>0</v>
      </c>
      <c r="E36" s="240">
        <v>0</v>
      </c>
      <c r="F36" s="240">
        <v>0</v>
      </c>
      <c r="G36" s="240">
        <v>0</v>
      </c>
      <c r="H36" s="241">
        <v>0</v>
      </c>
      <c r="I36" s="242">
        <v>0</v>
      </c>
    </row>
    <row r="37" spans="2:9" ht="24" hidden="1">
      <c r="B37" s="215" t="s">
        <v>223</v>
      </c>
      <c r="C37" s="239">
        <v>0</v>
      </c>
      <c r="D37" s="240">
        <v>0</v>
      </c>
      <c r="E37" s="240">
        <v>0</v>
      </c>
      <c r="F37" s="240">
        <v>0</v>
      </c>
      <c r="G37" s="240">
        <v>0</v>
      </c>
      <c r="H37" s="241">
        <v>0</v>
      </c>
      <c r="I37" s="242">
        <v>0</v>
      </c>
    </row>
    <row r="38" spans="2:9" ht="24" hidden="1">
      <c r="B38" s="215" t="s">
        <v>224</v>
      </c>
      <c r="C38" s="239">
        <v>0</v>
      </c>
      <c r="D38" s="240">
        <v>0</v>
      </c>
      <c r="E38" s="240">
        <v>0</v>
      </c>
      <c r="F38" s="240">
        <v>0</v>
      </c>
      <c r="G38" s="240">
        <v>0</v>
      </c>
      <c r="H38" s="241">
        <v>0</v>
      </c>
      <c r="I38" s="242">
        <v>0</v>
      </c>
    </row>
    <row r="39" spans="2:9" ht="12">
      <c r="B39" s="215" t="s">
        <v>227</v>
      </c>
      <c r="C39" s="239">
        <v>23.46</v>
      </c>
      <c r="D39" s="240">
        <v>-8.06</v>
      </c>
      <c r="E39" s="240">
        <v>-8.49</v>
      </c>
      <c r="F39" s="240">
        <v>0</v>
      </c>
      <c r="G39" s="240">
        <v>0.42999999999999994</v>
      </c>
      <c r="H39" s="241">
        <v>0</v>
      </c>
      <c r="I39" s="242">
        <v>15.4</v>
      </c>
    </row>
    <row r="40" spans="2:9" ht="21.75" customHeight="1">
      <c r="B40" s="215" t="s">
        <v>226</v>
      </c>
      <c r="C40" s="239">
        <v>23.46</v>
      </c>
      <c r="D40" s="240">
        <v>-8.06</v>
      </c>
      <c r="E40" s="240">
        <v>-8.49</v>
      </c>
      <c r="F40" s="240">
        <v>0</v>
      </c>
      <c r="G40" s="240">
        <v>0.42999999999999994</v>
      </c>
      <c r="H40" s="241">
        <v>0</v>
      </c>
      <c r="I40" s="242">
        <v>15.4</v>
      </c>
    </row>
    <row r="41" spans="2:9" ht="22.5" hidden="1" customHeight="1">
      <c r="B41" s="215" t="s">
        <v>220</v>
      </c>
      <c r="C41" s="239">
        <v>0</v>
      </c>
      <c r="D41" s="240">
        <v>0</v>
      </c>
      <c r="E41" s="240">
        <v>0</v>
      </c>
      <c r="F41" s="240">
        <v>0</v>
      </c>
      <c r="G41" s="240">
        <v>0</v>
      </c>
      <c r="H41" s="241">
        <v>0</v>
      </c>
      <c r="I41" s="242">
        <v>0</v>
      </c>
    </row>
    <row r="42" spans="2:9" ht="12" hidden="1">
      <c r="B42" s="215" t="s">
        <v>221</v>
      </c>
      <c r="C42" s="239">
        <v>0</v>
      </c>
      <c r="D42" s="240">
        <v>0</v>
      </c>
      <c r="E42" s="240">
        <v>0</v>
      </c>
      <c r="F42" s="240">
        <v>0</v>
      </c>
      <c r="G42" s="240">
        <v>0</v>
      </c>
      <c r="H42" s="241">
        <v>0</v>
      </c>
      <c r="I42" s="242">
        <v>0</v>
      </c>
    </row>
    <row r="43" spans="2:9" ht="24" hidden="1">
      <c r="B43" s="215" t="s">
        <v>222</v>
      </c>
      <c r="C43" s="239">
        <v>0</v>
      </c>
      <c r="D43" s="240">
        <v>0</v>
      </c>
      <c r="E43" s="240">
        <v>0</v>
      </c>
      <c r="F43" s="240">
        <v>0</v>
      </c>
      <c r="G43" s="240">
        <v>0</v>
      </c>
      <c r="H43" s="241">
        <v>0</v>
      </c>
      <c r="I43" s="242">
        <v>0</v>
      </c>
    </row>
    <row r="44" spans="2:9" ht="24" hidden="1">
      <c r="B44" s="215" t="s">
        <v>223</v>
      </c>
      <c r="C44" s="239">
        <v>0</v>
      </c>
      <c r="D44" s="240">
        <v>0</v>
      </c>
      <c r="E44" s="240">
        <v>0</v>
      </c>
      <c r="F44" s="240">
        <v>0</v>
      </c>
      <c r="G44" s="240">
        <v>0</v>
      </c>
      <c r="H44" s="241">
        <v>0</v>
      </c>
      <c r="I44" s="242">
        <v>0</v>
      </c>
    </row>
    <row r="45" spans="2:9" ht="24" hidden="1">
      <c r="B45" s="215" t="s">
        <v>224</v>
      </c>
      <c r="C45" s="239">
        <v>0</v>
      </c>
      <c r="D45" s="240">
        <v>0</v>
      </c>
      <c r="E45" s="240">
        <v>0</v>
      </c>
      <c r="F45" s="240">
        <v>0</v>
      </c>
      <c r="G45" s="240">
        <v>0</v>
      </c>
      <c r="H45" s="241">
        <v>0</v>
      </c>
      <c r="I45" s="242">
        <v>0</v>
      </c>
    </row>
    <row r="46" spans="2:9" ht="12" hidden="1">
      <c r="B46" s="215" t="s">
        <v>228</v>
      </c>
      <c r="C46" s="239">
        <v>0</v>
      </c>
      <c r="D46" s="240">
        <v>0</v>
      </c>
      <c r="E46" s="240">
        <v>0</v>
      </c>
      <c r="F46" s="240">
        <v>0</v>
      </c>
      <c r="G46" s="240">
        <v>0</v>
      </c>
      <c r="H46" s="241">
        <v>0</v>
      </c>
      <c r="I46" s="242">
        <v>0</v>
      </c>
    </row>
    <row r="47" spans="2:9" ht="24" hidden="1">
      <c r="B47" s="215" t="s">
        <v>226</v>
      </c>
      <c r="C47" s="239">
        <v>0</v>
      </c>
      <c r="D47" s="240">
        <v>0</v>
      </c>
      <c r="E47" s="240">
        <v>0</v>
      </c>
      <c r="F47" s="240">
        <v>0</v>
      </c>
      <c r="G47" s="240">
        <v>0</v>
      </c>
      <c r="H47" s="241">
        <v>0</v>
      </c>
      <c r="I47" s="242">
        <v>0</v>
      </c>
    </row>
    <row r="48" spans="2:9" ht="36" hidden="1">
      <c r="B48" s="215" t="s">
        <v>220</v>
      </c>
      <c r="C48" s="239">
        <v>0</v>
      </c>
      <c r="D48" s="240">
        <v>0</v>
      </c>
      <c r="E48" s="240">
        <v>0</v>
      </c>
      <c r="F48" s="240">
        <v>0</v>
      </c>
      <c r="G48" s="240">
        <v>0</v>
      </c>
      <c r="H48" s="241">
        <v>0</v>
      </c>
      <c r="I48" s="242">
        <v>0</v>
      </c>
    </row>
    <row r="49" spans="2:9" ht="12" hidden="1">
      <c r="B49" s="215" t="s">
        <v>221</v>
      </c>
      <c r="C49" s="239">
        <v>0</v>
      </c>
      <c r="D49" s="240">
        <v>0</v>
      </c>
      <c r="E49" s="240">
        <v>0</v>
      </c>
      <c r="F49" s="240">
        <v>0</v>
      </c>
      <c r="G49" s="240">
        <v>0</v>
      </c>
      <c r="H49" s="241">
        <v>0</v>
      </c>
      <c r="I49" s="242">
        <v>0</v>
      </c>
    </row>
    <row r="50" spans="2:9" ht="24" hidden="1">
      <c r="B50" s="215" t="s">
        <v>222</v>
      </c>
      <c r="C50" s="239">
        <v>0</v>
      </c>
      <c r="D50" s="240">
        <v>0</v>
      </c>
      <c r="E50" s="240">
        <v>0</v>
      </c>
      <c r="F50" s="240">
        <v>0</v>
      </c>
      <c r="G50" s="240">
        <v>0</v>
      </c>
      <c r="H50" s="241">
        <v>0</v>
      </c>
      <c r="I50" s="242">
        <v>0</v>
      </c>
    </row>
    <row r="51" spans="2:9" ht="24" hidden="1">
      <c r="B51" s="215" t="s">
        <v>223</v>
      </c>
      <c r="C51" s="239">
        <v>0</v>
      </c>
      <c r="D51" s="240">
        <v>0</v>
      </c>
      <c r="E51" s="240">
        <v>0</v>
      </c>
      <c r="F51" s="240">
        <v>0</v>
      </c>
      <c r="G51" s="240">
        <v>0</v>
      </c>
      <c r="H51" s="241">
        <v>0</v>
      </c>
      <c r="I51" s="242">
        <v>0</v>
      </c>
    </row>
    <row r="52" spans="2:9" ht="24" hidden="1">
      <c r="B52" s="215" t="s">
        <v>224</v>
      </c>
      <c r="C52" s="239">
        <v>0</v>
      </c>
      <c r="D52" s="240">
        <v>0</v>
      </c>
      <c r="E52" s="240">
        <v>0</v>
      </c>
      <c r="F52" s="240">
        <v>0</v>
      </c>
      <c r="G52" s="240">
        <v>0</v>
      </c>
      <c r="H52" s="241">
        <v>0</v>
      </c>
      <c r="I52" s="242">
        <v>0</v>
      </c>
    </row>
    <row r="53" spans="2:9" s="102" customFormat="1" ht="12">
      <c r="B53" s="210" t="s">
        <v>232</v>
      </c>
      <c r="C53" s="235">
        <v>15.649999999999999</v>
      </c>
      <c r="D53" s="236">
        <v>7.9100000000000019</v>
      </c>
      <c r="E53" s="236">
        <v>7.91</v>
      </c>
      <c r="F53" s="236">
        <v>0.03</v>
      </c>
      <c r="G53" s="236">
        <v>-2.9999999999999211E-2</v>
      </c>
      <c r="H53" s="237">
        <v>0</v>
      </c>
      <c r="I53" s="238">
        <v>23.560000000000002</v>
      </c>
    </row>
    <row r="54" spans="2:9" ht="22.5" customHeight="1">
      <c r="B54" s="202" t="s">
        <v>200</v>
      </c>
      <c r="C54" s="239">
        <v>4.1399999999999997</v>
      </c>
      <c r="D54" s="240">
        <v>-0.85999999999999965</v>
      </c>
      <c r="E54" s="240">
        <v>-0.85999999999999988</v>
      </c>
      <c r="F54" s="240">
        <v>0.03</v>
      </c>
      <c r="G54" s="240">
        <v>-2.9999999999999753E-2</v>
      </c>
      <c r="H54" s="241">
        <v>0</v>
      </c>
      <c r="I54" s="242">
        <v>3.2800000000000002</v>
      </c>
    </row>
    <row r="55" spans="2:9" ht="12" hidden="1">
      <c r="B55" s="202" t="s">
        <v>234</v>
      </c>
      <c r="C55" s="239">
        <v>0</v>
      </c>
      <c r="D55" s="240">
        <v>0</v>
      </c>
      <c r="E55" s="240">
        <v>0</v>
      </c>
      <c r="F55" s="240">
        <v>0</v>
      </c>
      <c r="G55" s="240">
        <v>0</v>
      </c>
      <c r="H55" s="241">
        <v>0</v>
      </c>
      <c r="I55" s="242">
        <v>0</v>
      </c>
    </row>
    <row r="56" spans="2:9" ht="12" hidden="1">
      <c r="B56" s="202" t="s">
        <v>235</v>
      </c>
      <c r="C56" s="239">
        <v>0</v>
      </c>
      <c r="D56" s="240">
        <v>0</v>
      </c>
      <c r="E56" s="240">
        <v>0</v>
      </c>
      <c r="F56" s="240">
        <v>0</v>
      </c>
      <c r="G56" s="240">
        <v>0</v>
      </c>
      <c r="H56" s="241">
        <v>0</v>
      </c>
      <c r="I56" s="242">
        <v>0</v>
      </c>
    </row>
    <row r="57" spans="2:9" ht="24">
      <c r="B57" s="202" t="s">
        <v>236</v>
      </c>
      <c r="C57" s="239">
        <v>0.16</v>
      </c>
      <c r="D57" s="240">
        <v>4.9999999999999989E-2</v>
      </c>
      <c r="E57" s="240">
        <v>0</v>
      </c>
      <c r="F57" s="240">
        <v>0.03</v>
      </c>
      <c r="G57" s="240">
        <v>1.999999999999999E-2</v>
      </c>
      <c r="H57" s="241">
        <v>0</v>
      </c>
      <c r="I57" s="242">
        <v>0.21</v>
      </c>
    </row>
    <row r="58" spans="2:9" ht="12">
      <c r="B58" s="202" t="s">
        <v>169</v>
      </c>
      <c r="C58" s="239">
        <v>0.39</v>
      </c>
      <c r="D58" s="240">
        <v>0</v>
      </c>
      <c r="E58" s="240">
        <v>0</v>
      </c>
      <c r="F58" s="240">
        <v>0</v>
      </c>
      <c r="G58" s="240">
        <v>0</v>
      </c>
      <c r="H58" s="241">
        <v>0</v>
      </c>
      <c r="I58" s="242">
        <v>0.39</v>
      </c>
    </row>
    <row r="59" spans="2:9" ht="12">
      <c r="B59" s="202" t="s">
        <v>237</v>
      </c>
      <c r="C59" s="239">
        <v>3.59</v>
      </c>
      <c r="D59" s="240">
        <v>-0.9099999999999997</v>
      </c>
      <c r="E59" s="240">
        <v>-0.85999999999999988</v>
      </c>
      <c r="F59" s="240">
        <v>0</v>
      </c>
      <c r="G59" s="240">
        <v>-4.9999999999999739E-2</v>
      </c>
      <c r="H59" s="241">
        <v>0</v>
      </c>
      <c r="I59" s="242">
        <v>2.68</v>
      </c>
    </row>
    <row r="60" spans="2:9" ht="12" hidden="1">
      <c r="B60" s="202" t="s">
        <v>238</v>
      </c>
      <c r="C60" s="239">
        <v>0</v>
      </c>
      <c r="D60" s="240">
        <v>0</v>
      </c>
      <c r="E60" s="240">
        <v>0</v>
      </c>
      <c r="F60" s="240">
        <v>0</v>
      </c>
      <c r="G60" s="240">
        <v>0</v>
      </c>
      <c r="H60" s="241">
        <v>0</v>
      </c>
      <c r="I60" s="242">
        <v>0</v>
      </c>
    </row>
    <row r="61" spans="2:9" ht="24">
      <c r="B61" s="202" t="s">
        <v>450</v>
      </c>
      <c r="C61" s="239">
        <v>3.59</v>
      </c>
      <c r="D61" s="240">
        <v>-0.9099999999999997</v>
      </c>
      <c r="E61" s="240">
        <v>-0.85999999999999988</v>
      </c>
      <c r="F61" s="240">
        <v>0</v>
      </c>
      <c r="G61" s="240">
        <v>-4.9999999999999739E-2</v>
      </c>
      <c r="H61" s="241">
        <v>0</v>
      </c>
      <c r="I61" s="242">
        <v>2.68</v>
      </c>
    </row>
    <row r="62" spans="2:9" ht="36" hidden="1">
      <c r="B62" s="202" t="s">
        <v>240</v>
      </c>
      <c r="C62" s="239">
        <v>4.1399999999999997</v>
      </c>
      <c r="D62" s="240">
        <v>-0.85999999999999988</v>
      </c>
      <c r="E62" s="240">
        <v>-0.85999999999999988</v>
      </c>
      <c r="F62" s="240">
        <v>0.03</v>
      </c>
      <c r="G62" s="240">
        <v>-2.9999999999999919E-2</v>
      </c>
      <c r="H62" s="241">
        <v>0</v>
      </c>
      <c r="I62" s="242">
        <v>3.28</v>
      </c>
    </row>
    <row r="63" spans="2:9" ht="12" hidden="1">
      <c r="B63" s="202" t="s">
        <v>241</v>
      </c>
      <c r="C63" s="239">
        <v>0</v>
      </c>
      <c r="D63" s="240">
        <v>0</v>
      </c>
      <c r="E63" s="240">
        <v>0</v>
      </c>
      <c r="F63" s="240">
        <v>0</v>
      </c>
      <c r="G63" s="240">
        <v>0</v>
      </c>
      <c r="H63" s="241">
        <v>0</v>
      </c>
      <c r="I63" s="242">
        <v>0</v>
      </c>
    </row>
    <row r="64" spans="2:9" ht="12" hidden="1">
      <c r="B64" s="202" t="s">
        <v>242</v>
      </c>
      <c r="C64" s="239">
        <v>4.1399999999999997</v>
      </c>
      <c r="D64" s="240">
        <v>-0.85999999999999988</v>
      </c>
      <c r="E64" s="240">
        <v>-0.85999999999999988</v>
      </c>
      <c r="F64" s="240">
        <v>0.03</v>
      </c>
      <c r="G64" s="240">
        <v>-2.9999999999999919E-2</v>
      </c>
      <c r="H64" s="241">
        <v>0</v>
      </c>
      <c r="I64" s="242">
        <v>3.28</v>
      </c>
    </row>
    <row r="65" spans="2:9" ht="12" hidden="1">
      <c r="B65" s="202" t="s">
        <v>243</v>
      </c>
      <c r="C65" s="239">
        <v>0</v>
      </c>
      <c r="D65" s="240">
        <v>0</v>
      </c>
      <c r="E65" s="240">
        <v>0</v>
      </c>
      <c r="F65" s="240">
        <v>0</v>
      </c>
      <c r="G65" s="240">
        <v>0</v>
      </c>
      <c r="H65" s="241">
        <v>0</v>
      </c>
      <c r="I65" s="242">
        <v>0</v>
      </c>
    </row>
    <row r="66" spans="2:9" ht="24" hidden="1">
      <c r="B66" s="202" t="s">
        <v>245</v>
      </c>
      <c r="C66" s="239">
        <v>0</v>
      </c>
      <c r="D66" s="240">
        <v>0</v>
      </c>
      <c r="E66" s="240">
        <v>0</v>
      </c>
      <c r="F66" s="240">
        <v>0</v>
      </c>
      <c r="G66" s="240">
        <v>0</v>
      </c>
      <c r="H66" s="241">
        <v>0</v>
      </c>
      <c r="I66" s="242">
        <v>0</v>
      </c>
    </row>
    <row r="67" spans="2:9" ht="12">
      <c r="B67" s="202" t="s">
        <v>246</v>
      </c>
      <c r="C67" s="239">
        <v>11.51</v>
      </c>
      <c r="D67" s="240">
        <v>8.7700000000000014</v>
      </c>
      <c r="E67" s="240">
        <v>8.7700000000000014</v>
      </c>
      <c r="F67" s="240">
        <v>0</v>
      </c>
      <c r="G67" s="240">
        <v>5.4123372450476381E-16</v>
      </c>
      <c r="H67" s="241">
        <v>0</v>
      </c>
      <c r="I67" s="242">
        <v>20.28</v>
      </c>
    </row>
    <row r="68" spans="2:9" ht="12" hidden="1">
      <c r="B68" s="202" t="s">
        <v>234</v>
      </c>
      <c r="C68" s="239">
        <v>0</v>
      </c>
      <c r="D68" s="240">
        <v>0</v>
      </c>
      <c r="E68" s="240">
        <v>0</v>
      </c>
      <c r="F68" s="240">
        <v>0</v>
      </c>
      <c r="G68" s="240">
        <v>0</v>
      </c>
      <c r="H68" s="241">
        <v>0</v>
      </c>
      <c r="I68" s="242">
        <v>0</v>
      </c>
    </row>
    <row r="69" spans="2:9" ht="12" hidden="1">
      <c r="B69" s="202" t="s">
        <v>247</v>
      </c>
      <c r="C69" s="243">
        <v>0</v>
      </c>
      <c r="D69" s="244">
        <v>0</v>
      </c>
      <c r="E69" s="244">
        <v>0</v>
      </c>
      <c r="F69" s="244">
        <v>0</v>
      </c>
      <c r="G69" s="244">
        <v>0</v>
      </c>
      <c r="H69" s="245">
        <v>0</v>
      </c>
      <c r="I69" s="246">
        <v>0</v>
      </c>
    </row>
    <row r="70" spans="2:9" ht="12" hidden="1">
      <c r="B70" s="202" t="s">
        <v>248</v>
      </c>
      <c r="C70" s="243">
        <v>0</v>
      </c>
      <c r="D70" s="244">
        <v>0</v>
      </c>
      <c r="E70" s="244">
        <v>0</v>
      </c>
      <c r="F70" s="244">
        <v>0</v>
      </c>
      <c r="G70" s="244">
        <v>0</v>
      </c>
      <c r="H70" s="245">
        <v>0</v>
      </c>
      <c r="I70" s="246">
        <v>0</v>
      </c>
    </row>
    <row r="71" spans="2:9" ht="12" hidden="1">
      <c r="B71" s="202" t="s">
        <v>235</v>
      </c>
      <c r="C71" s="239">
        <v>0</v>
      </c>
      <c r="D71" s="240">
        <v>0</v>
      </c>
      <c r="E71" s="240">
        <v>0</v>
      </c>
      <c r="F71" s="240">
        <v>0</v>
      </c>
      <c r="G71" s="240">
        <v>0</v>
      </c>
      <c r="H71" s="241">
        <v>0</v>
      </c>
      <c r="I71" s="242">
        <v>0</v>
      </c>
    </row>
    <row r="72" spans="2:9" ht="12" hidden="1">
      <c r="B72" s="202" t="s">
        <v>247</v>
      </c>
      <c r="C72" s="243">
        <v>0</v>
      </c>
      <c r="D72" s="244">
        <v>0</v>
      </c>
      <c r="E72" s="244">
        <v>0</v>
      </c>
      <c r="F72" s="244">
        <v>0</v>
      </c>
      <c r="G72" s="244">
        <v>0</v>
      </c>
      <c r="H72" s="245">
        <v>0</v>
      </c>
      <c r="I72" s="246">
        <v>0</v>
      </c>
    </row>
    <row r="73" spans="2:9" ht="12" hidden="1">
      <c r="B73" s="202" t="s">
        <v>248</v>
      </c>
      <c r="C73" s="243">
        <v>0</v>
      </c>
      <c r="D73" s="244">
        <v>0</v>
      </c>
      <c r="E73" s="244">
        <v>0</v>
      </c>
      <c r="F73" s="244">
        <v>0</v>
      </c>
      <c r="G73" s="244">
        <v>0</v>
      </c>
      <c r="H73" s="245">
        <v>0</v>
      </c>
      <c r="I73" s="246">
        <v>0</v>
      </c>
    </row>
    <row r="74" spans="2:9" ht="24">
      <c r="B74" s="202" t="s">
        <v>236</v>
      </c>
      <c r="C74" s="239">
        <v>11.51</v>
      </c>
      <c r="D74" s="240">
        <v>8.7700000000000014</v>
      </c>
      <c r="E74" s="240">
        <v>8.7700000000000014</v>
      </c>
      <c r="F74" s="240">
        <v>0</v>
      </c>
      <c r="G74" s="240">
        <v>5.4123372450476381E-16</v>
      </c>
      <c r="H74" s="241">
        <v>0</v>
      </c>
      <c r="I74" s="242">
        <v>20.28</v>
      </c>
    </row>
    <row r="75" spans="2:9" ht="12" hidden="1">
      <c r="B75" s="202" t="s">
        <v>247</v>
      </c>
      <c r="C75" s="243">
        <v>0</v>
      </c>
      <c r="D75" s="244">
        <v>0</v>
      </c>
      <c r="E75" s="244">
        <v>0</v>
      </c>
      <c r="F75" s="244">
        <v>0</v>
      </c>
      <c r="G75" s="244">
        <v>0</v>
      </c>
      <c r="H75" s="245">
        <v>0</v>
      </c>
      <c r="I75" s="246">
        <v>0</v>
      </c>
    </row>
    <row r="76" spans="2:9" ht="12">
      <c r="B76" s="202" t="s">
        <v>248</v>
      </c>
      <c r="C76" s="243">
        <v>11.51</v>
      </c>
      <c r="D76" s="244">
        <v>8.7700000000000014</v>
      </c>
      <c r="E76" s="244">
        <v>8.7700000000000014</v>
      </c>
      <c r="F76" s="244">
        <v>0</v>
      </c>
      <c r="G76" s="244">
        <v>5.4123372450476381E-16</v>
      </c>
      <c r="H76" s="245">
        <v>0</v>
      </c>
      <c r="I76" s="246">
        <v>20.28</v>
      </c>
    </row>
    <row r="77" spans="2:9" ht="12" hidden="1">
      <c r="B77" s="202" t="s">
        <v>169</v>
      </c>
      <c r="C77" s="239">
        <v>0</v>
      </c>
      <c r="D77" s="240">
        <v>0</v>
      </c>
      <c r="E77" s="240">
        <v>0</v>
      </c>
      <c r="F77" s="240">
        <v>0</v>
      </c>
      <c r="G77" s="240">
        <v>0</v>
      </c>
      <c r="H77" s="241">
        <v>0</v>
      </c>
      <c r="I77" s="242">
        <v>0</v>
      </c>
    </row>
    <row r="78" spans="2:9" ht="12" hidden="1">
      <c r="B78" s="202" t="s">
        <v>247</v>
      </c>
      <c r="C78" s="243">
        <v>0</v>
      </c>
      <c r="D78" s="244">
        <v>0</v>
      </c>
      <c r="E78" s="244">
        <v>0</v>
      </c>
      <c r="F78" s="244">
        <v>0</v>
      </c>
      <c r="G78" s="244">
        <v>0</v>
      </c>
      <c r="H78" s="245">
        <v>0</v>
      </c>
      <c r="I78" s="246">
        <v>0</v>
      </c>
    </row>
    <row r="79" spans="2:9" ht="12" hidden="1">
      <c r="B79" s="202" t="s">
        <v>248</v>
      </c>
      <c r="C79" s="243">
        <v>0</v>
      </c>
      <c r="D79" s="244">
        <v>0</v>
      </c>
      <c r="E79" s="244">
        <v>0</v>
      </c>
      <c r="F79" s="244">
        <v>0</v>
      </c>
      <c r="G79" s="244">
        <v>0</v>
      </c>
      <c r="H79" s="245">
        <v>0</v>
      </c>
      <c r="I79" s="246">
        <v>0</v>
      </c>
    </row>
    <row r="80" spans="2:9" ht="12" hidden="1">
      <c r="B80" s="202" t="s">
        <v>237</v>
      </c>
      <c r="C80" s="239">
        <v>0</v>
      </c>
      <c r="D80" s="240">
        <v>0</v>
      </c>
      <c r="E80" s="240">
        <v>0</v>
      </c>
      <c r="F80" s="240">
        <v>0</v>
      </c>
      <c r="G80" s="240">
        <v>0</v>
      </c>
      <c r="H80" s="241">
        <v>0</v>
      </c>
      <c r="I80" s="242">
        <v>0</v>
      </c>
    </row>
    <row r="81" spans="2:9" ht="12" hidden="1">
      <c r="B81" s="202" t="s">
        <v>247</v>
      </c>
      <c r="C81" s="243">
        <v>0</v>
      </c>
      <c r="D81" s="244">
        <v>0</v>
      </c>
      <c r="E81" s="244">
        <v>0</v>
      </c>
      <c r="F81" s="244">
        <v>0</v>
      </c>
      <c r="G81" s="244">
        <v>0</v>
      </c>
      <c r="H81" s="245">
        <v>0</v>
      </c>
      <c r="I81" s="246">
        <v>0</v>
      </c>
    </row>
    <row r="82" spans="2:9" ht="12" hidden="1">
      <c r="B82" s="202" t="s">
        <v>248</v>
      </c>
      <c r="C82" s="243">
        <v>0</v>
      </c>
      <c r="D82" s="244">
        <v>0</v>
      </c>
      <c r="E82" s="244">
        <v>0</v>
      </c>
      <c r="F82" s="244">
        <v>0</v>
      </c>
      <c r="G82" s="244">
        <v>0</v>
      </c>
      <c r="H82" s="245">
        <v>0</v>
      </c>
      <c r="I82" s="246">
        <v>0</v>
      </c>
    </row>
    <row r="83" spans="2:9" ht="12" hidden="1">
      <c r="B83" s="202" t="s">
        <v>238</v>
      </c>
      <c r="C83" s="239">
        <v>0</v>
      </c>
      <c r="D83" s="240">
        <v>0</v>
      </c>
      <c r="E83" s="240">
        <v>0</v>
      </c>
      <c r="F83" s="240">
        <v>0</v>
      </c>
      <c r="G83" s="240">
        <v>0</v>
      </c>
      <c r="H83" s="241">
        <v>0</v>
      </c>
      <c r="I83" s="242">
        <v>0</v>
      </c>
    </row>
    <row r="84" spans="2:9" ht="12" hidden="1">
      <c r="B84" s="202" t="s">
        <v>249</v>
      </c>
      <c r="C84" s="243">
        <v>0</v>
      </c>
      <c r="D84" s="244">
        <v>0</v>
      </c>
      <c r="E84" s="244">
        <v>0</v>
      </c>
      <c r="F84" s="244">
        <v>0</v>
      </c>
      <c r="G84" s="244">
        <v>0</v>
      </c>
      <c r="H84" s="245">
        <v>0</v>
      </c>
      <c r="I84" s="246">
        <v>0</v>
      </c>
    </row>
    <row r="85" spans="2:9" ht="12" hidden="1">
      <c r="B85" s="202" t="s">
        <v>250</v>
      </c>
      <c r="C85" s="243">
        <v>0</v>
      </c>
      <c r="D85" s="244">
        <v>0</v>
      </c>
      <c r="E85" s="244">
        <v>0</v>
      </c>
      <c r="F85" s="244">
        <v>0</v>
      </c>
      <c r="G85" s="244">
        <v>0</v>
      </c>
      <c r="H85" s="245">
        <v>0</v>
      </c>
      <c r="I85" s="246">
        <v>0</v>
      </c>
    </row>
    <row r="86" spans="2:9" ht="24" hidden="1">
      <c r="B86" s="202" t="s">
        <v>450</v>
      </c>
      <c r="C86" s="239">
        <v>0</v>
      </c>
      <c r="D86" s="240">
        <v>0</v>
      </c>
      <c r="E86" s="240">
        <v>0</v>
      </c>
      <c r="F86" s="240">
        <v>0</v>
      </c>
      <c r="G86" s="240">
        <v>0</v>
      </c>
      <c r="H86" s="241">
        <v>0</v>
      </c>
      <c r="I86" s="242">
        <v>0</v>
      </c>
    </row>
    <row r="87" spans="2:9" ht="12" hidden="1">
      <c r="B87" s="202" t="s">
        <v>249</v>
      </c>
      <c r="C87" s="239">
        <v>0</v>
      </c>
      <c r="D87" s="240">
        <v>0</v>
      </c>
      <c r="E87" s="240">
        <v>0</v>
      </c>
      <c r="F87" s="240">
        <v>0</v>
      </c>
      <c r="G87" s="240">
        <v>0</v>
      </c>
      <c r="H87" s="241">
        <v>0</v>
      </c>
      <c r="I87" s="242">
        <v>0</v>
      </c>
    </row>
    <row r="88" spans="2:9" ht="12" hidden="1">
      <c r="B88" s="202" t="s">
        <v>250</v>
      </c>
      <c r="C88" s="239">
        <v>0</v>
      </c>
      <c r="D88" s="240">
        <v>0</v>
      </c>
      <c r="E88" s="240">
        <v>0</v>
      </c>
      <c r="F88" s="240">
        <v>0</v>
      </c>
      <c r="G88" s="240">
        <v>0</v>
      </c>
      <c r="H88" s="241">
        <v>0</v>
      </c>
      <c r="I88" s="242">
        <v>0</v>
      </c>
    </row>
    <row r="89" spans="2:9" s="102" customFormat="1" ht="22.5" hidden="1" customHeight="1">
      <c r="B89" s="210" t="s">
        <v>253</v>
      </c>
      <c r="C89" s="235">
        <v>0</v>
      </c>
      <c r="D89" s="236">
        <v>0</v>
      </c>
      <c r="E89" s="236">
        <v>0</v>
      </c>
      <c r="F89" s="236">
        <v>0</v>
      </c>
      <c r="G89" s="236">
        <v>0</v>
      </c>
      <c r="H89" s="237">
        <v>0</v>
      </c>
      <c r="I89" s="238">
        <v>0</v>
      </c>
    </row>
    <row r="90" spans="2:9" s="102" customFormat="1" ht="12" hidden="1">
      <c r="B90" s="202" t="s">
        <v>254</v>
      </c>
      <c r="C90" s="243">
        <v>0</v>
      </c>
      <c r="D90" s="244">
        <v>0</v>
      </c>
      <c r="E90" s="244">
        <v>0</v>
      </c>
      <c r="F90" s="244">
        <v>0</v>
      </c>
      <c r="G90" s="244">
        <v>0</v>
      </c>
      <c r="H90" s="245">
        <v>0</v>
      </c>
      <c r="I90" s="246">
        <v>0</v>
      </c>
    </row>
    <row r="91" spans="2:9" s="102" customFormat="1" ht="12" hidden="1">
      <c r="B91" s="202" t="s">
        <v>255</v>
      </c>
      <c r="C91" s="243">
        <v>0</v>
      </c>
      <c r="D91" s="244">
        <v>0</v>
      </c>
      <c r="E91" s="244">
        <v>0</v>
      </c>
      <c r="F91" s="244">
        <v>0</v>
      </c>
      <c r="G91" s="244">
        <v>0</v>
      </c>
      <c r="H91" s="245">
        <v>0</v>
      </c>
      <c r="I91" s="246">
        <v>0</v>
      </c>
    </row>
    <row r="92" spans="2:9" s="102" customFormat="1" ht="24" hidden="1">
      <c r="B92" s="202" t="s">
        <v>256</v>
      </c>
      <c r="C92" s="239">
        <v>0</v>
      </c>
      <c r="D92" s="240">
        <v>0</v>
      </c>
      <c r="E92" s="240">
        <v>0</v>
      </c>
      <c r="F92" s="240">
        <v>0</v>
      </c>
      <c r="G92" s="240">
        <v>0</v>
      </c>
      <c r="H92" s="241">
        <v>0</v>
      </c>
      <c r="I92" s="242">
        <v>0</v>
      </c>
    </row>
    <row r="93" spans="2:9" s="102" customFormat="1" ht="12" hidden="1">
      <c r="B93" s="202" t="s">
        <v>257</v>
      </c>
      <c r="C93" s="239">
        <v>0</v>
      </c>
      <c r="D93" s="240">
        <v>0</v>
      </c>
      <c r="E93" s="240">
        <v>0</v>
      </c>
      <c r="F93" s="240">
        <v>0</v>
      </c>
      <c r="G93" s="240">
        <v>0</v>
      </c>
      <c r="H93" s="241">
        <v>0</v>
      </c>
      <c r="I93" s="242">
        <v>0</v>
      </c>
    </row>
    <row r="94" spans="2:9" s="102" customFormat="1" ht="12" hidden="1">
      <c r="B94" s="202" t="s">
        <v>258</v>
      </c>
      <c r="C94" s="239">
        <v>0</v>
      </c>
      <c r="D94" s="240">
        <v>0</v>
      </c>
      <c r="E94" s="240">
        <v>0</v>
      </c>
      <c r="F94" s="240">
        <v>0</v>
      </c>
      <c r="G94" s="240">
        <v>0</v>
      </c>
      <c r="H94" s="241">
        <v>0</v>
      </c>
      <c r="I94" s="242">
        <v>0</v>
      </c>
    </row>
    <row r="95" spans="2:9" s="102" customFormat="1" ht="12" hidden="1">
      <c r="B95" s="202" t="s">
        <v>259</v>
      </c>
      <c r="C95" s="239">
        <v>0</v>
      </c>
      <c r="D95" s="240">
        <v>0</v>
      </c>
      <c r="E95" s="240">
        <v>0</v>
      </c>
      <c r="F95" s="240">
        <v>0</v>
      </c>
      <c r="G95" s="240">
        <v>0</v>
      </c>
      <c r="H95" s="241">
        <v>0</v>
      </c>
      <c r="I95" s="242">
        <v>0</v>
      </c>
    </row>
    <row r="96" spans="2:9" s="102" customFormat="1" ht="24" hidden="1">
      <c r="B96" s="202" t="s">
        <v>451</v>
      </c>
      <c r="C96" s="243">
        <v>0</v>
      </c>
      <c r="D96" s="244">
        <v>0</v>
      </c>
      <c r="E96" s="244">
        <v>0</v>
      </c>
      <c r="F96" s="244">
        <v>0</v>
      </c>
      <c r="G96" s="244">
        <v>0</v>
      </c>
      <c r="H96" s="245">
        <v>0</v>
      </c>
      <c r="I96" s="246">
        <v>0</v>
      </c>
    </row>
    <row r="97" spans="2:9" ht="11.25" hidden="1" customHeight="1">
      <c r="B97" s="202" t="s">
        <v>261</v>
      </c>
      <c r="C97" s="239">
        <v>0</v>
      </c>
      <c r="D97" s="240">
        <v>0</v>
      </c>
      <c r="E97" s="240">
        <v>0</v>
      </c>
      <c r="F97" s="240">
        <v>0</v>
      </c>
      <c r="G97" s="240">
        <v>0</v>
      </c>
      <c r="H97" s="241">
        <v>0</v>
      </c>
      <c r="I97" s="242">
        <v>0</v>
      </c>
    </row>
    <row r="98" spans="2:9" ht="12" hidden="1">
      <c r="B98" s="202" t="s">
        <v>262</v>
      </c>
      <c r="C98" s="239">
        <v>0</v>
      </c>
      <c r="D98" s="240">
        <v>0</v>
      </c>
      <c r="E98" s="240">
        <v>0</v>
      </c>
      <c r="F98" s="240">
        <v>0</v>
      </c>
      <c r="G98" s="240">
        <v>0</v>
      </c>
      <c r="H98" s="241">
        <v>0</v>
      </c>
      <c r="I98" s="242">
        <v>0</v>
      </c>
    </row>
    <row r="99" spans="2:9" ht="12" hidden="1">
      <c r="B99" s="202" t="s">
        <v>263</v>
      </c>
      <c r="C99" s="239">
        <v>0</v>
      </c>
      <c r="D99" s="240">
        <v>0</v>
      </c>
      <c r="E99" s="240">
        <v>0</v>
      </c>
      <c r="F99" s="240">
        <v>0</v>
      </c>
      <c r="G99" s="240">
        <v>0</v>
      </c>
      <c r="H99" s="241">
        <v>0</v>
      </c>
      <c r="I99" s="242">
        <v>0</v>
      </c>
    </row>
    <row r="100" spans="2:9" ht="12" hidden="1">
      <c r="B100" s="202" t="s">
        <v>264</v>
      </c>
      <c r="C100" s="239">
        <v>0</v>
      </c>
      <c r="D100" s="240">
        <v>0</v>
      </c>
      <c r="E100" s="240">
        <v>0</v>
      </c>
      <c r="F100" s="240">
        <v>0</v>
      </c>
      <c r="G100" s="240">
        <v>0</v>
      </c>
      <c r="H100" s="241">
        <v>0</v>
      </c>
      <c r="I100" s="242">
        <v>0</v>
      </c>
    </row>
    <row r="101" spans="2:9" s="102" customFormat="1" ht="12">
      <c r="B101" s="210" t="s">
        <v>265</v>
      </c>
      <c r="C101" s="235">
        <v>1587.13</v>
      </c>
      <c r="D101" s="236">
        <v>296.35000000000002</v>
      </c>
      <c r="E101" s="236">
        <v>-1739</v>
      </c>
      <c r="F101" s="236">
        <v>0</v>
      </c>
      <c r="G101" s="236">
        <v>29.870000000000005</v>
      </c>
      <c r="H101" s="237">
        <v>2005.48</v>
      </c>
      <c r="I101" s="238">
        <v>1883.48</v>
      </c>
    </row>
    <row r="102" spans="2:9" ht="12">
      <c r="B102" s="210" t="s">
        <v>266</v>
      </c>
      <c r="C102" s="235">
        <v>0</v>
      </c>
      <c r="D102" s="236">
        <v>0</v>
      </c>
      <c r="E102" s="236">
        <v>0</v>
      </c>
      <c r="F102" s="236">
        <v>0</v>
      </c>
      <c r="G102" s="236">
        <v>0</v>
      </c>
      <c r="H102" s="237">
        <v>0</v>
      </c>
      <c r="I102" s="238">
        <v>0</v>
      </c>
    </row>
    <row r="103" spans="2:9" ht="12">
      <c r="B103" s="210" t="s">
        <v>267</v>
      </c>
      <c r="C103" s="247">
        <v>538.48</v>
      </c>
      <c r="D103" s="236">
        <v>448.00000000000006</v>
      </c>
      <c r="E103" s="236">
        <v>-1427.4</v>
      </c>
      <c r="F103" s="236">
        <v>0</v>
      </c>
      <c r="G103" s="236">
        <v>15.96</v>
      </c>
      <c r="H103" s="237">
        <v>1859.44</v>
      </c>
      <c r="I103" s="238">
        <v>986.48</v>
      </c>
    </row>
    <row r="104" spans="2:9" ht="12" hidden="1">
      <c r="B104" s="228" t="s">
        <v>268</v>
      </c>
      <c r="C104" s="239">
        <v>0</v>
      </c>
      <c r="D104" s="240">
        <v>0</v>
      </c>
      <c r="E104" s="240">
        <v>0</v>
      </c>
      <c r="F104" s="240">
        <v>0</v>
      </c>
      <c r="G104" s="240">
        <v>0</v>
      </c>
      <c r="H104" s="241">
        <v>0</v>
      </c>
      <c r="I104" s="242">
        <v>0</v>
      </c>
    </row>
    <row r="105" spans="2:9" ht="12" hidden="1">
      <c r="B105" s="202" t="s">
        <v>247</v>
      </c>
      <c r="C105" s="243">
        <v>0</v>
      </c>
      <c r="D105" s="244">
        <v>0</v>
      </c>
      <c r="E105" s="244">
        <v>0</v>
      </c>
      <c r="F105" s="244">
        <v>0</v>
      </c>
      <c r="G105" s="244">
        <v>0</v>
      </c>
      <c r="H105" s="245">
        <v>0</v>
      </c>
      <c r="I105" s="246">
        <v>0</v>
      </c>
    </row>
    <row r="106" spans="2:9" ht="12" hidden="1">
      <c r="B106" s="202" t="s">
        <v>248</v>
      </c>
      <c r="C106" s="243">
        <v>0</v>
      </c>
      <c r="D106" s="244">
        <v>0</v>
      </c>
      <c r="E106" s="244">
        <v>0</v>
      </c>
      <c r="F106" s="244">
        <v>0</v>
      </c>
      <c r="G106" s="244">
        <v>0</v>
      </c>
      <c r="H106" s="245">
        <v>0</v>
      </c>
      <c r="I106" s="246">
        <v>0</v>
      </c>
    </row>
    <row r="107" spans="2:9" ht="12" hidden="1">
      <c r="B107" s="202" t="s">
        <v>235</v>
      </c>
      <c r="C107" s="239">
        <v>0</v>
      </c>
      <c r="D107" s="240">
        <v>0</v>
      </c>
      <c r="E107" s="240">
        <v>0</v>
      </c>
      <c r="F107" s="240">
        <v>0</v>
      </c>
      <c r="G107" s="240">
        <v>0</v>
      </c>
      <c r="H107" s="241">
        <v>0</v>
      </c>
      <c r="I107" s="242">
        <v>0</v>
      </c>
    </row>
    <row r="108" spans="2:9" ht="12" hidden="1">
      <c r="B108" s="202" t="s">
        <v>247</v>
      </c>
      <c r="C108" s="243">
        <v>0</v>
      </c>
      <c r="D108" s="244">
        <v>0</v>
      </c>
      <c r="E108" s="244">
        <v>0</v>
      </c>
      <c r="F108" s="244">
        <v>0</v>
      </c>
      <c r="G108" s="244">
        <v>0</v>
      </c>
      <c r="H108" s="245">
        <v>0</v>
      </c>
      <c r="I108" s="246">
        <v>0</v>
      </c>
    </row>
    <row r="109" spans="2:9" ht="12" hidden="1">
      <c r="B109" s="202" t="s">
        <v>248</v>
      </c>
      <c r="C109" s="243">
        <v>0</v>
      </c>
      <c r="D109" s="244">
        <v>0</v>
      </c>
      <c r="E109" s="244">
        <v>0</v>
      </c>
      <c r="F109" s="244">
        <v>0</v>
      </c>
      <c r="G109" s="244">
        <v>0</v>
      </c>
      <c r="H109" s="245">
        <v>0</v>
      </c>
      <c r="I109" s="246">
        <v>0</v>
      </c>
    </row>
    <row r="110" spans="2:9" ht="24">
      <c r="B110" s="202" t="s">
        <v>236</v>
      </c>
      <c r="C110" s="239">
        <v>385.78</v>
      </c>
      <c r="D110" s="240">
        <v>333.30000000000007</v>
      </c>
      <c r="E110" s="240">
        <v>317.68</v>
      </c>
      <c r="F110" s="240">
        <v>0</v>
      </c>
      <c r="G110" s="240">
        <v>15.620000000000001</v>
      </c>
      <c r="H110" s="241">
        <v>0</v>
      </c>
      <c r="I110" s="242">
        <v>719.08</v>
      </c>
    </row>
    <row r="111" spans="2:9" ht="12">
      <c r="B111" s="202" t="s">
        <v>269</v>
      </c>
      <c r="C111" s="243">
        <v>385.78</v>
      </c>
      <c r="D111" s="244">
        <v>333.30000000000007</v>
      </c>
      <c r="E111" s="244">
        <v>317.68</v>
      </c>
      <c r="F111" s="244">
        <v>0</v>
      </c>
      <c r="G111" s="244">
        <v>15.620000000000001</v>
      </c>
      <c r="H111" s="245">
        <v>0</v>
      </c>
      <c r="I111" s="246">
        <v>719.08</v>
      </c>
    </row>
    <row r="112" spans="2:9" ht="12" hidden="1">
      <c r="B112" s="202" t="s">
        <v>247</v>
      </c>
      <c r="C112" s="243">
        <v>0</v>
      </c>
      <c r="D112" s="244">
        <v>0</v>
      </c>
      <c r="E112" s="244">
        <v>0</v>
      </c>
      <c r="F112" s="244">
        <v>0</v>
      </c>
      <c r="G112" s="244">
        <v>0</v>
      </c>
      <c r="H112" s="245">
        <v>0</v>
      </c>
      <c r="I112" s="246">
        <v>0</v>
      </c>
    </row>
    <row r="113" spans="2:9" ht="12" hidden="1">
      <c r="B113" s="202" t="s">
        <v>248</v>
      </c>
      <c r="C113" s="243">
        <v>0</v>
      </c>
      <c r="D113" s="244">
        <v>0</v>
      </c>
      <c r="E113" s="244">
        <v>0</v>
      </c>
      <c r="F113" s="244">
        <v>0</v>
      </c>
      <c r="G113" s="244">
        <v>0</v>
      </c>
      <c r="H113" s="245">
        <v>0</v>
      </c>
      <c r="I113" s="246">
        <v>0</v>
      </c>
    </row>
    <row r="114" spans="2:9" ht="12" hidden="1">
      <c r="B114" s="202" t="s">
        <v>169</v>
      </c>
      <c r="C114" s="239">
        <v>0</v>
      </c>
      <c r="D114" s="240">
        <v>0</v>
      </c>
      <c r="E114" s="240">
        <v>0</v>
      </c>
      <c r="F114" s="240">
        <v>0</v>
      </c>
      <c r="G114" s="240">
        <v>0</v>
      </c>
      <c r="H114" s="241">
        <v>0</v>
      </c>
      <c r="I114" s="242">
        <v>0</v>
      </c>
    </row>
    <row r="115" spans="2:9" ht="12" hidden="1">
      <c r="B115" s="202" t="s">
        <v>247</v>
      </c>
      <c r="C115" s="243">
        <v>0</v>
      </c>
      <c r="D115" s="244">
        <v>0</v>
      </c>
      <c r="E115" s="244">
        <v>0</v>
      </c>
      <c r="F115" s="244">
        <v>0</v>
      </c>
      <c r="G115" s="244">
        <v>0</v>
      </c>
      <c r="H115" s="245">
        <v>0</v>
      </c>
      <c r="I115" s="246">
        <v>0</v>
      </c>
    </row>
    <row r="116" spans="2:9" ht="12" hidden="1">
      <c r="B116" s="202" t="s">
        <v>248</v>
      </c>
      <c r="C116" s="243">
        <v>0</v>
      </c>
      <c r="D116" s="244">
        <v>0</v>
      </c>
      <c r="E116" s="244">
        <v>0</v>
      </c>
      <c r="F116" s="244">
        <v>0</v>
      </c>
      <c r="G116" s="244">
        <v>0</v>
      </c>
      <c r="H116" s="245">
        <v>0</v>
      </c>
      <c r="I116" s="246">
        <v>0</v>
      </c>
    </row>
    <row r="117" spans="2:9" ht="12">
      <c r="B117" s="202" t="s">
        <v>237</v>
      </c>
      <c r="C117" s="239">
        <v>152.69999999999999</v>
      </c>
      <c r="D117" s="240">
        <v>114.69999999999999</v>
      </c>
      <c r="E117" s="240">
        <v>-1745.08</v>
      </c>
      <c r="F117" s="240">
        <v>0</v>
      </c>
      <c r="G117" s="240">
        <v>0.33999999999999997</v>
      </c>
      <c r="H117" s="241">
        <v>1859.44</v>
      </c>
      <c r="I117" s="242">
        <v>267.39999999999998</v>
      </c>
    </row>
    <row r="118" spans="2:9" ht="12">
      <c r="B118" s="202" t="s">
        <v>247</v>
      </c>
      <c r="C118" s="243">
        <v>152.69999999999999</v>
      </c>
      <c r="D118" s="244">
        <v>114.69999999999999</v>
      </c>
      <c r="E118" s="244">
        <v>-1745.08</v>
      </c>
      <c r="F118" s="244">
        <v>0</v>
      </c>
      <c r="G118" s="244">
        <v>0.33999999999999997</v>
      </c>
      <c r="H118" s="245">
        <v>1859.44</v>
      </c>
      <c r="I118" s="246">
        <v>267.39999999999998</v>
      </c>
    </row>
    <row r="119" spans="2:9" ht="12" hidden="1">
      <c r="B119" s="202" t="s">
        <v>248</v>
      </c>
      <c r="C119" s="243">
        <v>0</v>
      </c>
      <c r="D119" s="244">
        <v>0</v>
      </c>
      <c r="E119" s="244">
        <v>0</v>
      </c>
      <c r="F119" s="244">
        <v>0</v>
      </c>
      <c r="G119" s="244">
        <v>0</v>
      </c>
      <c r="H119" s="245">
        <v>0</v>
      </c>
      <c r="I119" s="246">
        <v>0</v>
      </c>
    </row>
    <row r="120" spans="2:9" ht="12" hidden="1">
      <c r="B120" s="202" t="s">
        <v>238</v>
      </c>
      <c r="C120" s="239">
        <v>0</v>
      </c>
      <c r="D120" s="240">
        <v>0</v>
      </c>
      <c r="E120" s="240">
        <v>0</v>
      </c>
      <c r="F120" s="240">
        <v>0</v>
      </c>
      <c r="G120" s="240">
        <v>0</v>
      </c>
      <c r="H120" s="241">
        <v>0</v>
      </c>
      <c r="I120" s="242">
        <v>0</v>
      </c>
    </row>
    <row r="121" spans="2:9" ht="12" hidden="1">
      <c r="B121" s="202" t="s">
        <v>249</v>
      </c>
      <c r="C121" s="243">
        <v>0</v>
      </c>
      <c r="D121" s="244">
        <v>0</v>
      </c>
      <c r="E121" s="244">
        <v>0</v>
      </c>
      <c r="F121" s="244">
        <v>0</v>
      </c>
      <c r="G121" s="244">
        <v>0</v>
      </c>
      <c r="H121" s="245">
        <v>0</v>
      </c>
      <c r="I121" s="246">
        <v>0</v>
      </c>
    </row>
    <row r="122" spans="2:9" ht="12" hidden="1">
      <c r="B122" s="202" t="s">
        <v>250</v>
      </c>
      <c r="C122" s="243">
        <v>0</v>
      </c>
      <c r="D122" s="244">
        <v>0</v>
      </c>
      <c r="E122" s="244">
        <v>0</v>
      </c>
      <c r="F122" s="244">
        <v>0</v>
      </c>
      <c r="G122" s="244">
        <v>0</v>
      </c>
      <c r="H122" s="245">
        <v>0</v>
      </c>
      <c r="I122" s="246">
        <v>0</v>
      </c>
    </row>
    <row r="123" spans="2:9" ht="24">
      <c r="B123" s="202" t="s">
        <v>450</v>
      </c>
      <c r="C123" s="239">
        <v>152.69999999999999</v>
      </c>
      <c r="D123" s="240">
        <v>114.69999999999999</v>
      </c>
      <c r="E123" s="240">
        <v>-1745.08</v>
      </c>
      <c r="F123" s="240">
        <v>0</v>
      </c>
      <c r="G123" s="240">
        <v>0.33999999999999997</v>
      </c>
      <c r="H123" s="241">
        <v>1859.44</v>
      </c>
      <c r="I123" s="242">
        <v>267.39999999999998</v>
      </c>
    </row>
    <row r="124" spans="2:9" ht="12">
      <c r="B124" s="202" t="s">
        <v>249</v>
      </c>
      <c r="C124" s="243">
        <v>152.69999999999999</v>
      </c>
      <c r="D124" s="244">
        <v>114.69999999999999</v>
      </c>
      <c r="E124" s="244">
        <v>-1745.08</v>
      </c>
      <c r="F124" s="244">
        <v>0</v>
      </c>
      <c r="G124" s="244">
        <v>0.33999999999999997</v>
      </c>
      <c r="H124" s="245">
        <v>1859.44</v>
      </c>
      <c r="I124" s="246">
        <v>267.39999999999998</v>
      </c>
    </row>
    <row r="125" spans="2:9" ht="12" hidden="1">
      <c r="B125" s="202" t="s">
        <v>250</v>
      </c>
      <c r="C125" s="243">
        <v>0</v>
      </c>
      <c r="D125" s="244">
        <v>0</v>
      </c>
      <c r="E125" s="244">
        <v>0</v>
      </c>
      <c r="F125" s="244">
        <v>0</v>
      </c>
      <c r="G125" s="244">
        <v>0</v>
      </c>
      <c r="H125" s="245">
        <v>0</v>
      </c>
      <c r="I125" s="246">
        <v>0</v>
      </c>
    </row>
    <row r="126" spans="2:9" ht="12">
      <c r="B126" s="210" t="s">
        <v>270</v>
      </c>
      <c r="C126" s="248">
        <v>211.01999999999998</v>
      </c>
      <c r="D126" s="236">
        <v>-36.759999999999991</v>
      </c>
      <c r="E126" s="236">
        <v>-36.760000000000005</v>
      </c>
      <c r="F126" s="236">
        <v>0</v>
      </c>
      <c r="G126" s="236"/>
      <c r="H126" s="237">
        <v>0</v>
      </c>
      <c r="I126" s="238">
        <v>174.26</v>
      </c>
    </row>
    <row r="127" spans="2:9" ht="12" hidden="1">
      <c r="B127" s="202" t="s">
        <v>234</v>
      </c>
      <c r="C127" s="249">
        <v>0</v>
      </c>
      <c r="D127" s="240">
        <v>0</v>
      </c>
      <c r="E127" s="240">
        <v>0</v>
      </c>
      <c r="F127" s="240">
        <v>0</v>
      </c>
      <c r="G127" s="240"/>
      <c r="H127" s="241">
        <v>0</v>
      </c>
      <c r="I127" s="242">
        <v>0</v>
      </c>
    </row>
    <row r="128" spans="2:9" ht="24" hidden="1">
      <c r="B128" s="202" t="s">
        <v>271</v>
      </c>
      <c r="C128" s="250">
        <v>0</v>
      </c>
      <c r="D128" s="241">
        <v>0</v>
      </c>
      <c r="E128" s="241">
        <v>0</v>
      </c>
      <c r="F128" s="241">
        <v>0</v>
      </c>
      <c r="G128" s="241"/>
      <c r="H128" s="241">
        <v>0</v>
      </c>
      <c r="I128" s="242">
        <v>0</v>
      </c>
    </row>
    <row r="129" spans="2:9" ht="12" hidden="1">
      <c r="B129" s="202" t="s">
        <v>272</v>
      </c>
      <c r="C129" s="250">
        <v>0</v>
      </c>
      <c r="D129" s="241">
        <v>0</v>
      </c>
      <c r="E129" s="241">
        <v>0</v>
      </c>
      <c r="F129" s="241">
        <v>0</v>
      </c>
      <c r="G129" s="241"/>
      <c r="H129" s="241">
        <v>0</v>
      </c>
      <c r="I129" s="242">
        <v>0</v>
      </c>
    </row>
    <row r="130" spans="2:9" ht="12" hidden="1">
      <c r="B130" s="202" t="s">
        <v>273</v>
      </c>
      <c r="C130" s="250">
        <v>0</v>
      </c>
      <c r="D130" s="241">
        <v>0</v>
      </c>
      <c r="E130" s="241">
        <v>0</v>
      </c>
      <c r="F130" s="241">
        <v>0</v>
      </c>
      <c r="G130" s="241"/>
      <c r="H130" s="241">
        <v>0</v>
      </c>
      <c r="I130" s="242">
        <v>0</v>
      </c>
    </row>
    <row r="131" spans="2:9" ht="12" hidden="1">
      <c r="B131" s="202" t="s">
        <v>235</v>
      </c>
      <c r="C131" s="239">
        <v>0</v>
      </c>
      <c r="D131" s="240">
        <v>0</v>
      </c>
      <c r="E131" s="240">
        <v>0</v>
      </c>
      <c r="F131" s="240">
        <v>0</v>
      </c>
      <c r="G131" s="240"/>
      <c r="H131" s="241">
        <v>0</v>
      </c>
      <c r="I131" s="242">
        <v>0</v>
      </c>
    </row>
    <row r="132" spans="2:9" ht="24" hidden="1">
      <c r="B132" s="202" t="s">
        <v>271</v>
      </c>
      <c r="C132" s="250">
        <v>0</v>
      </c>
      <c r="D132" s="241">
        <v>0</v>
      </c>
      <c r="E132" s="241">
        <v>0</v>
      </c>
      <c r="F132" s="241">
        <v>0</v>
      </c>
      <c r="G132" s="241"/>
      <c r="H132" s="241">
        <v>0</v>
      </c>
      <c r="I132" s="242">
        <v>0</v>
      </c>
    </row>
    <row r="133" spans="2:9" ht="12" hidden="1">
      <c r="B133" s="202" t="s">
        <v>272</v>
      </c>
      <c r="C133" s="250">
        <v>0</v>
      </c>
      <c r="D133" s="241">
        <v>0</v>
      </c>
      <c r="E133" s="241">
        <v>0</v>
      </c>
      <c r="F133" s="241">
        <v>0</v>
      </c>
      <c r="G133" s="241"/>
      <c r="H133" s="241">
        <v>0</v>
      </c>
      <c r="I133" s="242">
        <v>0</v>
      </c>
    </row>
    <row r="134" spans="2:9" ht="12" hidden="1">
      <c r="B134" s="202" t="s">
        <v>273</v>
      </c>
      <c r="C134" s="250">
        <v>0</v>
      </c>
      <c r="D134" s="241">
        <v>0</v>
      </c>
      <c r="E134" s="241">
        <v>0</v>
      </c>
      <c r="F134" s="241">
        <v>0</v>
      </c>
      <c r="G134" s="241"/>
      <c r="H134" s="241">
        <v>0</v>
      </c>
      <c r="I134" s="242">
        <v>0</v>
      </c>
    </row>
    <row r="135" spans="2:9" ht="24">
      <c r="B135" s="202" t="s">
        <v>236</v>
      </c>
      <c r="C135" s="239">
        <v>15.35</v>
      </c>
      <c r="D135" s="240">
        <v>0.4399999999999995</v>
      </c>
      <c r="E135" s="240">
        <v>0.44000000000000067</v>
      </c>
      <c r="F135" s="240">
        <v>0</v>
      </c>
      <c r="G135" s="240"/>
      <c r="H135" s="241">
        <v>0</v>
      </c>
      <c r="I135" s="242">
        <v>15.79</v>
      </c>
    </row>
    <row r="136" spans="2:9" ht="12">
      <c r="B136" s="202" t="s">
        <v>247</v>
      </c>
      <c r="C136" s="243">
        <v>0.03</v>
      </c>
      <c r="D136" s="244">
        <v>0</v>
      </c>
      <c r="E136" s="244">
        <v>0</v>
      </c>
      <c r="F136" s="244">
        <v>0</v>
      </c>
      <c r="G136" s="244"/>
      <c r="H136" s="245">
        <v>0</v>
      </c>
      <c r="I136" s="246">
        <v>0.03</v>
      </c>
    </row>
    <row r="137" spans="2:9" ht="12">
      <c r="B137" s="202" t="s">
        <v>248</v>
      </c>
      <c r="C137" s="243">
        <v>15.32</v>
      </c>
      <c r="D137" s="244">
        <v>0.4399999999999995</v>
      </c>
      <c r="E137" s="244">
        <v>0.44000000000000067</v>
      </c>
      <c r="F137" s="244">
        <v>0</v>
      </c>
      <c r="G137" s="244"/>
      <c r="H137" s="245">
        <v>0</v>
      </c>
      <c r="I137" s="246">
        <v>15.76</v>
      </c>
    </row>
    <row r="138" spans="2:9" ht="12" hidden="1">
      <c r="B138" s="202" t="s">
        <v>169</v>
      </c>
      <c r="C138" s="239">
        <v>0</v>
      </c>
      <c r="D138" s="240">
        <v>0</v>
      </c>
      <c r="E138" s="240">
        <v>0</v>
      </c>
      <c r="F138" s="240">
        <v>0</v>
      </c>
      <c r="G138" s="240"/>
      <c r="H138" s="241">
        <v>0</v>
      </c>
      <c r="I138" s="242">
        <v>0</v>
      </c>
    </row>
    <row r="139" spans="2:9" ht="24" hidden="1">
      <c r="B139" s="202" t="s">
        <v>271</v>
      </c>
      <c r="C139" s="250">
        <v>0</v>
      </c>
      <c r="D139" s="241">
        <v>0</v>
      </c>
      <c r="E139" s="241">
        <v>0</v>
      </c>
      <c r="F139" s="241">
        <v>0</v>
      </c>
      <c r="G139" s="241"/>
      <c r="H139" s="241">
        <v>0</v>
      </c>
      <c r="I139" s="242">
        <v>0</v>
      </c>
    </row>
    <row r="140" spans="2:9" ht="12" hidden="1">
      <c r="B140" s="202" t="s">
        <v>272</v>
      </c>
      <c r="C140" s="250">
        <v>0</v>
      </c>
      <c r="D140" s="241">
        <v>0</v>
      </c>
      <c r="E140" s="241">
        <v>0</v>
      </c>
      <c r="F140" s="241">
        <v>0</v>
      </c>
      <c r="G140" s="241"/>
      <c r="H140" s="241">
        <v>0</v>
      </c>
      <c r="I140" s="242">
        <v>0</v>
      </c>
    </row>
    <row r="141" spans="2:9" ht="12" hidden="1">
      <c r="B141" s="202" t="s">
        <v>273</v>
      </c>
      <c r="C141" s="250">
        <v>0</v>
      </c>
      <c r="D141" s="241">
        <v>0</v>
      </c>
      <c r="E141" s="241">
        <v>0</v>
      </c>
      <c r="F141" s="241">
        <v>0</v>
      </c>
      <c r="G141" s="241"/>
      <c r="H141" s="241">
        <v>0</v>
      </c>
      <c r="I141" s="242">
        <v>0</v>
      </c>
    </row>
    <row r="142" spans="2:9" ht="12">
      <c r="B142" s="202" t="s">
        <v>237</v>
      </c>
      <c r="C142" s="239">
        <v>195.67</v>
      </c>
      <c r="D142" s="240">
        <v>-37.199999999999989</v>
      </c>
      <c r="E142" s="240">
        <v>-37.199999999999996</v>
      </c>
      <c r="F142" s="240">
        <v>0</v>
      </c>
      <c r="G142" s="240"/>
      <c r="H142" s="241">
        <v>0</v>
      </c>
      <c r="I142" s="242">
        <v>158.47</v>
      </c>
    </row>
    <row r="143" spans="2:9" ht="12">
      <c r="B143" s="202" t="s">
        <v>247</v>
      </c>
      <c r="C143" s="243">
        <v>10.19</v>
      </c>
      <c r="D143" s="244">
        <v>1.75</v>
      </c>
      <c r="E143" s="244">
        <v>1.7500000000000002</v>
      </c>
      <c r="F143" s="244">
        <v>0</v>
      </c>
      <c r="G143" s="244"/>
      <c r="H143" s="245">
        <v>0</v>
      </c>
      <c r="I143" s="246">
        <v>11.94</v>
      </c>
    </row>
    <row r="144" spans="2:9" ht="12">
      <c r="B144" s="202" t="s">
        <v>248</v>
      </c>
      <c r="C144" s="243">
        <v>185.48</v>
      </c>
      <c r="D144" s="244">
        <v>-38.949999999999989</v>
      </c>
      <c r="E144" s="244">
        <v>-38.949999999999996</v>
      </c>
      <c r="F144" s="244">
        <v>0</v>
      </c>
      <c r="G144" s="244"/>
      <c r="H144" s="245">
        <v>0</v>
      </c>
      <c r="I144" s="246">
        <v>146.53</v>
      </c>
    </row>
    <row r="145" spans="2:9" ht="12" hidden="1">
      <c r="B145" s="202" t="s">
        <v>238</v>
      </c>
      <c r="C145" s="239">
        <v>0</v>
      </c>
      <c r="D145" s="240">
        <v>0</v>
      </c>
      <c r="E145" s="240">
        <v>0</v>
      </c>
      <c r="F145" s="240">
        <v>0</v>
      </c>
      <c r="G145" s="240"/>
      <c r="H145" s="241">
        <v>0</v>
      </c>
      <c r="I145" s="242">
        <v>0</v>
      </c>
    </row>
    <row r="146" spans="2:9" ht="12" hidden="1">
      <c r="B146" s="202" t="s">
        <v>249</v>
      </c>
      <c r="C146" s="243">
        <v>0</v>
      </c>
      <c r="D146" s="244">
        <v>0</v>
      </c>
      <c r="E146" s="244">
        <v>0</v>
      </c>
      <c r="F146" s="244">
        <v>0</v>
      </c>
      <c r="G146" s="244"/>
      <c r="H146" s="245">
        <v>0</v>
      </c>
      <c r="I146" s="246">
        <v>0</v>
      </c>
    </row>
    <row r="147" spans="2:9" ht="12" hidden="1">
      <c r="B147" s="202" t="s">
        <v>250</v>
      </c>
      <c r="C147" s="243">
        <v>0</v>
      </c>
      <c r="D147" s="244">
        <v>0</v>
      </c>
      <c r="E147" s="244">
        <v>0</v>
      </c>
      <c r="F147" s="244">
        <v>0</v>
      </c>
      <c r="G147" s="244"/>
      <c r="H147" s="245">
        <v>0</v>
      </c>
      <c r="I147" s="246">
        <v>0</v>
      </c>
    </row>
    <row r="148" spans="2:9" ht="24">
      <c r="B148" s="202" t="s">
        <v>450</v>
      </c>
      <c r="C148" s="239">
        <v>195.67</v>
      </c>
      <c r="D148" s="240">
        <v>-37.199999999999989</v>
      </c>
      <c r="E148" s="240">
        <v>-37.199999999999996</v>
      </c>
      <c r="F148" s="240">
        <v>0</v>
      </c>
      <c r="G148" s="240"/>
      <c r="H148" s="241">
        <v>0</v>
      </c>
      <c r="I148" s="242">
        <v>158.47</v>
      </c>
    </row>
    <row r="149" spans="2:9" ht="12">
      <c r="B149" s="202" t="s">
        <v>249</v>
      </c>
      <c r="C149" s="243">
        <v>10.19</v>
      </c>
      <c r="D149" s="244">
        <v>1.75</v>
      </c>
      <c r="E149" s="244">
        <v>1.7500000000000002</v>
      </c>
      <c r="F149" s="244">
        <v>0</v>
      </c>
      <c r="G149" s="244"/>
      <c r="H149" s="245">
        <v>0</v>
      </c>
      <c r="I149" s="246">
        <v>11.94</v>
      </c>
    </row>
    <row r="150" spans="2:9" ht="12">
      <c r="B150" s="202" t="s">
        <v>250</v>
      </c>
      <c r="C150" s="243">
        <v>185.48</v>
      </c>
      <c r="D150" s="244">
        <v>-38.949999999999989</v>
      </c>
      <c r="E150" s="244">
        <v>-38.949999999999996</v>
      </c>
      <c r="F150" s="244">
        <v>0</v>
      </c>
      <c r="G150" s="244"/>
      <c r="H150" s="245">
        <v>0</v>
      </c>
      <c r="I150" s="246">
        <v>146.53</v>
      </c>
    </row>
    <row r="151" spans="2:9" ht="24" hidden="1">
      <c r="B151" s="210" t="s">
        <v>274</v>
      </c>
      <c r="C151" s="235">
        <v>0</v>
      </c>
      <c r="D151" s="236">
        <v>0</v>
      </c>
      <c r="E151" s="236">
        <v>0</v>
      </c>
      <c r="F151" s="236">
        <v>0</v>
      </c>
      <c r="G151" s="236">
        <v>0</v>
      </c>
      <c r="H151" s="237">
        <v>0</v>
      </c>
      <c r="I151" s="238">
        <v>0</v>
      </c>
    </row>
    <row r="152" spans="2:9" ht="12" hidden="1">
      <c r="B152" s="202" t="s">
        <v>275</v>
      </c>
      <c r="C152" s="243">
        <v>0</v>
      </c>
      <c r="D152" s="244">
        <v>0</v>
      </c>
      <c r="E152" s="244">
        <v>0</v>
      </c>
      <c r="F152" s="244">
        <v>0</v>
      </c>
      <c r="G152" s="244">
        <v>0</v>
      </c>
      <c r="H152" s="245">
        <v>0</v>
      </c>
      <c r="I152" s="246">
        <v>0</v>
      </c>
    </row>
    <row r="153" spans="2:9" ht="12" hidden="1">
      <c r="B153" s="202" t="s">
        <v>276</v>
      </c>
      <c r="C153" s="243">
        <v>0</v>
      </c>
      <c r="D153" s="244">
        <v>0</v>
      </c>
      <c r="E153" s="244">
        <v>0</v>
      </c>
      <c r="F153" s="244">
        <v>0</v>
      </c>
      <c r="G153" s="244">
        <v>0</v>
      </c>
      <c r="H153" s="245">
        <v>0</v>
      </c>
      <c r="I153" s="246">
        <v>0</v>
      </c>
    </row>
    <row r="154" spans="2:9" ht="24" hidden="1">
      <c r="B154" s="202" t="s">
        <v>277</v>
      </c>
      <c r="C154" s="243">
        <v>0</v>
      </c>
      <c r="D154" s="244">
        <v>0</v>
      </c>
      <c r="E154" s="244">
        <v>0</v>
      </c>
      <c r="F154" s="244">
        <v>0</v>
      </c>
      <c r="G154" s="244">
        <v>0</v>
      </c>
      <c r="H154" s="245">
        <v>0</v>
      </c>
      <c r="I154" s="246">
        <v>0</v>
      </c>
    </row>
    <row r="155" spans="2:9" ht="12" hidden="1">
      <c r="B155" s="202" t="s">
        <v>278</v>
      </c>
      <c r="C155" s="243">
        <v>0</v>
      </c>
      <c r="D155" s="244">
        <v>0</v>
      </c>
      <c r="E155" s="244">
        <v>0</v>
      </c>
      <c r="F155" s="244">
        <v>0</v>
      </c>
      <c r="G155" s="244">
        <v>0</v>
      </c>
      <c r="H155" s="245">
        <v>0</v>
      </c>
      <c r="I155" s="246">
        <v>0</v>
      </c>
    </row>
    <row r="156" spans="2:9" ht="12" hidden="1">
      <c r="B156" s="202" t="s">
        <v>279</v>
      </c>
      <c r="C156" s="243">
        <v>0</v>
      </c>
      <c r="D156" s="244">
        <v>0</v>
      </c>
      <c r="E156" s="244">
        <v>0</v>
      </c>
      <c r="F156" s="244">
        <v>0</v>
      </c>
      <c r="G156" s="244">
        <v>0</v>
      </c>
      <c r="H156" s="245">
        <v>0</v>
      </c>
      <c r="I156" s="246">
        <v>0</v>
      </c>
    </row>
    <row r="157" spans="2:9" ht="12" hidden="1">
      <c r="B157" s="202" t="s">
        <v>280</v>
      </c>
      <c r="C157" s="243">
        <v>0</v>
      </c>
      <c r="D157" s="244">
        <v>0</v>
      </c>
      <c r="E157" s="244">
        <v>0</v>
      </c>
      <c r="F157" s="244">
        <v>0</v>
      </c>
      <c r="G157" s="244">
        <v>0</v>
      </c>
      <c r="H157" s="245">
        <v>0</v>
      </c>
      <c r="I157" s="246">
        <v>0</v>
      </c>
    </row>
    <row r="158" spans="2:9" ht="24" hidden="1">
      <c r="B158" s="202" t="s">
        <v>452</v>
      </c>
      <c r="C158" s="243">
        <v>0</v>
      </c>
      <c r="D158" s="244">
        <v>0</v>
      </c>
      <c r="E158" s="244">
        <v>0</v>
      </c>
      <c r="F158" s="244">
        <v>0</v>
      </c>
      <c r="G158" s="244">
        <v>0</v>
      </c>
      <c r="H158" s="245">
        <v>0</v>
      </c>
      <c r="I158" s="246">
        <v>0</v>
      </c>
    </row>
    <row r="159" spans="2:9" ht="24" hidden="1">
      <c r="B159" s="202" t="s">
        <v>282</v>
      </c>
      <c r="C159" s="239">
        <v>0</v>
      </c>
      <c r="D159" s="240">
        <v>0</v>
      </c>
      <c r="E159" s="240">
        <v>0</v>
      </c>
      <c r="F159" s="240">
        <v>0</v>
      </c>
      <c r="G159" s="240">
        <v>0</v>
      </c>
      <c r="H159" s="241">
        <v>0</v>
      </c>
      <c r="I159" s="242">
        <v>0</v>
      </c>
    </row>
    <row r="160" spans="2:9" ht="24" hidden="1">
      <c r="B160" s="202" t="s">
        <v>283</v>
      </c>
      <c r="C160" s="239">
        <v>0</v>
      </c>
      <c r="D160" s="240">
        <v>0</v>
      </c>
      <c r="E160" s="240">
        <v>0</v>
      </c>
      <c r="F160" s="240">
        <v>0</v>
      </c>
      <c r="G160" s="240">
        <v>0</v>
      </c>
      <c r="H160" s="241">
        <v>0</v>
      </c>
      <c r="I160" s="242">
        <v>0</v>
      </c>
    </row>
    <row r="161" spans="2:9" ht="12" hidden="1">
      <c r="B161" s="202" t="s">
        <v>284</v>
      </c>
      <c r="C161" s="239">
        <v>0</v>
      </c>
      <c r="D161" s="240">
        <v>0</v>
      </c>
      <c r="E161" s="240">
        <v>0</v>
      </c>
      <c r="F161" s="240">
        <v>0</v>
      </c>
      <c r="G161" s="240">
        <v>0</v>
      </c>
      <c r="H161" s="241">
        <v>0</v>
      </c>
      <c r="I161" s="242">
        <v>0</v>
      </c>
    </row>
    <row r="162" spans="2:9" ht="24" hidden="1">
      <c r="B162" s="202" t="s">
        <v>285</v>
      </c>
      <c r="C162" s="239">
        <v>0</v>
      </c>
      <c r="D162" s="240">
        <v>0</v>
      </c>
      <c r="E162" s="240">
        <v>0</v>
      </c>
      <c r="F162" s="240">
        <v>0</v>
      </c>
      <c r="G162" s="240">
        <v>0</v>
      </c>
      <c r="H162" s="241">
        <v>0</v>
      </c>
      <c r="I162" s="242">
        <v>0</v>
      </c>
    </row>
    <row r="163" spans="2:9" ht="24" hidden="1">
      <c r="B163" s="202" t="s">
        <v>286</v>
      </c>
      <c r="C163" s="239">
        <v>0</v>
      </c>
      <c r="D163" s="240">
        <v>0</v>
      </c>
      <c r="E163" s="240">
        <v>0</v>
      </c>
      <c r="F163" s="240">
        <v>0</v>
      </c>
      <c r="G163" s="240">
        <v>0</v>
      </c>
      <c r="H163" s="241">
        <v>0</v>
      </c>
      <c r="I163" s="242">
        <v>0</v>
      </c>
    </row>
    <row r="164" spans="2:9" ht="24" hidden="1">
      <c r="B164" s="202" t="s">
        <v>287</v>
      </c>
      <c r="C164" s="239">
        <v>0</v>
      </c>
      <c r="D164" s="240">
        <v>0</v>
      </c>
      <c r="E164" s="240">
        <v>0</v>
      </c>
      <c r="F164" s="240">
        <v>0</v>
      </c>
      <c r="G164" s="240">
        <v>0</v>
      </c>
      <c r="H164" s="241">
        <v>0</v>
      </c>
      <c r="I164" s="242">
        <v>0</v>
      </c>
    </row>
    <row r="165" spans="2:9" ht="12">
      <c r="B165" s="210" t="s">
        <v>289</v>
      </c>
      <c r="C165" s="235">
        <v>828.61</v>
      </c>
      <c r="D165" s="236">
        <v>-114.89000000000006</v>
      </c>
      <c r="E165" s="236">
        <v>-274.83999999999997</v>
      </c>
      <c r="F165" s="236">
        <v>0</v>
      </c>
      <c r="G165" s="236">
        <v>13.910000000000002</v>
      </c>
      <c r="H165" s="237">
        <v>146.04</v>
      </c>
      <c r="I165" s="238">
        <v>713.71999999999991</v>
      </c>
    </row>
    <row r="166" spans="2:9" ht="12" hidden="1">
      <c r="B166" s="202" t="s">
        <v>234</v>
      </c>
      <c r="C166" s="239">
        <v>0</v>
      </c>
      <c r="D166" s="240">
        <v>0</v>
      </c>
      <c r="E166" s="240">
        <v>0</v>
      </c>
      <c r="F166" s="240">
        <v>0</v>
      </c>
      <c r="G166" s="240">
        <v>0</v>
      </c>
      <c r="H166" s="241">
        <v>0</v>
      </c>
      <c r="I166" s="242">
        <v>0</v>
      </c>
    </row>
    <row r="167" spans="2:9" ht="12" hidden="1">
      <c r="B167" s="202" t="s">
        <v>247</v>
      </c>
      <c r="C167" s="243">
        <v>0</v>
      </c>
      <c r="D167" s="244">
        <v>0</v>
      </c>
      <c r="E167" s="244">
        <v>0</v>
      </c>
      <c r="F167" s="244">
        <v>0</v>
      </c>
      <c r="G167" s="244">
        <v>0</v>
      </c>
      <c r="H167" s="245">
        <v>0</v>
      </c>
      <c r="I167" s="246">
        <v>0</v>
      </c>
    </row>
    <row r="168" spans="2:9" ht="12" hidden="1">
      <c r="B168" s="202" t="s">
        <v>248</v>
      </c>
      <c r="C168" s="243">
        <v>0</v>
      </c>
      <c r="D168" s="244">
        <v>0</v>
      </c>
      <c r="E168" s="244">
        <v>0</v>
      </c>
      <c r="F168" s="244">
        <v>0</v>
      </c>
      <c r="G168" s="244">
        <v>0</v>
      </c>
      <c r="H168" s="245">
        <v>0</v>
      </c>
      <c r="I168" s="246">
        <v>0</v>
      </c>
    </row>
    <row r="169" spans="2:9" ht="12" hidden="1">
      <c r="B169" s="202" t="s">
        <v>235</v>
      </c>
      <c r="C169" s="239">
        <v>0</v>
      </c>
      <c r="D169" s="240">
        <v>0</v>
      </c>
      <c r="E169" s="240">
        <v>0</v>
      </c>
      <c r="F169" s="240">
        <v>0</v>
      </c>
      <c r="G169" s="240">
        <v>0</v>
      </c>
      <c r="H169" s="241">
        <v>0</v>
      </c>
      <c r="I169" s="242">
        <v>0</v>
      </c>
    </row>
    <row r="170" spans="2:9" ht="12" hidden="1">
      <c r="B170" s="202" t="s">
        <v>247</v>
      </c>
      <c r="C170" s="243">
        <v>0</v>
      </c>
      <c r="D170" s="244">
        <v>0</v>
      </c>
      <c r="E170" s="244">
        <v>0</v>
      </c>
      <c r="F170" s="244">
        <v>0</v>
      </c>
      <c r="G170" s="244">
        <v>0</v>
      </c>
      <c r="H170" s="245">
        <v>0</v>
      </c>
      <c r="I170" s="246">
        <v>0</v>
      </c>
    </row>
    <row r="171" spans="2:9" ht="12" hidden="1">
      <c r="B171" s="202" t="s">
        <v>248</v>
      </c>
      <c r="C171" s="243">
        <v>0</v>
      </c>
      <c r="D171" s="244">
        <v>0</v>
      </c>
      <c r="E171" s="244">
        <v>0</v>
      </c>
      <c r="F171" s="244">
        <v>0</v>
      </c>
      <c r="G171" s="244">
        <v>0</v>
      </c>
      <c r="H171" s="245">
        <v>0</v>
      </c>
      <c r="I171" s="246">
        <v>0</v>
      </c>
    </row>
    <row r="172" spans="2:9" ht="24" hidden="1">
      <c r="B172" s="202" t="s">
        <v>236</v>
      </c>
      <c r="C172" s="239">
        <v>0</v>
      </c>
      <c r="D172" s="240">
        <v>0</v>
      </c>
      <c r="E172" s="240">
        <v>0</v>
      </c>
      <c r="F172" s="240">
        <v>0</v>
      </c>
      <c r="G172" s="240">
        <v>0</v>
      </c>
      <c r="H172" s="241">
        <v>0</v>
      </c>
      <c r="I172" s="242">
        <v>0</v>
      </c>
    </row>
    <row r="173" spans="2:9" ht="12" hidden="1">
      <c r="B173" s="202" t="s">
        <v>247</v>
      </c>
      <c r="C173" s="243">
        <v>0</v>
      </c>
      <c r="D173" s="244">
        <v>0</v>
      </c>
      <c r="E173" s="244">
        <v>0</v>
      </c>
      <c r="F173" s="244">
        <v>0</v>
      </c>
      <c r="G173" s="244">
        <v>0</v>
      </c>
      <c r="H173" s="245">
        <v>0</v>
      </c>
      <c r="I173" s="246">
        <v>0</v>
      </c>
    </row>
    <row r="174" spans="2:9" ht="12" hidden="1">
      <c r="B174" s="202" t="s">
        <v>248</v>
      </c>
      <c r="C174" s="243">
        <v>0</v>
      </c>
      <c r="D174" s="244">
        <v>0</v>
      </c>
      <c r="E174" s="244">
        <v>0</v>
      </c>
      <c r="F174" s="244">
        <v>0</v>
      </c>
      <c r="G174" s="244">
        <v>0</v>
      </c>
      <c r="H174" s="245">
        <v>0</v>
      </c>
      <c r="I174" s="246">
        <v>0</v>
      </c>
    </row>
    <row r="175" spans="2:9" ht="12" hidden="1">
      <c r="B175" s="202" t="s">
        <v>169</v>
      </c>
      <c r="C175" s="239">
        <v>0</v>
      </c>
      <c r="D175" s="240">
        <v>0</v>
      </c>
      <c r="E175" s="240">
        <v>0</v>
      </c>
      <c r="F175" s="240">
        <v>0</v>
      </c>
      <c r="G175" s="240">
        <v>0</v>
      </c>
      <c r="H175" s="241">
        <v>0</v>
      </c>
      <c r="I175" s="242">
        <v>0</v>
      </c>
    </row>
    <row r="176" spans="2:9" ht="12" hidden="1">
      <c r="B176" s="202" t="s">
        <v>247</v>
      </c>
      <c r="C176" s="243">
        <v>0</v>
      </c>
      <c r="D176" s="244">
        <v>0</v>
      </c>
      <c r="E176" s="244">
        <v>0</v>
      </c>
      <c r="F176" s="244">
        <v>0</v>
      </c>
      <c r="G176" s="244">
        <v>0</v>
      </c>
      <c r="H176" s="245">
        <v>0</v>
      </c>
      <c r="I176" s="246">
        <v>0</v>
      </c>
    </row>
    <row r="177" spans="2:9" ht="12" hidden="1">
      <c r="B177" s="202" t="s">
        <v>248</v>
      </c>
      <c r="C177" s="243">
        <v>0</v>
      </c>
      <c r="D177" s="244">
        <v>0</v>
      </c>
      <c r="E177" s="244">
        <v>0</v>
      </c>
      <c r="F177" s="244">
        <v>0</v>
      </c>
      <c r="G177" s="244">
        <v>0</v>
      </c>
      <c r="H177" s="245">
        <v>0</v>
      </c>
      <c r="I177" s="246">
        <v>0</v>
      </c>
    </row>
    <row r="178" spans="2:9" ht="12">
      <c r="B178" s="202" t="s">
        <v>237</v>
      </c>
      <c r="C178" s="239">
        <v>828.61</v>
      </c>
      <c r="D178" s="240">
        <v>-114.89000000000006</v>
      </c>
      <c r="E178" s="240">
        <v>-274.83999999999997</v>
      </c>
      <c r="F178" s="240">
        <v>0</v>
      </c>
      <c r="G178" s="240">
        <v>13.910000000000002</v>
      </c>
      <c r="H178" s="241">
        <v>146.04</v>
      </c>
      <c r="I178" s="242">
        <v>713.71999999999991</v>
      </c>
    </row>
    <row r="179" spans="2:9" ht="12">
      <c r="B179" s="202" t="s">
        <v>247</v>
      </c>
      <c r="C179" s="243">
        <v>737.25</v>
      </c>
      <c r="D179" s="244">
        <v>-107.08000000000007</v>
      </c>
      <c r="E179" s="244">
        <v>-266.60000000000002</v>
      </c>
      <c r="F179" s="244">
        <v>0</v>
      </c>
      <c r="G179" s="244">
        <v>13.48</v>
      </c>
      <c r="H179" s="245">
        <v>146.04</v>
      </c>
      <c r="I179" s="246">
        <v>630.16999999999996</v>
      </c>
    </row>
    <row r="180" spans="2:9" ht="12">
      <c r="B180" s="202" t="s">
        <v>248</v>
      </c>
      <c r="C180" s="243">
        <v>91.36</v>
      </c>
      <c r="D180" s="244">
        <v>-7.8100000000000023</v>
      </c>
      <c r="E180" s="244">
        <v>-8.24</v>
      </c>
      <c r="F180" s="244">
        <v>0</v>
      </c>
      <c r="G180" s="244">
        <v>0.43</v>
      </c>
      <c r="H180" s="245">
        <v>0</v>
      </c>
      <c r="I180" s="246">
        <v>83.55</v>
      </c>
    </row>
    <row r="181" spans="2:9" ht="12">
      <c r="B181" s="202" t="s">
        <v>238</v>
      </c>
      <c r="C181" s="239">
        <v>7.87</v>
      </c>
      <c r="D181" s="240">
        <v>-1.88</v>
      </c>
      <c r="E181" s="240">
        <v>-1.89</v>
      </c>
      <c r="F181" s="240">
        <v>0</v>
      </c>
      <c r="G181" s="240">
        <v>0.01</v>
      </c>
      <c r="H181" s="241">
        <v>0</v>
      </c>
      <c r="I181" s="242">
        <v>5.99</v>
      </c>
    </row>
    <row r="182" spans="2:9" ht="12">
      <c r="B182" s="202" t="s">
        <v>249</v>
      </c>
      <c r="C182" s="243">
        <v>7.87</v>
      </c>
      <c r="D182" s="244">
        <v>-1.88</v>
      </c>
      <c r="E182" s="244">
        <v>-1.89</v>
      </c>
      <c r="F182" s="244">
        <v>0</v>
      </c>
      <c r="G182" s="244">
        <v>0.01</v>
      </c>
      <c r="H182" s="245">
        <v>0</v>
      </c>
      <c r="I182" s="246">
        <v>5.99</v>
      </c>
    </row>
    <row r="183" spans="2:9" ht="12" hidden="1">
      <c r="B183" s="202" t="s">
        <v>250</v>
      </c>
      <c r="C183" s="243">
        <v>0</v>
      </c>
      <c r="D183" s="244">
        <v>0</v>
      </c>
      <c r="E183" s="244">
        <v>0</v>
      </c>
      <c r="F183" s="244">
        <v>0</v>
      </c>
      <c r="G183" s="244">
        <v>0</v>
      </c>
      <c r="H183" s="245">
        <v>0</v>
      </c>
      <c r="I183" s="246">
        <v>0</v>
      </c>
    </row>
    <row r="184" spans="2:9" ht="24">
      <c r="B184" s="202" t="s">
        <v>450</v>
      </c>
      <c r="C184" s="239">
        <v>820.74</v>
      </c>
      <c r="D184" s="240">
        <v>-113.01000000000003</v>
      </c>
      <c r="E184" s="240">
        <v>-272.95</v>
      </c>
      <c r="F184" s="240">
        <v>0</v>
      </c>
      <c r="G184" s="240">
        <v>13.900000000000002</v>
      </c>
      <c r="H184" s="241">
        <v>146.04</v>
      </c>
      <c r="I184" s="242">
        <v>707.73</v>
      </c>
    </row>
    <row r="185" spans="2:9" ht="12">
      <c r="B185" s="202" t="s">
        <v>249</v>
      </c>
      <c r="C185" s="243">
        <v>729.38</v>
      </c>
      <c r="D185" s="244">
        <v>-105.20000000000005</v>
      </c>
      <c r="E185" s="244">
        <v>-264.70999999999998</v>
      </c>
      <c r="F185" s="244">
        <v>0</v>
      </c>
      <c r="G185" s="244">
        <v>13.47</v>
      </c>
      <c r="H185" s="245">
        <v>146.04</v>
      </c>
      <c r="I185" s="246">
        <v>624.17999999999995</v>
      </c>
    </row>
    <row r="186" spans="2:9" ht="12">
      <c r="B186" s="202" t="s">
        <v>250</v>
      </c>
      <c r="C186" s="243">
        <v>91.36</v>
      </c>
      <c r="D186" s="244">
        <v>-7.8100000000000023</v>
      </c>
      <c r="E186" s="244">
        <v>-8.24</v>
      </c>
      <c r="F186" s="244">
        <v>0</v>
      </c>
      <c r="G186" s="244">
        <v>0.43</v>
      </c>
      <c r="H186" s="245">
        <v>0</v>
      </c>
      <c r="I186" s="246">
        <v>83.55</v>
      </c>
    </row>
    <row r="187" spans="2:9" ht="12">
      <c r="B187" s="210" t="s">
        <v>453</v>
      </c>
      <c r="C187" s="248">
        <v>9.02</v>
      </c>
      <c r="D187" s="236">
        <v>0</v>
      </c>
      <c r="E187" s="236">
        <v>0</v>
      </c>
      <c r="F187" s="236">
        <v>0</v>
      </c>
      <c r="G187" s="236">
        <v>0</v>
      </c>
      <c r="H187" s="237">
        <v>0</v>
      </c>
      <c r="I187" s="238">
        <v>9.02</v>
      </c>
    </row>
    <row r="188" spans="2:9" ht="12" hidden="1">
      <c r="B188" s="202" t="s">
        <v>234</v>
      </c>
      <c r="C188" s="249">
        <v>0</v>
      </c>
      <c r="D188" s="240">
        <v>0</v>
      </c>
      <c r="E188" s="240">
        <v>0</v>
      </c>
      <c r="F188" s="240">
        <v>0</v>
      </c>
      <c r="G188" s="240">
        <v>0</v>
      </c>
      <c r="H188" s="241">
        <v>0</v>
      </c>
      <c r="I188" s="242">
        <v>0</v>
      </c>
    </row>
    <row r="189" spans="2:9" ht="12" hidden="1">
      <c r="B189" s="202" t="s">
        <v>247</v>
      </c>
      <c r="C189" s="243">
        <v>0</v>
      </c>
      <c r="D189" s="244">
        <v>0</v>
      </c>
      <c r="E189" s="244">
        <v>0</v>
      </c>
      <c r="F189" s="244">
        <v>0</v>
      </c>
      <c r="G189" s="244">
        <v>0</v>
      </c>
      <c r="H189" s="245">
        <v>0</v>
      </c>
      <c r="I189" s="246">
        <v>0</v>
      </c>
    </row>
    <row r="190" spans="2:9" ht="12" hidden="1">
      <c r="B190" s="202" t="s">
        <v>248</v>
      </c>
      <c r="C190" s="243">
        <v>0</v>
      </c>
      <c r="D190" s="244">
        <v>0</v>
      </c>
      <c r="E190" s="244">
        <v>0</v>
      </c>
      <c r="F190" s="244">
        <v>0</v>
      </c>
      <c r="G190" s="244">
        <v>0</v>
      </c>
      <c r="H190" s="245">
        <v>0</v>
      </c>
      <c r="I190" s="246">
        <v>0</v>
      </c>
    </row>
    <row r="191" spans="2:9" ht="12" hidden="1">
      <c r="B191" s="202" t="s">
        <v>235</v>
      </c>
      <c r="C191" s="239">
        <v>0</v>
      </c>
      <c r="D191" s="240">
        <v>0</v>
      </c>
      <c r="E191" s="240">
        <v>0</v>
      </c>
      <c r="F191" s="240">
        <v>0</v>
      </c>
      <c r="G191" s="240">
        <v>0</v>
      </c>
      <c r="H191" s="241">
        <v>0</v>
      </c>
      <c r="I191" s="242">
        <v>0</v>
      </c>
    </row>
    <row r="192" spans="2:9" ht="12" hidden="1" customHeight="1">
      <c r="B192" s="202" t="s">
        <v>247</v>
      </c>
      <c r="C192" s="243">
        <v>0</v>
      </c>
      <c r="D192" s="244">
        <v>0</v>
      </c>
      <c r="E192" s="244">
        <v>0</v>
      </c>
      <c r="F192" s="244">
        <v>0</v>
      </c>
      <c r="G192" s="244">
        <v>0</v>
      </c>
      <c r="H192" s="245">
        <v>0</v>
      </c>
      <c r="I192" s="246">
        <v>0</v>
      </c>
    </row>
    <row r="193" spans="2:9" ht="12" hidden="1">
      <c r="B193" s="202" t="s">
        <v>248</v>
      </c>
      <c r="C193" s="243">
        <v>0</v>
      </c>
      <c r="D193" s="244">
        <v>0</v>
      </c>
      <c r="E193" s="244">
        <v>0</v>
      </c>
      <c r="F193" s="244">
        <v>0</v>
      </c>
      <c r="G193" s="244">
        <v>0</v>
      </c>
      <c r="H193" s="245">
        <v>0</v>
      </c>
      <c r="I193" s="246">
        <v>0</v>
      </c>
    </row>
    <row r="194" spans="2:9" ht="24" hidden="1">
      <c r="B194" s="202" t="s">
        <v>236</v>
      </c>
      <c r="C194" s="239">
        <v>0</v>
      </c>
      <c r="D194" s="240">
        <v>0</v>
      </c>
      <c r="E194" s="240">
        <v>0</v>
      </c>
      <c r="F194" s="240">
        <v>0</v>
      </c>
      <c r="G194" s="240">
        <v>0</v>
      </c>
      <c r="H194" s="241">
        <v>0</v>
      </c>
      <c r="I194" s="242">
        <v>0</v>
      </c>
    </row>
    <row r="195" spans="2:9" ht="12" hidden="1">
      <c r="B195" s="202" t="s">
        <v>247</v>
      </c>
      <c r="C195" s="243">
        <v>0</v>
      </c>
      <c r="D195" s="244">
        <v>0</v>
      </c>
      <c r="E195" s="244">
        <v>0</v>
      </c>
      <c r="F195" s="244">
        <v>0</v>
      </c>
      <c r="G195" s="244">
        <v>0</v>
      </c>
      <c r="H195" s="245">
        <v>0</v>
      </c>
      <c r="I195" s="246">
        <v>0</v>
      </c>
    </row>
    <row r="196" spans="2:9" ht="12" hidden="1">
      <c r="B196" s="202" t="s">
        <v>248</v>
      </c>
      <c r="C196" s="243">
        <v>0</v>
      </c>
      <c r="D196" s="244">
        <v>0</v>
      </c>
      <c r="E196" s="244">
        <v>0</v>
      </c>
      <c r="F196" s="244">
        <v>0</v>
      </c>
      <c r="G196" s="244">
        <v>0</v>
      </c>
      <c r="H196" s="245">
        <v>0</v>
      </c>
      <c r="I196" s="246">
        <v>0</v>
      </c>
    </row>
    <row r="197" spans="2:9" ht="12" hidden="1">
      <c r="B197" s="202" t="s">
        <v>169</v>
      </c>
      <c r="C197" s="239">
        <v>0</v>
      </c>
      <c r="D197" s="240">
        <v>0</v>
      </c>
      <c r="E197" s="240">
        <v>0</v>
      </c>
      <c r="F197" s="240">
        <v>0</v>
      </c>
      <c r="G197" s="240">
        <v>0</v>
      </c>
      <c r="H197" s="241">
        <v>0</v>
      </c>
      <c r="I197" s="242">
        <v>0</v>
      </c>
    </row>
    <row r="198" spans="2:9" ht="12" hidden="1">
      <c r="B198" s="202" t="s">
        <v>247</v>
      </c>
      <c r="C198" s="243">
        <v>0</v>
      </c>
      <c r="D198" s="244">
        <v>0</v>
      </c>
      <c r="E198" s="244">
        <v>0</v>
      </c>
      <c r="F198" s="244">
        <v>0</v>
      </c>
      <c r="G198" s="244">
        <v>0</v>
      </c>
      <c r="H198" s="245">
        <v>0</v>
      </c>
      <c r="I198" s="246">
        <v>0</v>
      </c>
    </row>
    <row r="199" spans="2:9" ht="12" hidden="1">
      <c r="B199" s="202" t="s">
        <v>248</v>
      </c>
      <c r="C199" s="243">
        <v>0</v>
      </c>
      <c r="D199" s="244">
        <v>0</v>
      </c>
      <c r="E199" s="244">
        <v>0</v>
      </c>
      <c r="F199" s="244">
        <v>0</v>
      </c>
      <c r="G199" s="244">
        <v>0</v>
      </c>
      <c r="H199" s="245">
        <v>0</v>
      </c>
      <c r="I199" s="246">
        <v>0</v>
      </c>
    </row>
    <row r="200" spans="2:9" ht="12">
      <c r="B200" s="202" t="s">
        <v>237</v>
      </c>
      <c r="C200" s="239">
        <v>9.02</v>
      </c>
      <c r="D200" s="240">
        <v>0</v>
      </c>
      <c r="E200" s="240">
        <v>0</v>
      </c>
      <c r="F200" s="240">
        <v>0</v>
      </c>
      <c r="G200" s="240">
        <v>0</v>
      </c>
      <c r="H200" s="241">
        <v>0</v>
      </c>
      <c r="I200" s="242">
        <v>9.02</v>
      </c>
    </row>
    <row r="201" spans="2:9" ht="12" hidden="1">
      <c r="B201" s="202" t="s">
        <v>247</v>
      </c>
      <c r="C201" s="243">
        <v>0</v>
      </c>
      <c r="D201" s="244">
        <v>0</v>
      </c>
      <c r="E201" s="244">
        <v>0</v>
      </c>
      <c r="F201" s="244">
        <v>0</v>
      </c>
      <c r="G201" s="244">
        <v>0</v>
      </c>
      <c r="H201" s="245">
        <v>0</v>
      </c>
      <c r="I201" s="246">
        <v>0</v>
      </c>
    </row>
    <row r="202" spans="2:9" ht="12">
      <c r="B202" s="202" t="s">
        <v>248</v>
      </c>
      <c r="C202" s="243">
        <v>9.02</v>
      </c>
      <c r="D202" s="244">
        <v>0</v>
      </c>
      <c r="E202" s="244">
        <v>0</v>
      </c>
      <c r="F202" s="244">
        <v>0</v>
      </c>
      <c r="G202" s="244">
        <v>0</v>
      </c>
      <c r="H202" s="245">
        <v>0</v>
      </c>
      <c r="I202" s="246">
        <v>9.02</v>
      </c>
    </row>
    <row r="203" spans="2:9" ht="12" hidden="1">
      <c r="B203" s="202" t="s">
        <v>238</v>
      </c>
      <c r="C203" s="239">
        <v>0</v>
      </c>
      <c r="D203" s="240">
        <v>0</v>
      </c>
      <c r="E203" s="240">
        <v>0</v>
      </c>
      <c r="F203" s="240">
        <v>0</v>
      </c>
      <c r="G203" s="240">
        <v>0</v>
      </c>
      <c r="H203" s="241">
        <v>0</v>
      </c>
      <c r="I203" s="242">
        <v>0</v>
      </c>
    </row>
    <row r="204" spans="2:9" ht="12" hidden="1">
      <c r="B204" s="202" t="s">
        <v>249</v>
      </c>
      <c r="C204" s="243">
        <v>0</v>
      </c>
      <c r="D204" s="244">
        <v>0</v>
      </c>
      <c r="E204" s="244">
        <v>0</v>
      </c>
      <c r="F204" s="244">
        <v>0</v>
      </c>
      <c r="G204" s="244">
        <v>0</v>
      </c>
      <c r="H204" s="245">
        <v>0</v>
      </c>
      <c r="I204" s="246">
        <v>0</v>
      </c>
    </row>
    <row r="205" spans="2:9" ht="12" hidden="1">
      <c r="B205" s="202" t="s">
        <v>250</v>
      </c>
      <c r="C205" s="243">
        <v>0</v>
      </c>
      <c r="D205" s="244">
        <v>0</v>
      </c>
      <c r="E205" s="244">
        <v>0</v>
      </c>
      <c r="F205" s="244">
        <v>0</v>
      </c>
      <c r="G205" s="244">
        <v>0</v>
      </c>
      <c r="H205" s="245">
        <v>0</v>
      </c>
      <c r="I205" s="246">
        <v>0</v>
      </c>
    </row>
    <row r="206" spans="2:9" ht="24">
      <c r="B206" s="202" t="s">
        <v>450</v>
      </c>
      <c r="C206" s="239">
        <v>9.02</v>
      </c>
      <c r="D206" s="240">
        <v>0</v>
      </c>
      <c r="E206" s="240">
        <v>0</v>
      </c>
      <c r="F206" s="240">
        <v>0</v>
      </c>
      <c r="G206" s="240">
        <v>0</v>
      </c>
      <c r="H206" s="241">
        <v>0</v>
      </c>
      <c r="I206" s="242">
        <v>9.02</v>
      </c>
    </row>
    <row r="207" spans="2:9" ht="12" hidden="1">
      <c r="B207" s="202" t="s">
        <v>249</v>
      </c>
      <c r="C207" s="243">
        <v>0</v>
      </c>
      <c r="D207" s="244">
        <v>0</v>
      </c>
      <c r="E207" s="244">
        <v>0</v>
      </c>
      <c r="F207" s="244">
        <v>0</v>
      </c>
      <c r="G207" s="244">
        <v>0</v>
      </c>
      <c r="H207" s="245">
        <v>0</v>
      </c>
      <c r="I207" s="246">
        <v>0</v>
      </c>
    </row>
    <row r="208" spans="2:9" ht="12">
      <c r="B208" s="202" t="s">
        <v>250</v>
      </c>
      <c r="C208" s="243">
        <v>9.02</v>
      </c>
      <c r="D208" s="244">
        <v>0</v>
      </c>
      <c r="E208" s="244">
        <v>0</v>
      </c>
      <c r="F208" s="244">
        <v>0</v>
      </c>
      <c r="G208" s="244">
        <v>0</v>
      </c>
      <c r="H208" s="245">
        <v>0</v>
      </c>
      <c r="I208" s="246">
        <v>9.02</v>
      </c>
    </row>
    <row r="209" spans="2:9" s="102" customFormat="1" ht="12">
      <c r="B209" s="210" t="s">
        <v>292</v>
      </c>
      <c r="C209" s="235">
        <v>4474.17</v>
      </c>
      <c r="D209" s="236">
        <v>978.97999999999956</v>
      </c>
      <c r="E209" s="236">
        <v>891.30000000000007</v>
      </c>
      <c r="F209" s="236">
        <v>13.21</v>
      </c>
      <c r="G209" s="236">
        <v>74.47</v>
      </c>
      <c r="H209" s="237">
        <v>0</v>
      </c>
      <c r="I209" s="238">
        <v>5453.15</v>
      </c>
    </row>
    <row r="210" spans="2:9" ht="12">
      <c r="B210" s="202" t="s">
        <v>293</v>
      </c>
      <c r="C210" s="239">
        <v>4.3</v>
      </c>
      <c r="D210" s="240">
        <v>0.61000000000000032</v>
      </c>
      <c r="E210" s="240">
        <v>0</v>
      </c>
      <c r="F210" s="240">
        <v>0.63</v>
      </c>
      <c r="G210" s="240">
        <v>-0.02</v>
      </c>
      <c r="H210" s="241">
        <v>0</v>
      </c>
      <c r="I210" s="242">
        <v>4.91</v>
      </c>
    </row>
    <row r="211" spans="2:9" ht="12">
      <c r="B211" s="202" t="s">
        <v>294</v>
      </c>
      <c r="C211" s="239">
        <v>4.3</v>
      </c>
      <c r="D211" s="240">
        <v>0.61000000000000032</v>
      </c>
      <c r="E211" s="240">
        <v>0</v>
      </c>
      <c r="F211" s="240">
        <v>0.63</v>
      </c>
      <c r="G211" s="240">
        <v>-0.02</v>
      </c>
      <c r="H211" s="241">
        <v>0</v>
      </c>
      <c r="I211" s="242">
        <v>4.91</v>
      </c>
    </row>
    <row r="212" spans="2:9" ht="12" hidden="1">
      <c r="B212" s="202" t="s">
        <v>295</v>
      </c>
      <c r="C212" s="239">
        <v>0</v>
      </c>
      <c r="D212" s="240">
        <v>0</v>
      </c>
      <c r="E212" s="240">
        <v>0</v>
      </c>
      <c r="F212" s="240">
        <v>0</v>
      </c>
      <c r="G212" s="240">
        <v>0</v>
      </c>
      <c r="H212" s="241">
        <v>0</v>
      </c>
      <c r="I212" s="242">
        <v>0</v>
      </c>
    </row>
    <row r="213" spans="2:9" ht="24" hidden="1">
      <c r="B213" s="229" t="s">
        <v>454</v>
      </c>
      <c r="C213" s="239">
        <v>0</v>
      </c>
      <c r="D213" s="240">
        <v>0</v>
      </c>
      <c r="E213" s="240">
        <v>0</v>
      </c>
      <c r="F213" s="240">
        <v>0</v>
      </c>
      <c r="G213" s="240">
        <v>0</v>
      </c>
      <c r="H213" s="241">
        <v>0</v>
      </c>
      <c r="I213" s="242">
        <v>0</v>
      </c>
    </row>
    <row r="214" spans="2:9" ht="12">
      <c r="B214" s="202" t="s">
        <v>296</v>
      </c>
      <c r="C214" s="239">
        <v>0.99</v>
      </c>
      <c r="D214" s="240">
        <v>10.72</v>
      </c>
      <c r="E214" s="240">
        <v>10.68</v>
      </c>
      <c r="F214" s="240">
        <v>0</v>
      </c>
      <c r="G214" s="240">
        <v>3.9999999999999994E-2</v>
      </c>
      <c r="H214" s="241">
        <v>0</v>
      </c>
      <c r="I214" s="242">
        <v>11.71</v>
      </c>
    </row>
    <row r="215" spans="2:9" ht="12">
      <c r="B215" s="202" t="s">
        <v>297</v>
      </c>
      <c r="C215" s="239">
        <v>0.01</v>
      </c>
      <c r="D215" s="240">
        <v>0</v>
      </c>
      <c r="E215" s="240">
        <v>0</v>
      </c>
      <c r="F215" s="240">
        <v>0</v>
      </c>
      <c r="G215" s="240">
        <v>0</v>
      </c>
      <c r="H215" s="241">
        <v>0</v>
      </c>
      <c r="I215" s="242">
        <v>0.01</v>
      </c>
    </row>
    <row r="216" spans="2:9" ht="12">
      <c r="B216" s="202" t="s">
        <v>298</v>
      </c>
      <c r="C216" s="239">
        <v>4468.87</v>
      </c>
      <c r="D216" s="240">
        <v>967.64999999999964</v>
      </c>
      <c r="E216" s="240">
        <v>880.62</v>
      </c>
      <c r="F216" s="240">
        <v>12.580000000000002</v>
      </c>
      <c r="G216" s="240">
        <v>74.449999999999989</v>
      </c>
      <c r="H216" s="241">
        <v>0</v>
      </c>
      <c r="I216" s="242">
        <v>5436.5199999999995</v>
      </c>
    </row>
    <row r="217" spans="2:9" ht="12">
      <c r="B217" s="202" t="s">
        <v>10</v>
      </c>
      <c r="C217" s="239">
        <v>1773.82</v>
      </c>
      <c r="D217" s="240">
        <v>-634.53</v>
      </c>
      <c r="E217" s="240">
        <v>-667.22</v>
      </c>
      <c r="F217" s="240">
        <v>0</v>
      </c>
      <c r="G217" s="240">
        <v>32.69</v>
      </c>
      <c r="H217" s="241">
        <v>0</v>
      </c>
      <c r="I217" s="242">
        <v>1139.29</v>
      </c>
    </row>
    <row r="218" spans="2:9" ht="11.25" customHeight="1">
      <c r="B218" s="202" t="s">
        <v>299</v>
      </c>
      <c r="C218" s="239">
        <v>945.29</v>
      </c>
      <c r="D218" s="240">
        <v>-332.58999999999992</v>
      </c>
      <c r="E218" s="240">
        <v>-345.22</v>
      </c>
      <c r="F218" s="240">
        <v>0</v>
      </c>
      <c r="G218" s="240">
        <v>12.629999999999999</v>
      </c>
      <c r="H218" s="241">
        <v>0</v>
      </c>
      <c r="I218" s="242">
        <v>612.70000000000005</v>
      </c>
    </row>
    <row r="219" spans="2:9" ht="12">
      <c r="B219" s="202" t="s">
        <v>300</v>
      </c>
      <c r="C219" s="239">
        <v>828.53</v>
      </c>
      <c r="D219" s="240">
        <v>-301.93999999999994</v>
      </c>
      <c r="E219" s="240">
        <v>-322</v>
      </c>
      <c r="F219" s="240">
        <v>0</v>
      </c>
      <c r="G219" s="240">
        <v>20.059999999999999</v>
      </c>
      <c r="H219" s="241">
        <v>0</v>
      </c>
      <c r="I219" s="242">
        <v>526.59</v>
      </c>
    </row>
    <row r="220" spans="2:9" ht="12">
      <c r="B220" s="202" t="s">
        <v>301</v>
      </c>
      <c r="C220" s="239">
        <v>2695.05</v>
      </c>
      <c r="D220" s="240">
        <v>1602.1799999999994</v>
      </c>
      <c r="E220" s="240">
        <v>1547.8400000000001</v>
      </c>
      <c r="F220" s="240">
        <v>12.580000000000002</v>
      </c>
      <c r="G220" s="240">
        <v>41.760000000000005</v>
      </c>
      <c r="H220" s="241">
        <v>0</v>
      </c>
      <c r="I220" s="242">
        <v>4297.2299999999996</v>
      </c>
    </row>
    <row r="221" spans="2:9" ht="12">
      <c r="B221" s="202" t="s">
        <v>302</v>
      </c>
      <c r="C221" s="239">
        <v>2695.05</v>
      </c>
      <c r="D221" s="240">
        <v>1602.1799999999994</v>
      </c>
      <c r="E221" s="240">
        <v>1547.8400000000001</v>
      </c>
      <c r="F221" s="240">
        <v>12.580000000000002</v>
      </c>
      <c r="G221" s="240">
        <v>41.760000000000005</v>
      </c>
      <c r="H221" s="241">
        <v>0</v>
      </c>
      <c r="I221" s="242">
        <v>4297.2299999999996</v>
      </c>
    </row>
    <row r="222" spans="2:9" ht="12">
      <c r="B222" s="202" t="s">
        <v>247</v>
      </c>
      <c r="C222" s="243">
        <v>58</v>
      </c>
      <c r="D222" s="244">
        <v>504.27</v>
      </c>
      <c r="E222" s="244">
        <v>486.43000000000006</v>
      </c>
      <c r="F222" s="244">
        <v>0.24</v>
      </c>
      <c r="G222" s="244">
        <v>17.610000000000003</v>
      </c>
      <c r="H222" s="245">
        <v>0</v>
      </c>
      <c r="I222" s="246">
        <v>562.27</v>
      </c>
    </row>
    <row r="223" spans="2:9" ht="12">
      <c r="B223" s="202" t="s">
        <v>248</v>
      </c>
      <c r="C223" s="243">
        <v>2637.05</v>
      </c>
      <c r="D223" s="244">
        <v>1097.9099999999999</v>
      </c>
      <c r="E223" s="244">
        <v>1061.4099999999999</v>
      </c>
      <c r="F223" s="244">
        <v>12.34</v>
      </c>
      <c r="G223" s="244">
        <v>24.15</v>
      </c>
      <c r="H223" s="245">
        <v>0</v>
      </c>
      <c r="I223" s="246">
        <v>3734.96</v>
      </c>
    </row>
    <row r="224" spans="2:9" ht="24" hidden="1">
      <c r="B224" s="202" t="s">
        <v>303</v>
      </c>
      <c r="C224" s="239">
        <v>0</v>
      </c>
      <c r="D224" s="240">
        <v>0</v>
      </c>
      <c r="E224" s="240">
        <v>0</v>
      </c>
      <c r="F224" s="240">
        <v>0</v>
      </c>
      <c r="G224" s="240">
        <v>0</v>
      </c>
      <c r="H224" s="241">
        <v>0</v>
      </c>
      <c r="I224" s="242">
        <v>0</v>
      </c>
    </row>
    <row r="225" spans="2:9" ht="36" hidden="1">
      <c r="B225" s="229" t="s">
        <v>455</v>
      </c>
      <c r="C225" s="239">
        <v>0</v>
      </c>
      <c r="D225" s="240">
        <v>0</v>
      </c>
      <c r="E225" s="240">
        <v>0</v>
      </c>
      <c r="F225" s="240">
        <v>0</v>
      </c>
      <c r="G225" s="240">
        <v>0</v>
      </c>
      <c r="H225" s="241">
        <v>0</v>
      </c>
      <c r="I225" s="242">
        <v>0</v>
      </c>
    </row>
    <row r="226" spans="2:9" ht="12" hidden="1">
      <c r="B226" s="202" t="s">
        <v>304</v>
      </c>
      <c r="C226" s="239">
        <v>0</v>
      </c>
      <c r="D226" s="240">
        <v>0</v>
      </c>
      <c r="E226" s="240">
        <v>0</v>
      </c>
      <c r="F226" s="240">
        <v>0</v>
      </c>
      <c r="G226" s="240">
        <v>0</v>
      </c>
      <c r="H226" s="241">
        <v>0</v>
      </c>
      <c r="I226" s="242">
        <v>0</v>
      </c>
    </row>
    <row r="227" spans="2:9" ht="12" hidden="1">
      <c r="B227" s="202" t="s">
        <v>305</v>
      </c>
      <c r="C227" s="239">
        <v>0</v>
      </c>
      <c r="D227" s="240">
        <v>0</v>
      </c>
      <c r="E227" s="240">
        <v>0</v>
      </c>
      <c r="F227" s="240">
        <v>0</v>
      </c>
      <c r="G227" s="240">
        <v>0</v>
      </c>
      <c r="H227" s="241">
        <v>0</v>
      </c>
      <c r="I227" s="242">
        <v>0</v>
      </c>
    </row>
    <row r="228" spans="2:9" s="102" customFormat="1" ht="12">
      <c r="B228" s="230" t="s">
        <v>456</v>
      </c>
      <c r="C228" s="223">
        <v>12672.71</v>
      </c>
      <c r="D228" s="223">
        <v>1057.4699999999996</v>
      </c>
      <c r="E228" s="223">
        <v>827.24999999999989</v>
      </c>
      <c r="F228" s="223">
        <v>-146.91000000000003</v>
      </c>
      <c r="G228" s="223">
        <v>562.9899999999999</v>
      </c>
      <c r="H228" s="223">
        <v>-185.85999999999999</v>
      </c>
      <c r="I228" s="223">
        <v>13730.179999999998</v>
      </c>
    </row>
    <row r="229" spans="2:9" s="102" customFormat="1" ht="12">
      <c r="B229" s="231" t="s">
        <v>466</v>
      </c>
      <c r="C229" s="235">
        <v>4946.7000000000007</v>
      </c>
      <c r="D229" s="236">
        <v>522.26999999999953</v>
      </c>
      <c r="E229" s="236">
        <v>357.2</v>
      </c>
      <c r="F229" s="236">
        <v>-146.80000000000001</v>
      </c>
      <c r="G229" s="236">
        <v>351.6</v>
      </c>
      <c r="H229" s="237">
        <v>-39.729999999999997</v>
      </c>
      <c r="I229" s="238">
        <v>5468.97</v>
      </c>
    </row>
    <row r="230" spans="2:9" ht="11.25" customHeight="1">
      <c r="B230" s="202" t="s">
        <v>200</v>
      </c>
      <c r="C230" s="239">
        <v>3073.78</v>
      </c>
      <c r="D230" s="240">
        <v>514.73</v>
      </c>
      <c r="E230" s="240">
        <v>373.9</v>
      </c>
      <c r="F230" s="240">
        <v>-146.80000000000001</v>
      </c>
      <c r="G230" s="240">
        <v>326.73</v>
      </c>
      <c r="H230" s="241">
        <v>-39.099999999999994</v>
      </c>
      <c r="I230" s="242">
        <v>3588.51</v>
      </c>
    </row>
    <row r="231" spans="2:9" ht="24">
      <c r="B231" s="202" t="s">
        <v>202</v>
      </c>
      <c r="C231" s="239">
        <v>3073.78</v>
      </c>
      <c r="D231" s="240">
        <v>514.73</v>
      </c>
      <c r="E231" s="240">
        <v>373.9</v>
      </c>
      <c r="F231" s="240">
        <v>-146.80000000000001</v>
      </c>
      <c r="G231" s="240">
        <v>326.73</v>
      </c>
      <c r="H231" s="241">
        <v>-39.099999999999994</v>
      </c>
      <c r="I231" s="242">
        <v>3588.51</v>
      </c>
    </row>
    <row r="232" spans="2:9" ht="24" hidden="1">
      <c r="B232" s="202" t="s">
        <v>203</v>
      </c>
      <c r="C232" s="239">
        <v>0</v>
      </c>
      <c r="D232" s="240">
        <v>0</v>
      </c>
      <c r="E232" s="240">
        <v>0</v>
      </c>
      <c r="F232" s="240">
        <v>0</v>
      </c>
      <c r="G232" s="240">
        <v>0</v>
      </c>
      <c r="H232" s="241">
        <v>0</v>
      </c>
      <c r="I232" s="242">
        <v>0</v>
      </c>
    </row>
    <row r="233" spans="2:9" ht="12" hidden="1">
      <c r="B233" s="202" t="s">
        <v>204</v>
      </c>
      <c r="C233" s="239">
        <v>0</v>
      </c>
      <c r="D233" s="240">
        <v>0</v>
      </c>
      <c r="E233" s="240">
        <v>0</v>
      </c>
      <c r="F233" s="240">
        <v>0</v>
      </c>
      <c r="G233" s="240">
        <v>0</v>
      </c>
      <c r="H233" s="241">
        <v>0</v>
      </c>
      <c r="I233" s="242">
        <v>0</v>
      </c>
    </row>
    <row r="234" spans="2:9" ht="24" hidden="1">
      <c r="B234" s="202" t="s">
        <v>205</v>
      </c>
      <c r="C234" s="239">
        <v>0</v>
      </c>
      <c r="D234" s="240">
        <v>0</v>
      </c>
      <c r="E234" s="240">
        <v>0</v>
      </c>
      <c r="F234" s="240">
        <v>0</v>
      </c>
      <c r="G234" s="240">
        <v>0</v>
      </c>
      <c r="H234" s="241">
        <v>0</v>
      </c>
      <c r="I234" s="242">
        <v>0</v>
      </c>
    </row>
    <row r="235" spans="2:9" ht="24" hidden="1">
      <c r="B235" s="202" t="s">
        <v>206</v>
      </c>
      <c r="C235" s="239">
        <v>0</v>
      </c>
      <c r="D235" s="240">
        <v>0</v>
      </c>
      <c r="E235" s="240">
        <v>0</v>
      </c>
      <c r="F235" s="240">
        <v>0</v>
      </c>
      <c r="G235" s="240">
        <v>0</v>
      </c>
      <c r="H235" s="241">
        <v>0</v>
      </c>
      <c r="I235" s="242">
        <v>0</v>
      </c>
    </row>
    <row r="236" spans="2:9" ht="24" hidden="1">
      <c r="B236" s="202" t="s">
        <v>207</v>
      </c>
      <c r="C236" s="239">
        <v>0</v>
      </c>
      <c r="D236" s="240">
        <v>0</v>
      </c>
      <c r="E236" s="240">
        <v>0</v>
      </c>
      <c r="F236" s="240">
        <v>0</v>
      </c>
      <c r="G236" s="240">
        <v>0</v>
      </c>
      <c r="H236" s="241">
        <v>0</v>
      </c>
      <c r="I236" s="242">
        <v>0</v>
      </c>
    </row>
    <row r="237" spans="2:9" ht="24" hidden="1">
      <c r="B237" s="202" t="s">
        <v>209</v>
      </c>
      <c r="C237" s="239">
        <v>0</v>
      </c>
      <c r="D237" s="240">
        <v>0</v>
      </c>
      <c r="E237" s="240">
        <v>0</v>
      </c>
      <c r="F237" s="240">
        <v>0</v>
      </c>
      <c r="G237" s="240">
        <v>0</v>
      </c>
      <c r="H237" s="241">
        <v>0</v>
      </c>
      <c r="I237" s="242">
        <v>0</v>
      </c>
    </row>
    <row r="238" spans="2:9" ht="24" hidden="1">
      <c r="B238" s="202" t="s">
        <v>210</v>
      </c>
      <c r="C238" s="239">
        <v>0</v>
      </c>
      <c r="D238" s="240">
        <v>0</v>
      </c>
      <c r="E238" s="240">
        <v>0</v>
      </c>
      <c r="F238" s="240">
        <v>0</v>
      </c>
      <c r="G238" s="240">
        <v>0</v>
      </c>
      <c r="H238" s="241">
        <v>0</v>
      </c>
      <c r="I238" s="242">
        <v>0</v>
      </c>
    </row>
    <row r="239" spans="2:9" ht="12">
      <c r="B239" s="202" t="s">
        <v>211</v>
      </c>
      <c r="C239" s="239">
        <v>1872.92</v>
      </c>
      <c r="D239" s="240">
        <v>7.5399999999999636</v>
      </c>
      <c r="E239" s="240">
        <v>-16.700000000000003</v>
      </c>
      <c r="F239" s="240">
        <v>0</v>
      </c>
      <c r="G239" s="240">
        <v>24.870000000000005</v>
      </c>
      <c r="H239" s="241">
        <v>-0.62999999999999989</v>
      </c>
      <c r="I239" s="242">
        <v>1880.46</v>
      </c>
    </row>
    <row r="240" spans="2:9" ht="24">
      <c r="B240" s="202" t="s">
        <v>212</v>
      </c>
      <c r="C240" s="239">
        <v>1872.92</v>
      </c>
      <c r="D240" s="240">
        <v>7.5399999999999636</v>
      </c>
      <c r="E240" s="240">
        <v>-16.700000000000003</v>
      </c>
      <c r="F240" s="240">
        <v>0</v>
      </c>
      <c r="G240" s="240">
        <v>24.870000000000005</v>
      </c>
      <c r="H240" s="241">
        <v>-0.62999999999999989</v>
      </c>
      <c r="I240" s="242">
        <v>1880.46</v>
      </c>
    </row>
    <row r="241" spans="2:9" ht="24" hidden="1">
      <c r="B241" s="202" t="s">
        <v>213</v>
      </c>
      <c r="C241" s="239">
        <v>0</v>
      </c>
      <c r="D241" s="240">
        <v>0</v>
      </c>
      <c r="E241" s="240">
        <v>0</v>
      </c>
      <c r="F241" s="240">
        <v>0</v>
      </c>
      <c r="G241" s="240">
        <v>0</v>
      </c>
      <c r="H241" s="241">
        <v>0</v>
      </c>
      <c r="I241" s="242">
        <v>0</v>
      </c>
    </row>
    <row r="242" spans="2:9" ht="12" hidden="1">
      <c r="B242" s="202" t="s">
        <v>214</v>
      </c>
      <c r="C242" s="239">
        <v>0</v>
      </c>
      <c r="D242" s="240">
        <v>0</v>
      </c>
      <c r="E242" s="240">
        <v>0</v>
      </c>
      <c r="F242" s="240">
        <v>0</v>
      </c>
      <c r="G242" s="240">
        <v>0</v>
      </c>
      <c r="H242" s="241">
        <v>0</v>
      </c>
      <c r="I242" s="242">
        <v>0</v>
      </c>
    </row>
    <row r="243" spans="2:9" ht="24" hidden="1">
      <c r="B243" s="202" t="s">
        <v>215</v>
      </c>
      <c r="C243" s="239">
        <v>0</v>
      </c>
      <c r="D243" s="240">
        <v>0</v>
      </c>
      <c r="E243" s="240">
        <v>0</v>
      </c>
      <c r="F243" s="240">
        <v>0</v>
      </c>
      <c r="G243" s="240">
        <v>0</v>
      </c>
      <c r="H243" s="241">
        <v>0</v>
      </c>
      <c r="I243" s="242">
        <v>0</v>
      </c>
    </row>
    <row r="244" spans="2:9" ht="24" hidden="1">
      <c r="B244" s="202" t="s">
        <v>216</v>
      </c>
      <c r="C244" s="239">
        <v>0</v>
      </c>
      <c r="D244" s="240">
        <v>0</v>
      </c>
      <c r="E244" s="240">
        <v>0</v>
      </c>
      <c r="F244" s="240">
        <v>0</v>
      </c>
      <c r="G244" s="240">
        <v>0</v>
      </c>
      <c r="H244" s="241">
        <v>0</v>
      </c>
      <c r="I244" s="242">
        <v>0</v>
      </c>
    </row>
    <row r="245" spans="2:9" ht="24" hidden="1">
      <c r="B245" s="202" t="s">
        <v>217</v>
      </c>
      <c r="C245" s="239">
        <v>0</v>
      </c>
      <c r="D245" s="240">
        <v>0</v>
      </c>
      <c r="E245" s="240">
        <v>0</v>
      </c>
      <c r="F245" s="240">
        <v>0</v>
      </c>
      <c r="G245" s="240">
        <v>0</v>
      </c>
      <c r="H245" s="241">
        <v>0</v>
      </c>
      <c r="I245" s="242">
        <v>0</v>
      </c>
    </row>
    <row r="246" spans="2:9" ht="12" hidden="1">
      <c r="B246" s="202" t="s">
        <v>230</v>
      </c>
      <c r="C246" s="239">
        <v>0</v>
      </c>
      <c r="D246" s="240">
        <v>0</v>
      </c>
      <c r="E246" s="240">
        <v>0</v>
      </c>
      <c r="F246" s="240">
        <v>0</v>
      </c>
      <c r="G246" s="240">
        <v>0</v>
      </c>
      <c r="H246" s="241">
        <v>0</v>
      </c>
      <c r="I246" s="242">
        <v>0</v>
      </c>
    </row>
    <row r="247" spans="2:9" ht="24" hidden="1">
      <c r="B247" s="202" t="s">
        <v>219</v>
      </c>
      <c r="C247" s="239">
        <v>0</v>
      </c>
      <c r="D247" s="240">
        <v>0</v>
      </c>
      <c r="E247" s="240">
        <v>0</v>
      </c>
      <c r="F247" s="240">
        <v>0</v>
      </c>
      <c r="G247" s="240">
        <v>0</v>
      </c>
      <c r="H247" s="241">
        <v>0</v>
      </c>
      <c r="I247" s="242">
        <v>0</v>
      </c>
    </row>
    <row r="248" spans="2:9" ht="13.5" hidden="1" customHeight="1">
      <c r="B248" s="202" t="s">
        <v>220</v>
      </c>
      <c r="C248" s="239">
        <v>0</v>
      </c>
      <c r="D248" s="240">
        <v>0</v>
      </c>
      <c r="E248" s="240">
        <v>0</v>
      </c>
      <c r="F248" s="240">
        <v>0</v>
      </c>
      <c r="G248" s="240">
        <v>0</v>
      </c>
      <c r="H248" s="241">
        <v>0</v>
      </c>
      <c r="I248" s="242">
        <v>0</v>
      </c>
    </row>
    <row r="249" spans="2:9" ht="12" hidden="1">
      <c r="B249" s="202" t="s">
        <v>221</v>
      </c>
      <c r="C249" s="239">
        <v>0</v>
      </c>
      <c r="D249" s="240">
        <v>0</v>
      </c>
      <c r="E249" s="240">
        <v>0</v>
      </c>
      <c r="F249" s="240">
        <v>0</v>
      </c>
      <c r="G249" s="240">
        <v>0</v>
      </c>
      <c r="H249" s="241">
        <v>0</v>
      </c>
      <c r="I249" s="242">
        <v>0</v>
      </c>
    </row>
    <row r="250" spans="2:9" ht="24" hidden="1">
      <c r="B250" s="202" t="s">
        <v>222</v>
      </c>
      <c r="C250" s="239">
        <v>0</v>
      </c>
      <c r="D250" s="240">
        <v>0</v>
      </c>
      <c r="E250" s="240">
        <v>0</v>
      </c>
      <c r="F250" s="240">
        <v>0</v>
      </c>
      <c r="G250" s="240">
        <v>0</v>
      </c>
      <c r="H250" s="241">
        <v>0</v>
      </c>
      <c r="I250" s="242">
        <v>0</v>
      </c>
    </row>
    <row r="251" spans="2:9" ht="24" hidden="1">
      <c r="B251" s="202" t="s">
        <v>223</v>
      </c>
      <c r="C251" s="239">
        <v>0</v>
      </c>
      <c r="D251" s="240">
        <v>0</v>
      </c>
      <c r="E251" s="240">
        <v>0</v>
      </c>
      <c r="F251" s="240">
        <v>0</v>
      </c>
      <c r="G251" s="240">
        <v>0</v>
      </c>
      <c r="H251" s="241">
        <v>0</v>
      </c>
      <c r="I251" s="242">
        <v>0</v>
      </c>
    </row>
    <row r="252" spans="2:9" ht="24" hidden="1">
      <c r="B252" s="202" t="s">
        <v>224</v>
      </c>
      <c r="C252" s="239">
        <v>0</v>
      </c>
      <c r="D252" s="240">
        <v>0</v>
      </c>
      <c r="E252" s="240">
        <v>0</v>
      </c>
      <c r="F252" s="240">
        <v>0</v>
      </c>
      <c r="G252" s="240">
        <v>0</v>
      </c>
      <c r="H252" s="241">
        <v>0</v>
      </c>
      <c r="I252" s="242">
        <v>0</v>
      </c>
    </row>
    <row r="253" spans="2:9" ht="12">
      <c r="B253" s="215" t="s">
        <v>225</v>
      </c>
      <c r="C253" s="239">
        <v>1072.99</v>
      </c>
      <c r="D253" s="240">
        <v>-19.339999999999918</v>
      </c>
      <c r="E253" s="240">
        <v>-36.870000000000005</v>
      </c>
      <c r="F253" s="240">
        <v>0</v>
      </c>
      <c r="G253" s="240">
        <v>18.160000000000004</v>
      </c>
      <c r="H253" s="241">
        <v>-0.62999999999999989</v>
      </c>
      <c r="I253" s="242">
        <v>1053.6500000000001</v>
      </c>
    </row>
    <row r="254" spans="2:9" ht="24">
      <c r="B254" s="215" t="s">
        <v>219</v>
      </c>
      <c r="C254" s="239">
        <v>1072.99</v>
      </c>
      <c r="D254" s="240">
        <v>-19.339999999999918</v>
      </c>
      <c r="E254" s="240">
        <v>-36.870000000000005</v>
      </c>
      <c r="F254" s="240">
        <v>0</v>
      </c>
      <c r="G254" s="240">
        <v>18.160000000000004</v>
      </c>
      <c r="H254" s="241">
        <v>-0.62999999999999989</v>
      </c>
      <c r="I254" s="242">
        <v>1053.6500000000001</v>
      </c>
    </row>
    <row r="255" spans="2:9" ht="36" hidden="1">
      <c r="B255" s="215" t="s">
        <v>220</v>
      </c>
      <c r="C255" s="239">
        <v>0</v>
      </c>
      <c r="D255" s="240">
        <v>0</v>
      </c>
      <c r="E255" s="240">
        <v>0</v>
      </c>
      <c r="F255" s="240">
        <v>0</v>
      </c>
      <c r="G255" s="240">
        <v>0</v>
      </c>
      <c r="H255" s="241">
        <v>0</v>
      </c>
      <c r="I255" s="242">
        <v>0</v>
      </c>
    </row>
    <row r="256" spans="2:9" ht="12" hidden="1">
      <c r="B256" s="215" t="s">
        <v>221</v>
      </c>
      <c r="C256" s="239">
        <v>0</v>
      </c>
      <c r="D256" s="240">
        <v>0</v>
      </c>
      <c r="E256" s="240">
        <v>0</v>
      </c>
      <c r="F256" s="240">
        <v>0</v>
      </c>
      <c r="G256" s="240">
        <v>0</v>
      </c>
      <c r="H256" s="241">
        <v>0</v>
      </c>
      <c r="I256" s="242">
        <v>0</v>
      </c>
    </row>
    <row r="257" spans="2:9" ht="24" hidden="1">
      <c r="B257" s="215" t="s">
        <v>222</v>
      </c>
      <c r="C257" s="239">
        <v>0</v>
      </c>
      <c r="D257" s="240">
        <v>0</v>
      </c>
      <c r="E257" s="240">
        <v>0</v>
      </c>
      <c r="F257" s="240">
        <v>0</v>
      </c>
      <c r="G257" s="240">
        <v>0</v>
      </c>
      <c r="H257" s="241">
        <v>0</v>
      </c>
      <c r="I257" s="242">
        <v>0</v>
      </c>
    </row>
    <row r="258" spans="2:9" ht="24" hidden="1">
      <c r="B258" s="215" t="s">
        <v>223</v>
      </c>
      <c r="C258" s="239">
        <v>0</v>
      </c>
      <c r="D258" s="240">
        <v>0</v>
      </c>
      <c r="E258" s="240">
        <v>0</v>
      </c>
      <c r="F258" s="240">
        <v>0</v>
      </c>
      <c r="G258" s="240">
        <v>0</v>
      </c>
      <c r="H258" s="241">
        <v>0</v>
      </c>
      <c r="I258" s="242">
        <v>0</v>
      </c>
    </row>
    <row r="259" spans="2:9" ht="24" hidden="1">
      <c r="B259" s="215" t="s">
        <v>224</v>
      </c>
      <c r="C259" s="239">
        <v>0</v>
      </c>
      <c r="D259" s="240">
        <v>0</v>
      </c>
      <c r="E259" s="240">
        <v>0</v>
      </c>
      <c r="F259" s="240">
        <v>0</v>
      </c>
      <c r="G259" s="240">
        <v>0</v>
      </c>
      <c r="H259" s="241">
        <v>0</v>
      </c>
      <c r="I259" s="242">
        <v>0</v>
      </c>
    </row>
    <row r="260" spans="2:9" ht="12">
      <c r="B260" s="215" t="s">
        <v>227</v>
      </c>
      <c r="C260" s="239">
        <v>246.22</v>
      </c>
      <c r="D260" s="240">
        <v>27.109999999999985</v>
      </c>
      <c r="E260" s="240">
        <v>20.399999999999999</v>
      </c>
      <c r="F260" s="240">
        <v>0</v>
      </c>
      <c r="G260" s="240">
        <v>6.71</v>
      </c>
      <c r="H260" s="241">
        <v>0</v>
      </c>
      <c r="I260" s="242">
        <v>273.33</v>
      </c>
    </row>
    <row r="261" spans="2:9" ht="24">
      <c r="B261" s="215" t="s">
        <v>219</v>
      </c>
      <c r="C261" s="239">
        <v>246.22</v>
      </c>
      <c r="D261" s="240">
        <v>27.109999999999985</v>
      </c>
      <c r="E261" s="240">
        <v>20.399999999999999</v>
      </c>
      <c r="F261" s="240">
        <v>0</v>
      </c>
      <c r="G261" s="240">
        <v>6.71</v>
      </c>
      <c r="H261" s="241">
        <v>0</v>
      </c>
      <c r="I261" s="242">
        <v>273.33</v>
      </c>
    </row>
    <row r="262" spans="2:9" ht="36" hidden="1">
      <c r="B262" s="215" t="s">
        <v>220</v>
      </c>
      <c r="C262" s="239">
        <v>0</v>
      </c>
      <c r="D262" s="240">
        <v>0</v>
      </c>
      <c r="E262" s="240">
        <v>0</v>
      </c>
      <c r="F262" s="240">
        <v>0</v>
      </c>
      <c r="G262" s="240">
        <v>0</v>
      </c>
      <c r="H262" s="241">
        <v>0</v>
      </c>
      <c r="I262" s="242">
        <v>0</v>
      </c>
    </row>
    <row r="263" spans="2:9" ht="12" hidden="1">
      <c r="B263" s="215" t="s">
        <v>221</v>
      </c>
      <c r="C263" s="239">
        <v>0</v>
      </c>
      <c r="D263" s="240">
        <v>0</v>
      </c>
      <c r="E263" s="240">
        <v>0</v>
      </c>
      <c r="F263" s="240">
        <v>0</v>
      </c>
      <c r="G263" s="240">
        <v>0</v>
      </c>
      <c r="H263" s="241">
        <v>0</v>
      </c>
      <c r="I263" s="242">
        <v>0</v>
      </c>
    </row>
    <row r="264" spans="2:9" ht="24" hidden="1">
      <c r="B264" s="215" t="s">
        <v>222</v>
      </c>
      <c r="C264" s="239">
        <v>0</v>
      </c>
      <c r="D264" s="240">
        <v>0</v>
      </c>
      <c r="E264" s="240">
        <v>0</v>
      </c>
      <c r="F264" s="240">
        <v>0</v>
      </c>
      <c r="G264" s="240">
        <v>0</v>
      </c>
      <c r="H264" s="241">
        <v>0</v>
      </c>
      <c r="I264" s="242">
        <v>0</v>
      </c>
    </row>
    <row r="265" spans="2:9" ht="24" hidden="1">
      <c r="B265" s="215" t="s">
        <v>223</v>
      </c>
      <c r="C265" s="239">
        <v>0</v>
      </c>
      <c r="D265" s="240">
        <v>0</v>
      </c>
      <c r="E265" s="240">
        <v>0</v>
      </c>
      <c r="F265" s="240">
        <v>0</v>
      </c>
      <c r="G265" s="240">
        <v>0</v>
      </c>
      <c r="H265" s="241">
        <v>0</v>
      </c>
      <c r="I265" s="242">
        <v>0</v>
      </c>
    </row>
    <row r="266" spans="2:9" ht="24" hidden="1">
      <c r="B266" s="215" t="s">
        <v>224</v>
      </c>
      <c r="C266" s="239">
        <v>0</v>
      </c>
      <c r="D266" s="240">
        <v>0</v>
      </c>
      <c r="E266" s="240">
        <v>0</v>
      </c>
      <c r="F266" s="240">
        <v>0</v>
      </c>
      <c r="G266" s="240">
        <v>0</v>
      </c>
      <c r="H266" s="241">
        <v>0</v>
      </c>
      <c r="I266" s="242">
        <v>0</v>
      </c>
    </row>
    <row r="267" spans="2:9" ht="12">
      <c r="B267" s="215" t="s">
        <v>231</v>
      </c>
      <c r="C267" s="239">
        <v>553.71</v>
      </c>
      <c r="D267" s="240">
        <v>-0.23000000000001819</v>
      </c>
      <c r="E267" s="240">
        <v>-0.22999999999999998</v>
      </c>
      <c r="F267" s="240">
        <v>0</v>
      </c>
      <c r="G267" s="240">
        <v>-1.8207657603852567E-14</v>
      </c>
      <c r="H267" s="241">
        <v>0</v>
      </c>
      <c r="I267" s="242">
        <v>553.48</v>
      </c>
    </row>
    <row r="268" spans="2:9" ht="24">
      <c r="B268" s="215" t="s">
        <v>219</v>
      </c>
      <c r="C268" s="239">
        <v>553.71</v>
      </c>
      <c r="D268" s="240">
        <v>-0.23000000000001819</v>
      </c>
      <c r="E268" s="240">
        <v>-0.22999999999999998</v>
      </c>
      <c r="F268" s="240">
        <v>0</v>
      </c>
      <c r="G268" s="240">
        <v>-1.8207657603852567E-14</v>
      </c>
      <c r="H268" s="241">
        <v>0</v>
      </c>
      <c r="I268" s="242">
        <v>553.48</v>
      </c>
    </row>
    <row r="269" spans="2:9" ht="36" hidden="1">
      <c r="B269" s="215" t="s">
        <v>220</v>
      </c>
      <c r="C269" s="239">
        <v>0</v>
      </c>
      <c r="D269" s="240">
        <v>0</v>
      </c>
      <c r="E269" s="240">
        <v>0</v>
      </c>
      <c r="F269" s="240">
        <v>0</v>
      </c>
      <c r="G269" s="240">
        <v>0</v>
      </c>
      <c r="H269" s="241">
        <v>0</v>
      </c>
      <c r="I269" s="242">
        <v>0</v>
      </c>
    </row>
    <row r="270" spans="2:9" ht="12" hidden="1">
      <c r="B270" s="215" t="s">
        <v>221</v>
      </c>
      <c r="C270" s="239">
        <v>0</v>
      </c>
      <c r="D270" s="240">
        <v>0</v>
      </c>
      <c r="E270" s="240">
        <v>0</v>
      </c>
      <c r="F270" s="240">
        <v>0</v>
      </c>
      <c r="G270" s="240">
        <v>0</v>
      </c>
      <c r="H270" s="241">
        <v>0</v>
      </c>
      <c r="I270" s="242">
        <v>0</v>
      </c>
    </row>
    <row r="271" spans="2:9" ht="24" hidden="1">
      <c r="B271" s="215" t="s">
        <v>222</v>
      </c>
      <c r="C271" s="239">
        <v>0</v>
      </c>
      <c r="D271" s="240">
        <v>0</v>
      </c>
      <c r="E271" s="240">
        <v>0</v>
      </c>
      <c r="F271" s="240">
        <v>0</v>
      </c>
      <c r="G271" s="240">
        <v>0</v>
      </c>
      <c r="H271" s="241">
        <v>0</v>
      </c>
      <c r="I271" s="242">
        <v>0</v>
      </c>
    </row>
    <row r="272" spans="2:9" ht="24" hidden="1">
      <c r="B272" s="215" t="s">
        <v>223</v>
      </c>
      <c r="C272" s="239">
        <v>0</v>
      </c>
      <c r="D272" s="240">
        <v>0</v>
      </c>
      <c r="E272" s="240">
        <v>0</v>
      </c>
      <c r="F272" s="240">
        <v>0</v>
      </c>
      <c r="G272" s="240">
        <v>0</v>
      </c>
      <c r="H272" s="241">
        <v>0</v>
      </c>
      <c r="I272" s="242">
        <v>0</v>
      </c>
    </row>
    <row r="273" spans="2:9" ht="24" hidden="1">
      <c r="B273" s="215" t="s">
        <v>224</v>
      </c>
      <c r="C273" s="239">
        <v>0</v>
      </c>
      <c r="D273" s="240">
        <v>0</v>
      </c>
      <c r="E273" s="240">
        <v>0</v>
      </c>
      <c r="F273" s="240">
        <v>0</v>
      </c>
      <c r="G273" s="240">
        <v>0</v>
      </c>
      <c r="H273" s="241">
        <v>0</v>
      </c>
      <c r="I273" s="242">
        <v>0</v>
      </c>
    </row>
    <row r="274" spans="2:9" s="102" customFormat="1" ht="12">
      <c r="B274" s="210" t="s">
        <v>232</v>
      </c>
      <c r="C274" s="235">
        <v>24.64</v>
      </c>
      <c r="D274" s="236">
        <v>-1.3400000000000012</v>
      </c>
      <c r="E274" s="236">
        <v>-1.4700000000000002</v>
      </c>
      <c r="F274" s="236">
        <v>-0.11</v>
      </c>
      <c r="G274" s="236">
        <v>0.23999999999999888</v>
      </c>
      <c r="H274" s="237">
        <v>0</v>
      </c>
      <c r="I274" s="238">
        <v>23.3</v>
      </c>
    </row>
    <row r="275" spans="2:9" ht="22.5" customHeight="1">
      <c r="B275" s="202" t="s">
        <v>200</v>
      </c>
      <c r="C275" s="239">
        <v>23.67</v>
      </c>
      <c r="D275" s="240">
        <v>-1.2800000000000011</v>
      </c>
      <c r="E275" s="240">
        <v>-1.28</v>
      </c>
      <c r="F275" s="240">
        <v>-0.11</v>
      </c>
      <c r="G275" s="240">
        <v>0.10999999999999893</v>
      </c>
      <c r="H275" s="241">
        <v>0</v>
      </c>
      <c r="I275" s="242">
        <v>22.39</v>
      </c>
    </row>
    <row r="276" spans="2:9" ht="12" hidden="1">
      <c r="B276" s="202" t="s">
        <v>234</v>
      </c>
      <c r="C276" s="243">
        <v>0</v>
      </c>
      <c r="D276" s="244">
        <v>0</v>
      </c>
      <c r="E276" s="244">
        <v>0</v>
      </c>
      <c r="F276" s="244">
        <v>0</v>
      </c>
      <c r="G276" s="244">
        <v>0</v>
      </c>
      <c r="H276" s="245">
        <v>0</v>
      </c>
      <c r="I276" s="246">
        <v>0</v>
      </c>
    </row>
    <row r="277" spans="2:9" ht="12" hidden="1">
      <c r="B277" s="202" t="s">
        <v>235</v>
      </c>
      <c r="C277" s="243">
        <v>0</v>
      </c>
      <c r="D277" s="244">
        <v>0</v>
      </c>
      <c r="E277" s="244">
        <v>0</v>
      </c>
      <c r="F277" s="244">
        <v>0</v>
      </c>
      <c r="G277" s="244">
        <v>0</v>
      </c>
      <c r="H277" s="245">
        <v>0</v>
      </c>
      <c r="I277" s="246">
        <v>0</v>
      </c>
    </row>
    <row r="278" spans="2:9" ht="24">
      <c r="B278" s="202" t="s">
        <v>236</v>
      </c>
      <c r="C278" s="243">
        <v>2.3199999999999998</v>
      </c>
      <c r="D278" s="244">
        <v>0</v>
      </c>
      <c r="E278" s="244">
        <v>0</v>
      </c>
      <c r="F278" s="244">
        <v>-0.11</v>
      </c>
      <c r="G278" s="244">
        <v>0.11</v>
      </c>
      <c r="H278" s="245">
        <v>0</v>
      </c>
      <c r="I278" s="246">
        <v>2.3199999999999998</v>
      </c>
    </row>
    <row r="279" spans="2:9" ht="12" hidden="1">
      <c r="B279" s="202" t="s">
        <v>169</v>
      </c>
      <c r="C279" s="243">
        <v>0</v>
      </c>
      <c r="D279" s="244">
        <v>0</v>
      </c>
      <c r="E279" s="244">
        <v>0</v>
      </c>
      <c r="F279" s="244">
        <v>0</v>
      </c>
      <c r="G279" s="244">
        <v>0</v>
      </c>
      <c r="H279" s="245">
        <v>0</v>
      </c>
      <c r="I279" s="246">
        <v>0</v>
      </c>
    </row>
    <row r="280" spans="2:9" ht="12">
      <c r="B280" s="202" t="s">
        <v>237</v>
      </c>
      <c r="C280" s="243">
        <v>21.35</v>
      </c>
      <c r="D280" s="244">
        <v>-1.2800000000000011</v>
      </c>
      <c r="E280" s="244">
        <v>-1.28</v>
      </c>
      <c r="F280" s="244">
        <v>0</v>
      </c>
      <c r="G280" s="244"/>
      <c r="H280" s="245">
        <v>0</v>
      </c>
      <c r="I280" s="246">
        <v>20.07</v>
      </c>
    </row>
    <row r="281" spans="2:9" ht="12" hidden="1">
      <c r="B281" s="202" t="s">
        <v>238</v>
      </c>
      <c r="C281" s="243">
        <v>0</v>
      </c>
      <c r="D281" s="244">
        <v>0</v>
      </c>
      <c r="E281" s="244">
        <v>0</v>
      </c>
      <c r="F281" s="244">
        <v>0</v>
      </c>
      <c r="G281" s="244"/>
      <c r="H281" s="245">
        <v>0</v>
      </c>
      <c r="I281" s="246">
        <v>0</v>
      </c>
    </row>
    <row r="282" spans="2:9" ht="24">
      <c r="B282" s="202" t="s">
        <v>450</v>
      </c>
      <c r="C282" s="243">
        <v>21.35</v>
      </c>
      <c r="D282" s="244">
        <v>-1.2800000000000011</v>
      </c>
      <c r="E282" s="244">
        <v>-1.28</v>
      </c>
      <c r="F282" s="244">
        <v>0</v>
      </c>
      <c r="G282" s="244"/>
      <c r="H282" s="245">
        <v>0</v>
      </c>
      <c r="I282" s="246">
        <v>20.07</v>
      </c>
    </row>
    <row r="283" spans="2:9" ht="36" hidden="1">
      <c r="B283" s="202" t="s">
        <v>240</v>
      </c>
      <c r="C283" s="239">
        <v>23.67</v>
      </c>
      <c r="D283" s="240">
        <v>-1.2800000000000011</v>
      </c>
      <c r="E283" s="240">
        <v>-1.28</v>
      </c>
      <c r="F283" s="240">
        <v>-0.10918336000000001</v>
      </c>
      <c r="G283" s="240">
        <v>0.10918335999999894</v>
      </c>
      <c r="H283" s="241">
        <v>0</v>
      </c>
      <c r="I283" s="242">
        <v>22.39</v>
      </c>
    </row>
    <row r="284" spans="2:9" ht="12" hidden="1">
      <c r="B284" s="202" t="s">
        <v>241</v>
      </c>
      <c r="C284" s="239">
        <v>2.3199999999999998</v>
      </c>
      <c r="D284" s="240">
        <v>0</v>
      </c>
      <c r="E284" s="240">
        <v>0</v>
      </c>
      <c r="F284" s="240">
        <v>-0.10918336000000001</v>
      </c>
      <c r="G284" s="240">
        <v>0.10918336000000001</v>
      </c>
      <c r="H284" s="241">
        <v>0</v>
      </c>
      <c r="I284" s="242">
        <v>2.3199999999999998</v>
      </c>
    </row>
    <row r="285" spans="2:9" ht="12" hidden="1">
      <c r="B285" s="202" t="s">
        <v>242</v>
      </c>
      <c r="C285" s="239">
        <v>21.35</v>
      </c>
      <c r="D285" s="240">
        <v>-1.2800000000000011</v>
      </c>
      <c r="E285" s="240">
        <v>-1.28</v>
      </c>
      <c r="F285" s="240">
        <v>0</v>
      </c>
      <c r="G285" s="240">
        <v>-1.0720591081536668E-15</v>
      </c>
      <c r="H285" s="241">
        <v>0</v>
      </c>
      <c r="I285" s="242">
        <v>20.07</v>
      </c>
    </row>
    <row r="286" spans="2:9" ht="12" hidden="1">
      <c r="B286" s="202" t="s">
        <v>243</v>
      </c>
      <c r="C286" s="239">
        <v>0</v>
      </c>
      <c r="D286" s="240">
        <v>0</v>
      </c>
      <c r="E286" s="240">
        <v>0</v>
      </c>
      <c r="F286" s="240">
        <v>0</v>
      </c>
      <c r="G286" s="240">
        <v>0</v>
      </c>
      <c r="H286" s="241">
        <v>0</v>
      </c>
      <c r="I286" s="242">
        <v>0</v>
      </c>
    </row>
    <row r="287" spans="2:9" ht="24" hidden="1">
      <c r="B287" s="202" t="s">
        <v>245</v>
      </c>
      <c r="C287" s="239">
        <v>0</v>
      </c>
      <c r="D287" s="240">
        <v>0</v>
      </c>
      <c r="E287" s="240">
        <v>0</v>
      </c>
      <c r="F287" s="240">
        <v>0</v>
      </c>
      <c r="G287" s="240">
        <v>0</v>
      </c>
      <c r="H287" s="241">
        <v>0</v>
      </c>
      <c r="I287" s="242">
        <v>0</v>
      </c>
    </row>
    <row r="288" spans="2:9" ht="12">
      <c r="B288" s="202" t="s">
        <v>252</v>
      </c>
      <c r="C288" s="239">
        <v>0.97</v>
      </c>
      <c r="D288" s="240">
        <v>-6.0000000000000109E-2</v>
      </c>
      <c r="E288" s="240">
        <v>-0.19</v>
      </c>
      <c r="F288" s="240">
        <v>0</v>
      </c>
      <c r="G288" s="240">
        <v>0.12999999999999995</v>
      </c>
      <c r="H288" s="241">
        <v>0</v>
      </c>
      <c r="I288" s="242">
        <v>0.90999999999999992</v>
      </c>
    </row>
    <row r="289" spans="2:9" ht="12" hidden="1">
      <c r="B289" s="202" t="s">
        <v>234</v>
      </c>
      <c r="C289" s="239">
        <v>0</v>
      </c>
      <c r="D289" s="240">
        <v>0</v>
      </c>
      <c r="E289" s="240">
        <v>0</v>
      </c>
      <c r="F289" s="240">
        <v>0</v>
      </c>
      <c r="G289" s="240">
        <v>0</v>
      </c>
      <c r="H289" s="241">
        <v>0</v>
      </c>
      <c r="I289" s="242">
        <v>0</v>
      </c>
    </row>
    <row r="290" spans="2:9" ht="12" hidden="1">
      <c r="B290" s="202" t="s">
        <v>247</v>
      </c>
      <c r="C290" s="243">
        <v>0</v>
      </c>
      <c r="D290" s="244">
        <v>0</v>
      </c>
      <c r="E290" s="244">
        <v>0</v>
      </c>
      <c r="F290" s="244">
        <v>0</v>
      </c>
      <c r="G290" s="244">
        <v>0</v>
      </c>
      <c r="H290" s="245">
        <v>0</v>
      </c>
      <c r="I290" s="246">
        <v>0</v>
      </c>
    </row>
    <row r="291" spans="2:9" ht="12" hidden="1">
      <c r="B291" s="202" t="s">
        <v>248</v>
      </c>
      <c r="C291" s="243">
        <v>0</v>
      </c>
      <c r="D291" s="244">
        <v>0</v>
      </c>
      <c r="E291" s="244">
        <v>0</v>
      </c>
      <c r="F291" s="244">
        <v>0</v>
      </c>
      <c r="G291" s="244">
        <v>0</v>
      </c>
      <c r="H291" s="245">
        <v>0</v>
      </c>
      <c r="I291" s="246">
        <v>0</v>
      </c>
    </row>
    <row r="292" spans="2:9" ht="12" hidden="1">
      <c r="B292" s="202" t="s">
        <v>235</v>
      </c>
      <c r="C292" s="239">
        <v>0</v>
      </c>
      <c r="D292" s="240">
        <v>0</v>
      </c>
      <c r="E292" s="240">
        <v>0</v>
      </c>
      <c r="F292" s="240">
        <v>0</v>
      </c>
      <c r="G292" s="240">
        <v>0</v>
      </c>
      <c r="H292" s="241">
        <v>0</v>
      </c>
      <c r="I292" s="242">
        <v>0</v>
      </c>
    </row>
    <row r="293" spans="2:9" ht="12" hidden="1">
      <c r="B293" s="202" t="s">
        <v>247</v>
      </c>
      <c r="C293" s="243">
        <v>0</v>
      </c>
      <c r="D293" s="244">
        <v>0</v>
      </c>
      <c r="E293" s="244">
        <v>0</v>
      </c>
      <c r="F293" s="244">
        <v>0</v>
      </c>
      <c r="G293" s="244">
        <v>0</v>
      </c>
      <c r="H293" s="245">
        <v>0</v>
      </c>
      <c r="I293" s="246">
        <v>0</v>
      </c>
    </row>
    <row r="294" spans="2:9" ht="12" hidden="1">
      <c r="B294" s="202" t="s">
        <v>248</v>
      </c>
      <c r="C294" s="243">
        <v>0</v>
      </c>
      <c r="D294" s="244">
        <v>0</v>
      </c>
      <c r="E294" s="244">
        <v>0</v>
      </c>
      <c r="F294" s="244">
        <v>0</v>
      </c>
      <c r="G294" s="244">
        <v>0</v>
      </c>
      <c r="H294" s="245">
        <v>0</v>
      </c>
      <c r="I294" s="246">
        <v>0</v>
      </c>
    </row>
    <row r="295" spans="2:9" ht="24" hidden="1">
      <c r="B295" s="202" t="s">
        <v>236</v>
      </c>
      <c r="C295" s="239">
        <v>0</v>
      </c>
      <c r="D295" s="240">
        <v>0</v>
      </c>
      <c r="E295" s="240">
        <v>0</v>
      </c>
      <c r="F295" s="240">
        <v>0</v>
      </c>
      <c r="G295" s="240">
        <v>0</v>
      </c>
      <c r="H295" s="241">
        <v>0</v>
      </c>
      <c r="I295" s="242">
        <v>0</v>
      </c>
    </row>
    <row r="296" spans="2:9" ht="12" hidden="1">
      <c r="B296" s="202" t="s">
        <v>247</v>
      </c>
      <c r="C296" s="243">
        <v>0</v>
      </c>
      <c r="D296" s="244">
        <v>0</v>
      </c>
      <c r="E296" s="244">
        <v>0</v>
      </c>
      <c r="F296" s="244">
        <v>0</v>
      </c>
      <c r="G296" s="244">
        <v>0</v>
      </c>
      <c r="H296" s="245">
        <v>0</v>
      </c>
      <c r="I296" s="246">
        <v>0</v>
      </c>
    </row>
    <row r="297" spans="2:9" ht="12" hidden="1">
      <c r="B297" s="202" t="s">
        <v>248</v>
      </c>
      <c r="C297" s="243">
        <v>0</v>
      </c>
      <c r="D297" s="244">
        <v>0</v>
      </c>
      <c r="E297" s="244">
        <v>0</v>
      </c>
      <c r="F297" s="244">
        <v>0</v>
      </c>
      <c r="G297" s="244">
        <v>0</v>
      </c>
      <c r="H297" s="245">
        <v>0</v>
      </c>
      <c r="I297" s="246">
        <v>0</v>
      </c>
    </row>
    <row r="298" spans="2:9" ht="12">
      <c r="B298" s="202" t="s">
        <v>169</v>
      </c>
      <c r="C298" s="239">
        <v>0.68</v>
      </c>
      <c r="D298" s="240">
        <v>-0.21000000000000008</v>
      </c>
      <c r="E298" s="240">
        <v>-0.34</v>
      </c>
      <c r="F298" s="240">
        <v>0</v>
      </c>
      <c r="G298" s="240">
        <v>0.12999999999999995</v>
      </c>
      <c r="H298" s="241">
        <v>0</v>
      </c>
      <c r="I298" s="242">
        <v>0.47</v>
      </c>
    </row>
    <row r="299" spans="2:9" ht="12">
      <c r="B299" s="202" t="s">
        <v>247</v>
      </c>
      <c r="C299" s="243">
        <v>0.68</v>
      </c>
      <c r="D299" s="244">
        <v>-0.21000000000000008</v>
      </c>
      <c r="E299" s="244">
        <v>-0.34</v>
      </c>
      <c r="F299" s="244">
        <v>0</v>
      </c>
      <c r="G299" s="244">
        <v>0.12999999999999995</v>
      </c>
      <c r="H299" s="245">
        <v>0</v>
      </c>
      <c r="I299" s="246">
        <v>0.47</v>
      </c>
    </row>
    <row r="300" spans="2:9" ht="12" hidden="1">
      <c r="B300" s="202" t="s">
        <v>248</v>
      </c>
      <c r="C300" s="243">
        <v>0</v>
      </c>
      <c r="D300" s="244">
        <v>0</v>
      </c>
      <c r="E300" s="244">
        <v>0</v>
      </c>
      <c r="F300" s="244">
        <v>0</v>
      </c>
      <c r="G300" s="244">
        <v>0</v>
      </c>
      <c r="H300" s="245">
        <v>0</v>
      </c>
      <c r="I300" s="246">
        <v>0</v>
      </c>
    </row>
    <row r="301" spans="2:9" ht="12">
      <c r="B301" s="202" t="s">
        <v>237</v>
      </c>
      <c r="C301" s="239">
        <v>0.28999999999999998</v>
      </c>
      <c r="D301" s="240">
        <v>0.15000000000000002</v>
      </c>
      <c r="E301" s="240">
        <v>0.15000000000000002</v>
      </c>
      <c r="F301" s="240">
        <v>0</v>
      </c>
      <c r="G301" s="240"/>
      <c r="H301" s="241">
        <v>0</v>
      </c>
      <c r="I301" s="242">
        <v>0.44</v>
      </c>
    </row>
    <row r="302" spans="2:9" ht="12" hidden="1">
      <c r="B302" s="202" t="s">
        <v>247</v>
      </c>
      <c r="C302" s="243">
        <v>0</v>
      </c>
      <c r="D302" s="244">
        <v>0</v>
      </c>
      <c r="E302" s="244">
        <v>0</v>
      </c>
      <c r="F302" s="244">
        <v>0</v>
      </c>
      <c r="G302" s="244"/>
      <c r="H302" s="245">
        <v>0</v>
      </c>
      <c r="I302" s="246">
        <v>0</v>
      </c>
    </row>
    <row r="303" spans="2:9" ht="12">
      <c r="B303" s="202" t="s">
        <v>248</v>
      </c>
      <c r="C303" s="243">
        <v>0.28999999999999998</v>
      </c>
      <c r="D303" s="244">
        <v>0.15000000000000002</v>
      </c>
      <c r="E303" s="244">
        <v>0.15000000000000002</v>
      </c>
      <c r="F303" s="244">
        <v>0</v>
      </c>
      <c r="G303" s="244"/>
      <c r="H303" s="245">
        <v>0</v>
      </c>
      <c r="I303" s="246">
        <v>0.44</v>
      </c>
    </row>
    <row r="304" spans="2:9" ht="12" hidden="1">
      <c r="B304" s="202" t="s">
        <v>238</v>
      </c>
      <c r="C304" s="239">
        <v>0</v>
      </c>
      <c r="D304" s="240">
        <v>0</v>
      </c>
      <c r="E304" s="240">
        <v>0</v>
      </c>
      <c r="F304" s="240">
        <v>0</v>
      </c>
      <c r="G304" s="240"/>
      <c r="H304" s="241">
        <v>0</v>
      </c>
      <c r="I304" s="242">
        <v>0</v>
      </c>
    </row>
    <row r="305" spans="2:9" ht="12" hidden="1">
      <c r="B305" s="202" t="s">
        <v>249</v>
      </c>
      <c r="C305" s="243">
        <v>0</v>
      </c>
      <c r="D305" s="244">
        <v>0</v>
      </c>
      <c r="E305" s="244">
        <v>0</v>
      </c>
      <c r="F305" s="244">
        <v>0</v>
      </c>
      <c r="G305" s="244"/>
      <c r="H305" s="245">
        <v>0</v>
      </c>
      <c r="I305" s="246">
        <v>0</v>
      </c>
    </row>
    <row r="306" spans="2:9" ht="12" hidden="1">
      <c r="B306" s="202" t="s">
        <v>250</v>
      </c>
      <c r="C306" s="243">
        <v>0</v>
      </c>
      <c r="D306" s="244">
        <v>0</v>
      </c>
      <c r="E306" s="244">
        <v>0</v>
      </c>
      <c r="F306" s="244">
        <v>0</v>
      </c>
      <c r="G306" s="244"/>
      <c r="H306" s="245">
        <v>0</v>
      </c>
      <c r="I306" s="246">
        <v>0</v>
      </c>
    </row>
    <row r="307" spans="2:9" ht="24">
      <c r="B307" s="202" t="s">
        <v>450</v>
      </c>
      <c r="C307" s="239">
        <v>0.28999999999999998</v>
      </c>
      <c r="D307" s="240">
        <v>0.15000000000000002</v>
      </c>
      <c r="E307" s="240">
        <v>0.15000000000000002</v>
      </c>
      <c r="F307" s="240">
        <v>0</v>
      </c>
      <c r="G307" s="240"/>
      <c r="H307" s="241">
        <v>0</v>
      </c>
      <c r="I307" s="242">
        <v>0.44</v>
      </c>
    </row>
    <row r="308" spans="2:9" ht="12" hidden="1">
      <c r="B308" s="202" t="s">
        <v>249</v>
      </c>
      <c r="C308" s="243">
        <v>0</v>
      </c>
      <c r="D308" s="244">
        <v>0</v>
      </c>
      <c r="E308" s="244">
        <v>0</v>
      </c>
      <c r="F308" s="244">
        <v>0</v>
      </c>
      <c r="G308" s="244"/>
      <c r="H308" s="245">
        <v>0</v>
      </c>
      <c r="I308" s="246">
        <v>0</v>
      </c>
    </row>
    <row r="309" spans="2:9" ht="12">
      <c r="B309" s="202" t="s">
        <v>250</v>
      </c>
      <c r="C309" s="243">
        <v>0.28999999999999998</v>
      </c>
      <c r="D309" s="244">
        <v>0.15000000000000002</v>
      </c>
      <c r="E309" s="244">
        <v>0.15000000000000002</v>
      </c>
      <c r="F309" s="244">
        <v>0</v>
      </c>
      <c r="G309" s="244"/>
      <c r="H309" s="245">
        <v>0</v>
      </c>
      <c r="I309" s="246">
        <v>0.44</v>
      </c>
    </row>
    <row r="310" spans="2:9" s="102" customFormat="1" ht="22.5" hidden="1" customHeight="1">
      <c r="B310" s="251" t="s">
        <v>253</v>
      </c>
      <c r="C310" s="252">
        <v>0</v>
      </c>
      <c r="D310" s="253">
        <v>0</v>
      </c>
      <c r="E310" s="253">
        <v>0</v>
      </c>
      <c r="F310" s="253">
        <v>0</v>
      </c>
      <c r="G310" s="253">
        <v>0</v>
      </c>
      <c r="H310" s="254">
        <v>0</v>
      </c>
      <c r="I310" s="225">
        <v>0</v>
      </c>
    </row>
    <row r="311" spans="2:9" s="102" customFormat="1" ht="12" hidden="1">
      <c r="B311" s="255" t="s">
        <v>254</v>
      </c>
      <c r="C311" s="256">
        <v>0</v>
      </c>
      <c r="D311" s="257">
        <v>0</v>
      </c>
      <c r="E311" s="257">
        <v>0</v>
      </c>
      <c r="F311" s="257">
        <v>0</v>
      </c>
      <c r="G311" s="257">
        <v>0</v>
      </c>
      <c r="H311" s="258">
        <v>0</v>
      </c>
      <c r="I311" s="259">
        <v>0</v>
      </c>
    </row>
    <row r="312" spans="2:9" s="102" customFormat="1" ht="12" hidden="1">
      <c r="B312" s="255" t="s">
        <v>255</v>
      </c>
      <c r="C312" s="256">
        <v>0</v>
      </c>
      <c r="D312" s="257">
        <v>0</v>
      </c>
      <c r="E312" s="257">
        <v>0</v>
      </c>
      <c r="F312" s="257">
        <v>0</v>
      </c>
      <c r="G312" s="257">
        <v>0</v>
      </c>
      <c r="H312" s="258">
        <v>0</v>
      </c>
      <c r="I312" s="259">
        <v>0</v>
      </c>
    </row>
    <row r="313" spans="2:9" s="102" customFormat="1" ht="24" hidden="1">
      <c r="B313" s="255" t="s">
        <v>256</v>
      </c>
      <c r="C313" s="260">
        <v>0</v>
      </c>
      <c r="D313" s="261">
        <v>0</v>
      </c>
      <c r="E313" s="261">
        <v>0</v>
      </c>
      <c r="F313" s="261">
        <v>0</v>
      </c>
      <c r="G313" s="261">
        <v>0</v>
      </c>
      <c r="H313" s="262">
        <v>0</v>
      </c>
      <c r="I313" s="226">
        <v>0</v>
      </c>
    </row>
    <row r="314" spans="2:9" s="102" customFormat="1" ht="12" hidden="1">
      <c r="B314" s="255" t="s">
        <v>257</v>
      </c>
      <c r="C314" s="256">
        <v>0</v>
      </c>
      <c r="D314" s="257">
        <v>0</v>
      </c>
      <c r="E314" s="257">
        <v>0</v>
      </c>
      <c r="F314" s="257">
        <v>0</v>
      </c>
      <c r="G314" s="257">
        <v>0</v>
      </c>
      <c r="H314" s="258">
        <v>0</v>
      </c>
      <c r="I314" s="259">
        <v>0</v>
      </c>
    </row>
    <row r="315" spans="2:9" s="102" customFormat="1" ht="12" hidden="1">
      <c r="B315" s="255" t="s">
        <v>258</v>
      </c>
      <c r="C315" s="256">
        <v>0</v>
      </c>
      <c r="D315" s="257">
        <v>0</v>
      </c>
      <c r="E315" s="257">
        <v>0</v>
      </c>
      <c r="F315" s="257">
        <v>0</v>
      </c>
      <c r="G315" s="257">
        <v>0</v>
      </c>
      <c r="H315" s="258">
        <v>0</v>
      </c>
      <c r="I315" s="259">
        <v>0</v>
      </c>
    </row>
    <row r="316" spans="2:9" s="102" customFormat="1" ht="12" hidden="1">
      <c r="B316" s="255" t="s">
        <v>259</v>
      </c>
      <c r="C316" s="256">
        <v>0</v>
      </c>
      <c r="D316" s="257">
        <v>0</v>
      </c>
      <c r="E316" s="257">
        <v>0</v>
      </c>
      <c r="F316" s="257">
        <v>0</v>
      </c>
      <c r="G316" s="257">
        <v>0</v>
      </c>
      <c r="H316" s="258">
        <v>0</v>
      </c>
      <c r="I316" s="259">
        <v>0</v>
      </c>
    </row>
    <row r="317" spans="2:9" s="102" customFormat="1" ht="24" hidden="1">
      <c r="B317" s="255" t="s">
        <v>451</v>
      </c>
      <c r="C317" s="256">
        <v>0</v>
      </c>
      <c r="D317" s="257">
        <v>0</v>
      </c>
      <c r="E317" s="257">
        <v>0</v>
      </c>
      <c r="F317" s="257">
        <v>0</v>
      </c>
      <c r="G317" s="257">
        <v>0</v>
      </c>
      <c r="H317" s="258">
        <v>0</v>
      </c>
      <c r="I317" s="259">
        <v>0</v>
      </c>
    </row>
    <row r="318" spans="2:9" ht="11.25" hidden="1" customHeight="1">
      <c r="B318" s="255" t="s">
        <v>261</v>
      </c>
      <c r="C318" s="260">
        <v>0</v>
      </c>
      <c r="D318" s="261">
        <v>0</v>
      </c>
      <c r="E318" s="261">
        <v>0</v>
      </c>
      <c r="F318" s="261">
        <v>0</v>
      </c>
      <c r="G318" s="261">
        <v>0</v>
      </c>
      <c r="H318" s="262">
        <v>0</v>
      </c>
      <c r="I318" s="226">
        <v>0</v>
      </c>
    </row>
    <row r="319" spans="2:9" ht="12" hidden="1">
      <c r="B319" s="255" t="s">
        <v>262</v>
      </c>
      <c r="C319" s="260">
        <v>0</v>
      </c>
      <c r="D319" s="261">
        <v>0</v>
      </c>
      <c r="E319" s="261">
        <v>0</v>
      </c>
      <c r="F319" s="261">
        <v>0</v>
      </c>
      <c r="G319" s="261">
        <v>0</v>
      </c>
      <c r="H319" s="262">
        <v>0</v>
      </c>
      <c r="I319" s="226">
        <v>0</v>
      </c>
    </row>
    <row r="320" spans="2:9" ht="12" hidden="1">
      <c r="B320" s="255" t="s">
        <v>263</v>
      </c>
      <c r="C320" s="260">
        <v>0</v>
      </c>
      <c r="D320" s="261">
        <v>0</v>
      </c>
      <c r="E320" s="261">
        <v>0</v>
      </c>
      <c r="F320" s="261">
        <v>0</v>
      </c>
      <c r="G320" s="261">
        <v>0</v>
      </c>
      <c r="H320" s="262">
        <v>0</v>
      </c>
      <c r="I320" s="226">
        <v>0</v>
      </c>
    </row>
    <row r="321" spans="2:9" ht="12" hidden="1">
      <c r="B321" s="202" t="s">
        <v>264</v>
      </c>
      <c r="C321" s="239">
        <v>0</v>
      </c>
      <c r="D321" s="240">
        <v>0</v>
      </c>
      <c r="E321" s="240">
        <v>0</v>
      </c>
      <c r="F321" s="240">
        <v>0</v>
      </c>
      <c r="G321" s="240">
        <v>0</v>
      </c>
      <c r="H321" s="241">
        <v>0</v>
      </c>
      <c r="I321" s="242">
        <v>0</v>
      </c>
    </row>
    <row r="322" spans="2:9" s="102" customFormat="1" ht="12">
      <c r="B322" s="210" t="s">
        <v>265</v>
      </c>
      <c r="C322" s="235">
        <v>7701.369999999999</v>
      </c>
      <c r="D322" s="236">
        <v>536.54</v>
      </c>
      <c r="E322" s="236">
        <v>471.51999999999987</v>
      </c>
      <c r="F322" s="236">
        <v>0</v>
      </c>
      <c r="G322" s="236">
        <v>211.14999999999992</v>
      </c>
      <c r="H322" s="237">
        <v>-146.13</v>
      </c>
      <c r="I322" s="238">
        <v>8237.91</v>
      </c>
    </row>
    <row r="323" spans="2:9" ht="12" hidden="1">
      <c r="B323" s="210" t="s">
        <v>266</v>
      </c>
      <c r="C323" s="235">
        <v>0</v>
      </c>
      <c r="D323" s="236">
        <v>0</v>
      </c>
      <c r="E323" s="236">
        <v>0</v>
      </c>
      <c r="F323" s="236">
        <v>0</v>
      </c>
      <c r="G323" s="236">
        <v>0</v>
      </c>
      <c r="H323" s="237">
        <v>0</v>
      </c>
      <c r="I323" s="238">
        <v>0</v>
      </c>
    </row>
    <row r="324" spans="2:9" ht="12">
      <c r="B324" s="210" t="s">
        <v>267</v>
      </c>
      <c r="C324" s="235">
        <v>203.60999999999999</v>
      </c>
      <c r="D324" s="236">
        <v>7.8100000000000236</v>
      </c>
      <c r="E324" s="236">
        <v>-0.84999999999999787</v>
      </c>
      <c r="F324" s="236">
        <v>0</v>
      </c>
      <c r="G324" s="236">
        <v>8.66</v>
      </c>
      <c r="H324" s="237">
        <v>0</v>
      </c>
      <c r="I324" s="238">
        <v>211.42000000000002</v>
      </c>
    </row>
    <row r="325" spans="2:9" ht="12" hidden="1">
      <c r="B325" s="228" t="s">
        <v>268</v>
      </c>
      <c r="C325" s="263">
        <v>0</v>
      </c>
      <c r="D325" s="264">
        <v>0</v>
      </c>
      <c r="E325" s="264">
        <v>0</v>
      </c>
      <c r="F325" s="264">
        <v>0</v>
      </c>
      <c r="G325" s="264">
        <v>0</v>
      </c>
      <c r="H325" s="265">
        <v>0</v>
      </c>
      <c r="I325" s="242">
        <v>0</v>
      </c>
    </row>
    <row r="326" spans="2:9" ht="12" hidden="1">
      <c r="B326" s="202" t="s">
        <v>247</v>
      </c>
      <c r="C326" s="243">
        <v>0</v>
      </c>
      <c r="D326" s="244">
        <v>0</v>
      </c>
      <c r="E326" s="244">
        <v>0</v>
      </c>
      <c r="F326" s="244">
        <v>0</v>
      </c>
      <c r="G326" s="244">
        <v>0</v>
      </c>
      <c r="H326" s="245">
        <v>0</v>
      </c>
      <c r="I326" s="246">
        <v>0</v>
      </c>
    </row>
    <row r="327" spans="2:9" ht="12" hidden="1">
      <c r="B327" s="202" t="s">
        <v>248</v>
      </c>
      <c r="C327" s="243">
        <v>0</v>
      </c>
      <c r="D327" s="244">
        <v>0</v>
      </c>
      <c r="E327" s="244">
        <v>0</v>
      </c>
      <c r="F327" s="244">
        <v>0</v>
      </c>
      <c r="G327" s="244">
        <v>0</v>
      </c>
      <c r="H327" s="245">
        <v>0</v>
      </c>
      <c r="I327" s="246">
        <v>0</v>
      </c>
    </row>
    <row r="328" spans="2:9" ht="12" hidden="1">
      <c r="B328" s="202" t="s">
        <v>235</v>
      </c>
      <c r="C328" s="263">
        <v>0</v>
      </c>
      <c r="D328" s="264">
        <v>0</v>
      </c>
      <c r="E328" s="264">
        <v>0</v>
      </c>
      <c r="F328" s="264">
        <v>0</v>
      </c>
      <c r="G328" s="264">
        <v>0</v>
      </c>
      <c r="H328" s="265">
        <v>0</v>
      </c>
      <c r="I328" s="242">
        <v>0</v>
      </c>
    </row>
    <row r="329" spans="2:9" ht="12" hidden="1">
      <c r="B329" s="202" t="s">
        <v>247</v>
      </c>
      <c r="C329" s="243">
        <v>0</v>
      </c>
      <c r="D329" s="244">
        <v>0</v>
      </c>
      <c r="E329" s="244">
        <v>0</v>
      </c>
      <c r="F329" s="244">
        <v>0</v>
      </c>
      <c r="G329" s="244">
        <v>0</v>
      </c>
      <c r="H329" s="245">
        <v>0</v>
      </c>
      <c r="I329" s="246">
        <v>0</v>
      </c>
    </row>
    <row r="330" spans="2:9" ht="12" hidden="1">
      <c r="B330" s="202" t="s">
        <v>248</v>
      </c>
      <c r="C330" s="243">
        <v>0</v>
      </c>
      <c r="D330" s="244">
        <v>0</v>
      </c>
      <c r="E330" s="244">
        <v>0</v>
      </c>
      <c r="F330" s="244">
        <v>0</v>
      </c>
      <c r="G330" s="244">
        <v>0</v>
      </c>
      <c r="H330" s="245">
        <v>0</v>
      </c>
      <c r="I330" s="246">
        <v>0</v>
      </c>
    </row>
    <row r="331" spans="2:9" ht="24">
      <c r="B331" s="202" t="s">
        <v>236</v>
      </c>
      <c r="C331" s="263">
        <v>192.39</v>
      </c>
      <c r="D331" s="264">
        <v>18.130000000000024</v>
      </c>
      <c r="E331" s="264">
        <v>9.57</v>
      </c>
      <c r="F331" s="264">
        <v>0</v>
      </c>
      <c r="G331" s="264">
        <v>8.56</v>
      </c>
      <c r="H331" s="265">
        <v>0</v>
      </c>
      <c r="I331" s="242">
        <v>210.52</v>
      </c>
    </row>
    <row r="332" spans="2:9" ht="12">
      <c r="B332" s="202" t="s">
        <v>269</v>
      </c>
      <c r="C332" s="243">
        <v>192.39</v>
      </c>
      <c r="D332" s="244">
        <v>18.130000000000024</v>
      </c>
      <c r="E332" s="244">
        <v>9.57</v>
      </c>
      <c r="F332" s="244">
        <v>0</v>
      </c>
      <c r="G332" s="244">
        <v>8.56</v>
      </c>
      <c r="H332" s="245">
        <v>0</v>
      </c>
      <c r="I332" s="246">
        <v>210.52</v>
      </c>
    </row>
    <row r="333" spans="2:9" ht="12" hidden="1">
      <c r="B333" s="202" t="s">
        <v>247</v>
      </c>
      <c r="C333" s="243">
        <v>0</v>
      </c>
      <c r="D333" s="244">
        <v>0</v>
      </c>
      <c r="E333" s="244">
        <v>0</v>
      </c>
      <c r="F333" s="244">
        <v>0</v>
      </c>
      <c r="G333" s="244">
        <v>0</v>
      </c>
      <c r="H333" s="245">
        <v>0</v>
      </c>
      <c r="I333" s="246">
        <v>0</v>
      </c>
    </row>
    <row r="334" spans="2:9" ht="12" hidden="1">
      <c r="B334" s="202" t="s">
        <v>248</v>
      </c>
      <c r="C334" s="263">
        <v>0</v>
      </c>
      <c r="D334" s="264">
        <v>0</v>
      </c>
      <c r="E334" s="264">
        <v>0</v>
      </c>
      <c r="F334" s="264">
        <v>0</v>
      </c>
      <c r="G334" s="264">
        <v>0</v>
      </c>
      <c r="H334" s="265">
        <v>0</v>
      </c>
      <c r="I334" s="242">
        <v>0</v>
      </c>
    </row>
    <row r="335" spans="2:9" ht="12" hidden="1">
      <c r="B335" s="202" t="s">
        <v>169</v>
      </c>
      <c r="C335" s="263">
        <v>0</v>
      </c>
      <c r="D335" s="264">
        <v>0</v>
      </c>
      <c r="E335" s="264">
        <v>0</v>
      </c>
      <c r="F335" s="264">
        <v>0</v>
      </c>
      <c r="G335" s="264">
        <v>0</v>
      </c>
      <c r="H335" s="265">
        <v>0</v>
      </c>
      <c r="I335" s="242">
        <v>0</v>
      </c>
    </row>
    <row r="336" spans="2:9" ht="12" hidden="1">
      <c r="B336" s="202" t="s">
        <v>247</v>
      </c>
      <c r="C336" s="243">
        <v>0</v>
      </c>
      <c r="D336" s="244">
        <v>0</v>
      </c>
      <c r="E336" s="244">
        <v>0</v>
      </c>
      <c r="F336" s="244">
        <v>0</v>
      </c>
      <c r="G336" s="244">
        <v>0</v>
      </c>
      <c r="H336" s="245">
        <v>0</v>
      </c>
      <c r="I336" s="246">
        <v>0</v>
      </c>
    </row>
    <row r="337" spans="2:9" ht="12" hidden="1">
      <c r="B337" s="202" t="s">
        <v>248</v>
      </c>
      <c r="C337" s="243">
        <v>0</v>
      </c>
      <c r="D337" s="244">
        <v>0</v>
      </c>
      <c r="E337" s="244">
        <v>0</v>
      </c>
      <c r="F337" s="244">
        <v>0</v>
      </c>
      <c r="G337" s="244">
        <v>0</v>
      </c>
      <c r="H337" s="245">
        <v>0</v>
      </c>
      <c r="I337" s="246">
        <v>0</v>
      </c>
    </row>
    <row r="338" spans="2:9" ht="12">
      <c r="B338" s="202" t="s">
        <v>237</v>
      </c>
      <c r="C338" s="263">
        <v>11.22</v>
      </c>
      <c r="D338" s="264">
        <v>-10.319999999999999</v>
      </c>
      <c r="E338" s="264">
        <v>-10.42</v>
      </c>
      <c r="F338" s="264">
        <v>0</v>
      </c>
      <c r="G338" s="264">
        <v>0.1</v>
      </c>
      <c r="H338" s="265">
        <v>0</v>
      </c>
      <c r="I338" s="242">
        <v>0.90000000000000213</v>
      </c>
    </row>
    <row r="339" spans="2:9" ht="12">
      <c r="B339" s="202" t="s">
        <v>247</v>
      </c>
      <c r="C339" s="243">
        <v>11.22</v>
      </c>
      <c r="D339" s="244">
        <v>-10.319999999999999</v>
      </c>
      <c r="E339" s="244">
        <v>-10.42</v>
      </c>
      <c r="F339" s="244">
        <v>0</v>
      </c>
      <c r="G339" s="244">
        <v>0.1</v>
      </c>
      <c r="H339" s="245">
        <v>0</v>
      </c>
      <c r="I339" s="246">
        <v>0.90000000000000213</v>
      </c>
    </row>
    <row r="340" spans="2:9" ht="12" hidden="1">
      <c r="B340" s="202" t="s">
        <v>248</v>
      </c>
      <c r="C340" s="243">
        <v>0</v>
      </c>
      <c r="D340" s="244">
        <v>0</v>
      </c>
      <c r="E340" s="244">
        <v>0</v>
      </c>
      <c r="F340" s="244">
        <v>0</v>
      </c>
      <c r="G340" s="244">
        <v>0</v>
      </c>
      <c r="H340" s="245">
        <v>0</v>
      </c>
      <c r="I340" s="246">
        <v>0</v>
      </c>
    </row>
    <row r="341" spans="2:9" ht="12">
      <c r="B341" s="202" t="s">
        <v>238</v>
      </c>
      <c r="C341" s="263">
        <v>11.22</v>
      </c>
      <c r="D341" s="264">
        <v>-10.319999999999999</v>
      </c>
      <c r="E341" s="264">
        <v>-10.42</v>
      </c>
      <c r="F341" s="264">
        <v>0</v>
      </c>
      <c r="G341" s="264">
        <v>0.1</v>
      </c>
      <c r="H341" s="265">
        <v>0</v>
      </c>
      <c r="I341" s="242">
        <v>0.90000000000000213</v>
      </c>
    </row>
    <row r="342" spans="2:9" ht="12">
      <c r="B342" s="202" t="s">
        <v>249</v>
      </c>
      <c r="C342" s="243">
        <v>11.22</v>
      </c>
      <c r="D342" s="244">
        <v>-10.319999999999999</v>
      </c>
      <c r="E342" s="244">
        <v>-10.42</v>
      </c>
      <c r="F342" s="244">
        <v>0</v>
      </c>
      <c r="G342" s="244">
        <v>0.1</v>
      </c>
      <c r="H342" s="245">
        <v>0</v>
      </c>
      <c r="I342" s="246">
        <v>0.90000000000000213</v>
      </c>
    </row>
    <row r="343" spans="2:9" ht="12" hidden="1">
      <c r="B343" s="202" t="s">
        <v>250</v>
      </c>
      <c r="C343" s="243">
        <v>0</v>
      </c>
      <c r="D343" s="244">
        <v>0</v>
      </c>
      <c r="E343" s="244">
        <v>0</v>
      </c>
      <c r="F343" s="244">
        <v>0</v>
      </c>
      <c r="G343" s="244">
        <v>0</v>
      </c>
      <c r="H343" s="245">
        <v>0</v>
      </c>
      <c r="I343" s="246">
        <v>0</v>
      </c>
    </row>
    <row r="344" spans="2:9" ht="24" hidden="1">
      <c r="B344" s="202" t="s">
        <v>450</v>
      </c>
      <c r="C344" s="263">
        <v>0</v>
      </c>
      <c r="D344" s="264">
        <v>0</v>
      </c>
      <c r="E344" s="264">
        <v>0</v>
      </c>
      <c r="F344" s="264">
        <v>0</v>
      </c>
      <c r="G344" s="264">
        <v>0</v>
      </c>
      <c r="H344" s="265">
        <v>0</v>
      </c>
      <c r="I344" s="242">
        <v>0</v>
      </c>
    </row>
    <row r="345" spans="2:9" ht="12" hidden="1">
      <c r="B345" s="202" t="s">
        <v>249</v>
      </c>
      <c r="C345" s="243">
        <v>0</v>
      </c>
      <c r="D345" s="244">
        <v>0</v>
      </c>
      <c r="E345" s="244">
        <v>0</v>
      </c>
      <c r="F345" s="244">
        <v>0</v>
      </c>
      <c r="G345" s="244">
        <v>0</v>
      </c>
      <c r="H345" s="245">
        <v>0</v>
      </c>
      <c r="I345" s="246">
        <v>0</v>
      </c>
    </row>
    <row r="346" spans="2:9" ht="12" hidden="1">
      <c r="B346" s="202" t="s">
        <v>250</v>
      </c>
      <c r="C346" s="243">
        <v>0</v>
      </c>
      <c r="D346" s="244">
        <v>0</v>
      </c>
      <c r="E346" s="244">
        <v>0</v>
      </c>
      <c r="F346" s="244">
        <v>0</v>
      </c>
      <c r="G346" s="244">
        <v>0</v>
      </c>
      <c r="H346" s="245">
        <v>0</v>
      </c>
      <c r="I346" s="246">
        <v>0</v>
      </c>
    </row>
    <row r="347" spans="2:9" ht="12">
      <c r="B347" s="210" t="s">
        <v>270</v>
      </c>
      <c r="C347" s="235">
        <v>4847.08</v>
      </c>
      <c r="D347" s="236">
        <v>615.05000000000007</v>
      </c>
      <c r="E347" s="236">
        <v>476.13999999999987</v>
      </c>
      <c r="F347" s="236">
        <v>0</v>
      </c>
      <c r="G347" s="236">
        <v>138.99999999999994</v>
      </c>
      <c r="H347" s="237">
        <v>-0.09</v>
      </c>
      <c r="I347" s="238">
        <v>5462.13</v>
      </c>
    </row>
    <row r="348" spans="2:9" ht="12">
      <c r="B348" s="202" t="s">
        <v>234</v>
      </c>
      <c r="C348" s="263">
        <v>63.98</v>
      </c>
      <c r="D348" s="264">
        <v>-7.3999999999999986</v>
      </c>
      <c r="E348" s="264">
        <v>-7.88</v>
      </c>
      <c r="F348" s="264">
        <v>0</v>
      </c>
      <c r="G348" s="264">
        <v>0.48</v>
      </c>
      <c r="H348" s="265">
        <v>0</v>
      </c>
      <c r="I348" s="242">
        <v>56.58</v>
      </c>
    </row>
    <row r="349" spans="2:9" ht="24">
      <c r="B349" s="202" t="s">
        <v>271</v>
      </c>
      <c r="C349" s="263">
        <v>63.98</v>
      </c>
      <c r="D349" s="241">
        <v>-7.3999999999999986</v>
      </c>
      <c r="E349" s="241">
        <v>-7.88</v>
      </c>
      <c r="F349" s="241">
        <v>0</v>
      </c>
      <c r="G349" s="241">
        <v>0.48</v>
      </c>
      <c r="H349" s="241">
        <v>0</v>
      </c>
      <c r="I349" s="242">
        <v>56.58</v>
      </c>
    </row>
    <row r="350" spans="2:9" ht="12" hidden="1">
      <c r="B350" s="202" t="s">
        <v>272</v>
      </c>
      <c r="C350" s="266">
        <v>0</v>
      </c>
      <c r="D350" s="241">
        <v>0</v>
      </c>
      <c r="E350" s="241">
        <v>0</v>
      </c>
      <c r="F350" s="241">
        <v>0</v>
      </c>
      <c r="G350" s="241">
        <v>0</v>
      </c>
      <c r="H350" s="241">
        <v>0</v>
      </c>
      <c r="I350" s="242">
        <v>0</v>
      </c>
    </row>
    <row r="351" spans="2:9" ht="12" hidden="1">
      <c r="B351" s="202" t="s">
        <v>273</v>
      </c>
      <c r="C351" s="250">
        <v>0</v>
      </c>
      <c r="D351" s="241">
        <v>0</v>
      </c>
      <c r="E351" s="241">
        <v>0</v>
      </c>
      <c r="F351" s="241">
        <v>0</v>
      </c>
      <c r="G351" s="241">
        <v>0</v>
      </c>
      <c r="H351" s="241">
        <v>0</v>
      </c>
      <c r="I351" s="242">
        <v>0</v>
      </c>
    </row>
    <row r="352" spans="2:9" ht="12" hidden="1">
      <c r="B352" s="202" t="s">
        <v>235</v>
      </c>
      <c r="C352" s="263">
        <v>0</v>
      </c>
      <c r="D352" s="264">
        <v>0</v>
      </c>
      <c r="E352" s="264">
        <v>0</v>
      </c>
      <c r="F352" s="264">
        <v>0</v>
      </c>
      <c r="G352" s="264">
        <v>0</v>
      </c>
      <c r="H352" s="265">
        <v>0</v>
      </c>
      <c r="I352" s="242">
        <v>0</v>
      </c>
    </row>
    <row r="353" spans="2:9" ht="24" hidden="1">
      <c r="B353" s="202" t="s">
        <v>271</v>
      </c>
      <c r="C353" s="250">
        <v>0</v>
      </c>
      <c r="D353" s="241">
        <v>0</v>
      </c>
      <c r="E353" s="241">
        <v>0</v>
      </c>
      <c r="F353" s="241">
        <v>0</v>
      </c>
      <c r="G353" s="241">
        <v>0</v>
      </c>
      <c r="H353" s="241">
        <v>0</v>
      </c>
      <c r="I353" s="242">
        <v>0</v>
      </c>
    </row>
    <row r="354" spans="2:9" ht="12" hidden="1">
      <c r="B354" s="202" t="s">
        <v>272</v>
      </c>
      <c r="C354" s="250">
        <v>0</v>
      </c>
      <c r="D354" s="241">
        <v>0</v>
      </c>
      <c r="E354" s="241">
        <v>0</v>
      </c>
      <c r="F354" s="241">
        <v>0</v>
      </c>
      <c r="G354" s="241">
        <v>0</v>
      </c>
      <c r="H354" s="241">
        <v>0</v>
      </c>
      <c r="I354" s="242">
        <v>0</v>
      </c>
    </row>
    <row r="355" spans="2:9" ht="12" hidden="1">
      <c r="B355" s="202" t="s">
        <v>273</v>
      </c>
      <c r="C355" s="250">
        <v>0</v>
      </c>
      <c r="D355" s="241">
        <v>0</v>
      </c>
      <c r="E355" s="241">
        <v>0</v>
      </c>
      <c r="F355" s="241">
        <v>0</v>
      </c>
      <c r="G355" s="241">
        <v>0</v>
      </c>
      <c r="H355" s="241">
        <v>0</v>
      </c>
      <c r="I355" s="242">
        <v>0</v>
      </c>
    </row>
    <row r="356" spans="2:9" ht="24">
      <c r="B356" s="202" t="s">
        <v>236</v>
      </c>
      <c r="C356" s="263">
        <v>294.27999999999997</v>
      </c>
      <c r="D356" s="264">
        <v>-10.399999999999977</v>
      </c>
      <c r="E356" s="264">
        <v>-21.05</v>
      </c>
      <c r="F356" s="264">
        <v>0</v>
      </c>
      <c r="G356" s="264">
        <v>10.649999999999999</v>
      </c>
      <c r="H356" s="265">
        <v>0</v>
      </c>
      <c r="I356" s="242">
        <v>283.88</v>
      </c>
    </row>
    <row r="357" spans="2:9" ht="12">
      <c r="B357" s="202" t="s">
        <v>247</v>
      </c>
      <c r="C357" s="243">
        <v>0</v>
      </c>
      <c r="D357" s="244">
        <v>0</v>
      </c>
      <c r="E357" s="244">
        <v>0</v>
      </c>
      <c r="F357" s="244">
        <v>0</v>
      </c>
      <c r="G357" s="244">
        <v>0</v>
      </c>
      <c r="H357" s="245">
        <v>0</v>
      </c>
      <c r="I357" s="246">
        <v>0</v>
      </c>
    </row>
    <row r="358" spans="2:9" ht="12">
      <c r="B358" s="202" t="s">
        <v>248</v>
      </c>
      <c r="C358" s="243">
        <v>294.27999999999997</v>
      </c>
      <c r="D358" s="244">
        <v>-10.399999999999977</v>
      </c>
      <c r="E358" s="244">
        <v>-21.05</v>
      </c>
      <c r="F358" s="244">
        <v>0</v>
      </c>
      <c r="G358" s="244">
        <v>10.649999999999999</v>
      </c>
      <c r="H358" s="245">
        <v>0</v>
      </c>
      <c r="I358" s="246">
        <v>283.88</v>
      </c>
    </row>
    <row r="359" spans="2:9" ht="12">
      <c r="B359" s="202" t="s">
        <v>169</v>
      </c>
      <c r="C359" s="263">
        <v>2795.4700000000003</v>
      </c>
      <c r="D359" s="264">
        <v>574.72</v>
      </c>
      <c r="E359" s="264">
        <v>466.74</v>
      </c>
      <c r="F359" s="264">
        <v>0</v>
      </c>
      <c r="G359" s="264">
        <v>93.72999999999999</v>
      </c>
      <c r="H359" s="265">
        <v>14.25</v>
      </c>
      <c r="I359" s="242">
        <v>3370.1900000000005</v>
      </c>
    </row>
    <row r="360" spans="2:9" ht="24">
      <c r="B360" s="202" t="s">
        <v>271</v>
      </c>
      <c r="C360" s="263">
        <v>566.99</v>
      </c>
      <c r="D360" s="241">
        <v>174.77999999999997</v>
      </c>
      <c r="E360" s="241">
        <v>170.38</v>
      </c>
      <c r="F360" s="241">
        <v>0</v>
      </c>
      <c r="G360" s="241">
        <v>4.4000000000000004</v>
      </c>
      <c r="H360" s="241">
        <v>0</v>
      </c>
      <c r="I360" s="242">
        <v>741.77</v>
      </c>
    </row>
    <row r="361" spans="2:9" ht="12" hidden="1">
      <c r="B361" s="202" t="s">
        <v>272</v>
      </c>
      <c r="C361" s="267">
        <v>0</v>
      </c>
      <c r="D361" s="241">
        <v>0</v>
      </c>
      <c r="E361" s="241">
        <v>0</v>
      </c>
      <c r="F361" s="241">
        <v>0</v>
      </c>
      <c r="G361" s="241">
        <v>0</v>
      </c>
      <c r="H361" s="241">
        <v>0</v>
      </c>
      <c r="I361" s="242">
        <v>0</v>
      </c>
    </row>
    <row r="362" spans="2:9" ht="12">
      <c r="B362" s="202" t="s">
        <v>273</v>
      </c>
      <c r="C362" s="263">
        <v>2228.48</v>
      </c>
      <c r="D362" s="241">
        <v>399.94000000000005</v>
      </c>
      <c r="E362" s="241">
        <v>296.35999999999996</v>
      </c>
      <c r="F362" s="241">
        <v>0</v>
      </c>
      <c r="G362" s="241">
        <v>89.33</v>
      </c>
      <c r="H362" s="241">
        <v>14.25</v>
      </c>
      <c r="I362" s="242">
        <v>2628.42</v>
      </c>
    </row>
    <row r="363" spans="2:9" ht="12">
      <c r="B363" s="202" t="s">
        <v>237</v>
      </c>
      <c r="C363" s="263">
        <v>1693.35</v>
      </c>
      <c r="D363" s="264">
        <v>58.129999999999967</v>
      </c>
      <c r="E363" s="264">
        <v>38.330000000000005</v>
      </c>
      <c r="F363" s="264">
        <v>0</v>
      </c>
      <c r="G363" s="264">
        <v>34.139999999999972</v>
      </c>
      <c r="H363" s="265">
        <v>-14.34</v>
      </c>
      <c r="I363" s="242">
        <v>1751.4799999999998</v>
      </c>
    </row>
    <row r="364" spans="2:9" ht="12">
      <c r="B364" s="202" t="s">
        <v>247</v>
      </c>
      <c r="C364" s="243">
        <v>62.58</v>
      </c>
      <c r="D364" s="244">
        <v>1.9700000000000033</v>
      </c>
      <c r="E364" s="244">
        <v>1.1100000000000003</v>
      </c>
      <c r="F364" s="244">
        <v>0</v>
      </c>
      <c r="G364" s="244">
        <v>0.85999999999999976</v>
      </c>
      <c r="H364" s="245">
        <v>0</v>
      </c>
      <c r="I364" s="246">
        <v>64.55</v>
      </c>
    </row>
    <row r="365" spans="2:9" ht="12">
      <c r="B365" s="202" t="s">
        <v>248</v>
      </c>
      <c r="C365" s="243">
        <v>1630.77</v>
      </c>
      <c r="D365" s="244">
        <v>56.159999999999968</v>
      </c>
      <c r="E365" s="244">
        <v>37.220000000000006</v>
      </c>
      <c r="F365" s="244">
        <v>0</v>
      </c>
      <c r="G365" s="244">
        <v>33.279999999999973</v>
      </c>
      <c r="H365" s="245">
        <v>-14.34</v>
      </c>
      <c r="I365" s="246">
        <v>1686.9299999999998</v>
      </c>
    </row>
    <row r="366" spans="2:9" ht="12">
      <c r="B366" s="202" t="s">
        <v>238</v>
      </c>
      <c r="C366" s="263">
        <v>293.06</v>
      </c>
      <c r="D366" s="264">
        <v>5.9599999999999751</v>
      </c>
      <c r="E366" s="264">
        <v>5.9599999999999982</v>
      </c>
      <c r="F366" s="264">
        <v>0</v>
      </c>
      <c r="G366" s="264">
        <v>-2.3175905639050143E-14</v>
      </c>
      <c r="H366" s="265">
        <v>0</v>
      </c>
      <c r="I366" s="242">
        <v>299.02</v>
      </c>
    </row>
    <row r="367" spans="2:9" ht="12">
      <c r="B367" s="202" t="s">
        <v>249</v>
      </c>
      <c r="C367" s="243">
        <v>4.9000000000000004</v>
      </c>
      <c r="D367" s="244">
        <v>0.55999999999999961</v>
      </c>
      <c r="E367" s="244">
        <v>0.55999999999999994</v>
      </c>
      <c r="F367" s="244">
        <v>0</v>
      </c>
      <c r="G367" s="244">
        <v>-3.6082248300317588E-16</v>
      </c>
      <c r="H367" s="245">
        <v>0</v>
      </c>
      <c r="I367" s="246">
        <v>5.46</v>
      </c>
    </row>
    <row r="368" spans="2:9" ht="12">
      <c r="B368" s="202" t="s">
        <v>250</v>
      </c>
      <c r="C368" s="243">
        <v>288.16000000000003</v>
      </c>
      <c r="D368" s="244">
        <v>5.3999999999999773</v>
      </c>
      <c r="E368" s="244">
        <v>5.4</v>
      </c>
      <c r="F368" s="244">
        <v>0</v>
      </c>
      <c r="G368" s="244">
        <v>-2.2815083156046967E-14</v>
      </c>
      <c r="H368" s="245">
        <v>0</v>
      </c>
      <c r="I368" s="246">
        <v>293.56</v>
      </c>
    </row>
    <row r="369" spans="2:9" ht="24">
      <c r="B369" s="202" t="s">
        <v>450</v>
      </c>
      <c r="C369" s="263">
        <v>1400.29</v>
      </c>
      <c r="D369" s="264">
        <v>52.169999999999995</v>
      </c>
      <c r="E369" s="264">
        <v>32.370000000000005</v>
      </c>
      <c r="F369" s="264">
        <v>0</v>
      </c>
      <c r="G369" s="264">
        <v>34.14</v>
      </c>
      <c r="H369" s="265">
        <v>-14.34</v>
      </c>
      <c r="I369" s="242">
        <v>1452.46</v>
      </c>
    </row>
    <row r="370" spans="2:9" ht="12">
      <c r="B370" s="202" t="s">
        <v>249</v>
      </c>
      <c r="C370" s="243">
        <v>57.68</v>
      </c>
      <c r="D370" s="244">
        <v>1.4100000000000037</v>
      </c>
      <c r="E370" s="244">
        <v>0.55000000000000016</v>
      </c>
      <c r="F370" s="244">
        <v>0</v>
      </c>
      <c r="G370" s="244">
        <v>0.8600000000000001</v>
      </c>
      <c r="H370" s="245">
        <v>0</v>
      </c>
      <c r="I370" s="246">
        <v>59.09</v>
      </c>
    </row>
    <row r="371" spans="2:9" ht="12">
      <c r="B371" s="202" t="s">
        <v>250</v>
      </c>
      <c r="C371" s="243">
        <v>1342.61</v>
      </c>
      <c r="D371" s="244">
        <v>50.759999999999991</v>
      </c>
      <c r="E371" s="244">
        <v>31.82</v>
      </c>
      <c r="F371" s="244">
        <v>0</v>
      </c>
      <c r="G371" s="244">
        <v>33.28</v>
      </c>
      <c r="H371" s="245">
        <v>-14.34</v>
      </c>
      <c r="I371" s="246">
        <v>1393.37</v>
      </c>
    </row>
    <row r="372" spans="2:9" ht="24" hidden="1">
      <c r="B372" s="210" t="s">
        <v>274</v>
      </c>
      <c r="C372" s="235">
        <v>0</v>
      </c>
      <c r="D372" s="236">
        <v>0</v>
      </c>
      <c r="E372" s="236">
        <v>0</v>
      </c>
      <c r="F372" s="236">
        <v>0</v>
      </c>
      <c r="G372" s="236">
        <v>0</v>
      </c>
      <c r="H372" s="237">
        <v>0</v>
      </c>
      <c r="I372" s="238">
        <v>0</v>
      </c>
    </row>
    <row r="373" spans="2:9" ht="12" hidden="1">
      <c r="B373" s="202" t="s">
        <v>275</v>
      </c>
      <c r="C373" s="243">
        <v>0</v>
      </c>
      <c r="D373" s="244">
        <v>0</v>
      </c>
      <c r="E373" s="244">
        <v>0</v>
      </c>
      <c r="F373" s="244">
        <v>0</v>
      </c>
      <c r="G373" s="244">
        <v>0</v>
      </c>
      <c r="H373" s="245">
        <v>0</v>
      </c>
      <c r="I373" s="246">
        <v>0</v>
      </c>
    </row>
    <row r="374" spans="2:9" ht="12" hidden="1">
      <c r="B374" s="202" t="s">
        <v>276</v>
      </c>
      <c r="C374" s="243">
        <v>0</v>
      </c>
      <c r="D374" s="244">
        <v>0</v>
      </c>
      <c r="E374" s="244">
        <v>0</v>
      </c>
      <c r="F374" s="244">
        <v>0</v>
      </c>
      <c r="G374" s="244">
        <v>0</v>
      </c>
      <c r="H374" s="245">
        <v>0</v>
      </c>
      <c r="I374" s="246">
        <v>0</v>
      </c>
    </row>
    <row r="375" spans="2:9" ht="24" hidden="1">
      <c r="B375" s="202" t="s">
        <v>277</v>
      </c>
      <c r="C375" s="243">
        <v>0</v>
      </c>
      <c r="D375" s="244">
        <v>0</v>
      </c>
      <c r="E375" s="244">
        <v>0</v>
      </c>
      <c r="F375" s="244">
        <v>0</v>
      </c>
      <c r="G375" s="244">
        <v>0</v>
      </c>
      <c r="H375" s="245">
        <v>0</v>
      </c>
      <c r="I375" s="246">
        <v>0</v>
      </c>
    </row>
    <row r="376" spans="2:9" ht="12" hidden="1">
      <c r="B376" s="202" t="s">
        <v>278</v>
      </c>
      <c r="C376" s="243">
        <v>0</v>
      </c>
      <c r="D376" s="244">
        <v>0</v>
      </c>
      <c r="E376" s="244">
        <v>0</v>
      </c>
      <c r="F376" s="244">
        <v>0</v>
      </c>
      <c r="G376" s="244">
        <v>0</v>
      </c>
      <c r="H376" s="245">
        <v>0</v>
      </c>
      <c r="I376" s="246">
        <v>0</v>
      </c>
    </row>
    <row r="377" spans="2:9" ht="12" hidden="1">
      <c r="B377" s="202" t="s">
        <v>279</v>
      </c>
      <c r="C377" s="263">
        <v>0</v>
      </c>
      <c r="D377" s="264">
        <v>0</v>
      </c>
      <c r="E377" s="264">
        <v>0</v>
      </c>
      <c r="F377" s="264">
        <v>0</v>
      </c>
      <c r="G377" s="264">
        <v>0</v>
      </c>
      <c r="H377" s="265">
        <v>0</v>
      </c>
      <c r="I377" s="242">
        <v>0</v>
      </c>
    </row>
    <row r="378" spans="2:9" ht="12" hidden="1">
      <c r="B378" s="202" t="s">
        <v>280</v>
      </c>
      <c r="C378" s="243">
        <v>0</v>
      </c>
      <c r="D378" s="244">
        <v>0</v>
      </c>
      <c r="E378" s="244">
        <v>0</v>
      </c>
      <c r="F378" s="244">
        <v>0</v>
      </c>
      <c r="G378" s="244">
        <v>0</v>
      </c>
      <c r="H378" s="245">
        <v>0</v>
      </c>
      <c r="I378" s="246">
        <v>0</v>
      </c>
    </row>
    <row r="379" spans="2:9" ht="24" hidden="1">
      <c r="B379" s="202" t="s">
        <v>452</v>
      </c>
      <c r="C379" s="243">
        <v>0</v>
      </c>
      <c r="D379" s="244">
        <v>0</v>
      </c>
      <c r="E379" s="244">
        <v>0</v>
      </c>
      <c r="F379" s="244">
        <v>0</v>
      </c>
      <c r="G379" s="244">
        <v>0</v>
      </c>
      <c r="H379" s="245">
        <v>0</v>
      </c>
      <c r="I379" s="246">
        <v>0</v>
      </c>
    </row>
    <row r="380" spans="2:9" ht="24" hidden="1">
      <c r="B380" s="202" t="s">
        <v>282</v>
      </c>
      <c r="C380" s="239">
        <v>0</v>
      </c>
      <c r="D380" s="240">
        <v>0</v>
      </c>
      <c r="E380" s="240">
        <v>0</v>
      </c>
      <c r="F380" s="240">
        <v>0</v>
      </c>
      <c r="G380" s="240">
        <v>0</v>
      </c>
      <c r="H380" s="241">
        <v>0</v>
      </c>
      <c r="I380" s="242">
        <v>0</v>
      </c>
    </row>
    <row r="381" spans="2:9" ht="24" hidden="1">
      <c r="B381" s="202" t="s">
        <v>283</v>
      </c>
      <c r="C381" s="239">
        <v>0</v>
      </c>
      <c r="D381" s="240">
        <v>0</v>
      </c>
      <c r="E381" s="240">
        <v>0</v>
      </c>
      <c r="F381" s="240">
        <v>0</v>
      </c>
      <c r="G381" s="240">
        <v>0</v>
      </c>
      <c r="H381" s="241">
        <v>0</v>
      </c>
      <c r="I381" s="242">
        <v>0</v>
      </c>
    </row>
    <row r="382" spans="2:9" ht="12" hidden="1">
      <c r="B382" s="202" t="s">
        <v>284</v>
      </c>
      <c r="C382" s="239">
        <v>0</v>
      </c>
      <c r="D382" s="240">
        <v>0</v>
      </c>
      <c r="E382" s="240">
        <v>0</v>
      </c>
      <c r="F382" s="240">
        <v>0</v>
      </c>
      <c r="G382" s="240">
        <v>0</v>
      </c>
      <c r="H382" s="241">
        <v>0</v>
      </c>
      <c r="I382" s="242">
        <v>0</v>
      </c>
    </row>
    <row r="383" spans="2:9" ht="24" hidden="1">
      <c r="B383" s="202" t="s">
        <v>285</v>
      </c>
      <c r="C383" s="239">
        <v>0</v>
      </c>
      <c r="D383" s="240">
        <v>0</v>
      </c>
      <c r="E383" s="240">
        <v>0</v>
      </c>
      <c r="F383" s="240">
        <v>0</v>
      </c>
      <c r="G383" s="240">
        <v>0</v>
      </c>
      <c r="H383" s="241">
        <v>0</v>
      </c>
      <c r="I383" s="242">
        <v>0</v>
      </c>
    </row>
    <row r="384" spans="2:9" ht="24" hidden="1">
      <c r="B384" s="202" t="s">
        <v>286</v>
      </c>
      <c r="C384" s="239">
        <v>0</v>
      </c>
      <c r="D384" s="240">
        <v>0</v>
      </c>
      <c r="E384" s="240">
        <v>0</v>
      </c>
      <c r="F384" s="240">
        <v>0</v>
      </c>
      <c r="G384" s="240">
        <v>0</v>
      </c>
      <c r="H384" s="241">
        <v>0</v>
      </c>
      <c r="I384" s="242">
        <v>0</v>
      </c>
    </row>
    <row r="385" spans="2:9" ht="24" hidden="1">
      <c r="B385" s="202" t="s">
        <v>288</v>
      </c>
      <c r="C385" s="239">
        <v>0</v>
      </c>
      <c r="D385" s="240">
        <v>0</v>
      </c>
      <c r="E385" s="240">
        <v>0</v>
      </c>
      <c r="F385" s="240">
        <v>0</v>
      </c>
      <c r="G385" s="240">
        <v>0</v>
      </c>
      <c r="H385" s="241">
        <v>0</v>
      </c>
      <c r="I385" s="242">
        <v>0</v>
      </c>
    </row>
    <row r="386" spans="2:9" ht="12">
      <c r="B386" s="210" t="s">
        <v>289</v>
      </c>
      <c r="C386" s="235">
        <v>2218.25</v>
      </c>
      <c r="D386" s="236">
        <v>-86.220000000000255</v>
      </c>
      <c r="E386" s="236">
        <v>-0.6100000000000172</v>
      </c>
      <c r="F386" s="236">
        <v>0</v>
      </c>
      <c r="G386" s="236">
        <v>60.429999999999986</v>
      </c>
      <c r="H386" s="237">
        <v>-146.04</v>
      </c>
      <c r="I386" s="238">
        <v>2132.0299999999997</v>
      </c>
    </row>
    <row r="387" spans="2:9" ht="12" hidden="1">
      <c r="B387" s="202" t="s">
        <v>234</v>
      </c>
      <c r="C387" s="263">
        <v>0</v>
      </c>
      <c r="D387" s="264">
        <v>0</v>
      </c>
      <c r="E387" s="264">
        <v>0</v>
      </c>
      <c r="F387" s="264">
        <v>0</v>
      </c>
      <c r="G387" s="264">
        <v>0</v>
      </c>
      <c r="H387" s="265">
        <v>0</v>
      </c>
      <c r="I387" s="242">
        <v>0</v>
      </c>
    </row>
    <row r="388" spans="2:9" ht="12" hidden="1">
      <c r="B388" s="202" t="s">
        <v>247</v>
      </c>
      <c r="C388" s="243">
        <v>0</v>
      </c>
      <c r="D388" s="244">
        <v>0</v>
      </c>
      <c r="E388" s="244">
        <v>0</v>
      </c>
      <c r="F388" s="244">
        <v>0</v>
      </c>
      <c r="G388" s="244">
        <v>0</v>
      </c>
      <c r="H388" s="245">
        <v>0</v>
      </c>
      <c r="I388" s="246">
        <v>0</v>
      </c>
    </row>
    <row r="389" spans="2:9" ht="12" hidden="1">
      <c r="B389" s="202" t="s">
        <v>248</v>
      </c>
      <c r="C389" s="243">
        <v>0</v>
      </c>
      <c r="D389" s="244">
        <v>0</v>
      </c>
      <c r="E389" s="244">
        <v>0</v>
      </c>
      <c r="F389" s="244">
        <v>0</v>
      </c>
      <c r="G389" s="244">
        <v>0</v>
      </c>
      <c r="H389" s="245">
        <v>0</v>
      </c>
      <c r="I389" s="246">
        <v>0</v>
      </c>
    </row>
    <row r="390" spans="2:9" ht="12" hidden="1">
      <c r="B390" s="202" t="s">
        <v>235</v>
      </c>
      <c r="C390" s="263">
        <v>0</v>
      </c>
      <c r="D390" s="264">
        <v>0</v>
      </c>
      <c r="E390" s="264">
        <v>0</v>
      </c>
      <c r="F390" s="264">
        <v>0</v>
      </c>
      <c r="G390" s="264">
        <v>0</v>
      </c>
      <c r="H390" s="265">
        <v>0</v>
      </c>
      <c r="I390" s="242">
        <v>0</v>
      </c>
    </row>
    <row r="391" spans="2:9" ht="12" hidden="1">
      <c r="B391" s="202" t="s">
        <v>247</v>
      </c>
      <c r="C391" s="243">
        <v>0</v>
      </c>
      <c r="D391" s="244">
        <v>0</v>
      </c>
      <c r="E391" s="244">
        <v>0</v>
      </c>
      <c r="F391" s="244">
        <v>0</v>
      </c>
      <c r="G391" s="244">
        <v>0</v>
      </c>
      <c r="H391" s="245">
        <v>0</v>
      </c>
      <c r="I391" s="246">
        <v>0</v>
      </c>
    </row>
    <row r="392" spans="2:9" ht="12" hidden="1">
      <c r="B392" s="202" t="s">
        <v>248</v>
      </c>
      <c r="C392" s="243">
        <v>0</v>
      </c>
      <c r="D392" s="244">
        <v>0</v>
      </c>
      <c r="E392" s="244">
        <v>0</v>
      </c>
      <c r="F392" s="244">
        <v>0</v>
      </c>
      <c r="G392" s="244">
        <v>0</v>
      </c>
      <c r="H392" s="245">
        <v>0</v>
      </c>
      <c r="I392" s="246">
        <v>0</v>
      </c>
    </row>
    <row r="393" spans="2:9" ht="24" hidden="1">
      <c r="B393" s="202" t="s">
        <v>236</v>
      </c>
      <c r="C393" s="263">
        <v>0</v>
      </c>
      <c r="D393" s="264">
        <v>0</v>
      </c>
      <c r="E393" s="264">
        <v>0</v>
      </c>
      <c r="F393" s="264">
        <v>0</v>
      </c>
      <c r="G393" s="264">
        <v>0</v>
      </c>
      <c r="H393" s="265">
        <v>0</v>
      </c>
      <c r="I393" s="242">
        <v>0</v>
      </c>
    </row>
    <row r="394" spans="2:9" ht="12" hidden="1">
      <c r="B394" s="202" t="s">
        <v>247</v>
      </c>
      <c r="C394" s="243">
        <v>0</v>
      </c>
      <c r="D394" s="244">
        <v>0</v>
      </c>
      <c r="E394" s="244">
        <v>0</v>
      </c>
      <c r="F394" s="244">
        <v>0</v>
      </c>
      <c r="G394" s="244">
        <v>0</v>
      </c>
      <c r="H394" s="245">
        <v>0</v>
      </c>
      <c r="I394" s="246">
        <v>0</v>
      </c>
    </row>
    <row r="395" spans="2:9" ht="12" hidden="1">
      <c r="B395" s="202" t="s">
        <v>248</v>
      </c>
      <c r="C395" s="243">
        <v>0</v>
      </c>
      <c r="D395" s="244">
        <v>0</v>
      </c>
      <c r="E395" s="244">
        <v>0</v>
      </c>
      <c r="F395" s="244">
        <v>0</v>
      </c>
      <c r="G395" s="244">
        <v>0</v>
      </c>
      <c r="H395" s="245">
        <v>0</v>
      </c>
      <c r="I395" s="246">
        <v>0</v>
      </c>
    </row>
    <row r="396" spans="2:9" ht="12" hidden="1">
      <c r="B396" s="202" t="s">
        <v>169</v>
      </c>
      <c r="C396" s="263">
        <v>0</v>
      </c>
      <c r="D396" s="264">
        <v>0</v>
      </c>
      <c r="E396" s="264">
        <v>0</v>
      </c>
      <c r="F396" s="264">
        <v>0</v>
      </c>
      <c r="G396" s="264">
        <v>0</v>
      </c>
      <c r="H396" s="265">
        <v>0</v>
      </c>
      <c r="I396" s="242">
        <v>0</v>
      </c>
    </row>
    <row r="397" spans="2:9" ht="12" hidden="1">
      <c r="B397" s="202" t="s">
        <v>247</v>
      </c>
      <c r="C397" s="243">
        <v>0</v>
      </c>
      <c r="D397" s="244">
        <v>0</v>
      </c>
      <c r="E397" s="244">
        <v>0</v>
      </c>
      <c r="F397" s="244">
        <v>0</v>
      </c>
      <c r="G397" s="244">
        <v>0</v>
      </c>
      <c r="H397" s="245">
        <v>0</v>
      </c>
      <c r="I397" s="246">
        <v>0</v>
      </c>
    </row>
    <row r="398" spans="2:9" ht="12" hidden="1">
      <c r="B398" s="202" t="s">
        <v>248</v>
      </c>
      <c r="C398" s="243">
        <v>0</v>
      </c>
      <c r="D398" s="244">
        <v>0</v>
      </c>
      <c r="E398" s="244">
        <v>0</v>
      </c>
      <c r="F398" s="244">
        <v>0</v>
      </c>
      <c r="G398" s="244">
        <v>0</v>
      </c>
      <c r="H398" s="245">
        <v>0</v>
      </c>
      <c r="I398" s="246">
        <v>0</v>
      </c>
    </row>
    <row r="399" spans="2:9" ht="12">
      <c r="B399" s="202" t="s">
        <v>237</v>
      </c>
      <c r="C399" s="263">
        <v>2218.25</v>
      </c>
      <c r="D399" s="264">
        <v>-86.220000000000255</v>
      </c>
      <c r="E399" s="264">
        <v>-0.6100000000000172</v>
      </c>
      <c r="F399" s="264">
        <v>0</v>
      </c>
      <c r="G399" s="264">
        <v>60.429999999999986</v>
      </c>
      <c r="H399" s="265">
        <v>-146.04</v>
      </c>
      <c r="I399" s="242">
        <v>2132.0299999999997</v>
      </c>
    </row>
    <row r="400" spans="2:9" ht="12">
      <c r="B400" s="202" t="s">
        <v>247</v>
      </c>
      <c r="C400" s="243">
        <v>2142.9699999999998</v>
      </c>
      <c r="D400" s="244">
        <v>-93.539999999999964</v>
      </c>
      <c r="E400" s="244">
        <v>-6.1000000000000085</v>
      </c>
      <c r="F400" s="244">
        <v>0</v>
      </c>
      <c r="G400" s="244">
        <v>58.599999999999994</v>
      </c>
      <c r="H400" s="245">
        <v>-146.04</v>
      </c>
      <c r="I400" s="246">
        <v>2049.4299999999998</v>
      </c>
    </row>
    <row r="401" spans="2:9" ht="12">
      <c r="B401" s="202" t="s">
        <v>248</v>
      </c>
      <c r="C401" s="243">
        <v>75.28</v>
      </c>
      <c r="D401" s="244">
        <v>7.3199999999999932</v>
      </c>
      <c r="E401" s="244">
        <v>5.49</v>
      </c>
      <c r="F401" s="244">
        <v>0</v>
      </c>
      <c r="G401" s="244">
        <v>1.8300000000000003</v>
      </c>
      <c r="H401" s="245">
        <v>0</v>
      </c>
      <c r="I401" s="246">
        <v>82.6</v>
      </c>
    </row>
    <row r="402" spans="2:9" ht="12">
      <c r="B402" s="202" t="s">
        <v>238</v>
      </c>
      <c r="C402" s="263">
        <v>17.77</v>
      </c>
      <c r="D402" s="264">
        <v>-1.1600000000000001</v>
      </c>
      <c r="E402" s="264">
        <v>-1.1499999999999999</v>
      </c>
      <c r="F402" s="264">
        <v>0</v>
      </c>
      <c r="G402" s="264">
        <v>-0.01</v>
      </c>
      <c r="H402" s="265">
        <v>0</v>
      </c>
      <c r="I402" s="242">
        <v>16.61</v>
      </c>
    </row>
    <row r="403" spans="2:9" ht="12">
      <c r="B403" s="202" t="s">
        <v>249</v>
      </c>
      <c r="C403" s="243">
        <v>17.77</v>
      </c>
      <c r="D403" s="244">
        <v>-1.1600000000000001</v>
      </c>
      <c r="E403" s="244">
        <v>-1.1499999999999999</v>
      </c>
      <c r="F403" s="244">
        <v>0</v>
      </c>
      <c r="G403" s="244">
        <v>-0.01</v>
      </c>
      <c r="H403" s="245">
        <v>0</v>
      </c>
      <c r="I403" s="246">
        <v>16.61</v>
      </c>
    </row>
    <row r="404" spans="2:9" ht="12" hidden="1">
      <c r="B404" s="202" t="s">
        <v>250</v>
      </c>
      <c r="C404" s="243">
        <v>0</v>
      </c>
      <c r="D404" s="244">
        <v>0</v>
      </c>
      <c r="E404" s="244">
        <v>0</v>
      </c>
      <c r="F404" s="244">
        <v>0</v>
      </c>
      <c r="G404" s="244">
        <v>0</v>
      </c>
      <c r="H404" s="245">
        <v>0</v>
      </c>
      <c r="I404" s="246">
        <v>0</v>
      </c>
    </row>
    <row r="405" spans="2:9" ht="24">
      <c r="B405" s="202" t="s">
        <v>450</v>
      </c>
      <c r="C405" s="263">
        <v>2200.48</v>
      </c>
      <c r="D405" s="264">
        <v>-85.059999999999889</v>
      </c>
      <c r="E405" s="264">
        <v>0.53999999999998849</v>
      </c>
      <c r="F405" s="264">
        <v>0</v>
      </c>
      <c r="G405" s="264">
        <v>60.439999999999991</v>
      </c>
      <c r="H405" s="265">
        <v>-146.04</v>
      </c>
      <c r="I405" s="242">
        <v>2115.42</v>
      </c>
    </row>
    <row r="406" spans="2:9" ht="12">
      <c r="B406" s="202" t="s">
        <v>249</v>
      </c>
      <c r="C406" s="243">
        <v>2125.1999999999998</v>
      </c>
      <c r="D406" s="244">
        <v>-92.379999999999882</v>
      </c>
      <c r="E406" s="244">
        <v>-4.9500000000000028</v>
      </c>
      <c r="F406" s="244">
        <v>0</v>
      </c>
      <c r="G406" s="244">
        <v>58.61</v>
      </c>
      <c r="H406" s="245">
        <v>-146.04</v>
      </c>
      <c r="I406" s="246">
        <v>2032.82</v>
      </c>
    </row>
    <row r="407" spans="2:9" ht="12">
      <c r="B407" s="202" t="s">
        <v>250</v>
      </c>
      <c r="C407" s="243">
        <v>75.28</v>
      </c>
      <c r="D407" s="244">
        <v>7.3199999999999932</v>
      </c>
      <c r="E407" s="244">
        <v>5.49</v>
      </c>
      <c r="F407" s="244">
        <v>0</v>
      </c>
      <c r="G407" s="244">
        <v>1.8300000000000003</v>
      </c>
      <c r="H407" s="245">
        <v>0</v>
      </c>
      <c r="I407" s="246">
        <v>82.6</v>
      </c>
    </row>
    <row r="408" spans="2:9" ht="12">
      <c r="B408" s="210" t="s">
        <v>459</v>
      </c>
      <c r="C408" s="235">
        <v>55.74</v>
      </c>
      <c r="D408" s="236">
        <v>-3.1700000000000004</v>
      </c>
      <c r="E408" s="236">
        <v>-3.16</v>
      </c>
      <c r="F408" s="236">
        <v>0</v>
      </c>
      <c r="G408" s="236">
        <v>-0.01</v>
      </c>
      <c r="H408" s="237">
        <v>0</v>
      </c>
      <c r="I408" s="238">
        <v>52.57</v>
      </c>
    </row>
    <row r="409" spans="2:9" ht="12" hidden="1">
      <c r="B409" s="202" t="s">
        <v>234</v>
      </c>
      <c r="C409" s="263">
        <v>0</v>
      </c>
      <c r="D409" s="264">
        <v>0</v>
      </c>
      <c r="E409" s="264">
        <v>0</v>
      </c>
      <c r="F409" s="264">
        <v>0</v>
      </c>
      <c r="G409" s="264">
        <v>0</v>
      </c>
      <c r="H409" s="265">
        <v>0</v>
      </c>
      <c r="I409" s="242">
        <v>0</v>
      </c>
    </row>
    <row r="410" spans="2:9" ht="12" hidden="1">
      <c r="B410" s="202" t="s">
        <v>247</v>
      </c>
      <c r="C410" s="243">
        <v>0</v>
      </c>
      <c r="D410" s="244">
        <v>0</v>
      </c>
      <c r="E410" s="244">
        <v>0</v>
      </c>
      <c r="F410" s="244">
        <v>0</v>
      </c>
      <c r="G410" s="244">
        <v>0</v>
      </c>
      <c r="H410" s="245">
        <v>0</v>
      </c>
      <c r="I410" s="246">
        <v>0</v>
      </c>
    </row>
    <row r="411" spans="2:9" ht="12" hidden="1">
      <c r="B411" s="202" t="s">
        <v>248</v>
      </c>
      <c r="C411" s="243">
        <v>0</v>
      </c>
      <c r="D411" s="244">
        <v>0</v>
      </c>
      <c r="E411" s="244">
        <v>0</v>
      </c>
      <c r="F411" s="244">
        <v>0</v>
      </c>
      <c r="G411" s="244">
        <v>0</v>
      </c>
      <c r="H411" s="245">
        <v>0</v>
      </c>
      <c r="I411" s="246">
        <v>0</v>
      </c>
    </row>
    <row r="412" spans="2:9" ht="12" hidden="1">
      <c r="B412" s="202" t="s">
        <v>235</v>
      </c>
      <c r="C412" s="263">
        <v>0</v>
      </c>
      <c r="D412" s="264">
        <v>0</v>
      </c>
      <c r="E412" s="264">
        <v>0</v>
      </c>
      <c r="F412" s="264">
        <v>0</v>
      </c>
      <c r="G412" s="264">
        <v>0</v>
      </c>
      <c r="H412" s="265">
        <v>0</v>
      </c>
      <c r="I412" s="242">
        <v>0</v>
      </c>
    </row>
    <row r="413" spans="2:9" ht="12" hidden="1">
      <c r="B413" s="202" t="s">
        <v>247</v>
      </c>
      <c r="C413" s="243">
        <v>0</v>
      </c>
      <c r="D413" s="244">
        <v>0</v>
      </c>
      <c r="E413" s="244">
        <v>0</v>
      </c>
      <c r="F413" s="244">
        <v>0</v>
      </c>
      <c r="G413" s="244">
        <v>0</v>
      </c>
      <c r="H413" s="245">
        <v>0</v>
      </c>
      <c r="I413" s="246">
        <v>0</v>
      </c>
    </row>
    <row r="414" spans="2:9" ht="12" hidden="1">
      <c r="B414" s="202" t="s">
        <v>248</v>
      </c>
      <c r="C414" s="243">
        <v>0</v>
      </c>
      <c r="D414" s="244">
        <v>0</v>
      </c>
      <c r="E414" s="244">
        <v>0</v>
      </c>
      <c r="F414" s="244">
        <v>0</v>
      </c>
      <c r="G414" s="244">
        <v>0</v>
      </c>
      <c r="H414" s="245">
        <v>0</v>
      </c>
      <c r="I414" s="246">
        <v>0</v>
      </c>
    </row>
    <row r="415" spans="2:9" ht="24">
      <c r="B415" s="202" t="s">
        <v>236</v>
      </c>
      <c r="C415" s="263">
        <v>0</v>
      </c>
      <c r="D415" s="264">
        <v>0</v>
      </c>
      <c r="E415" s="264">
        <v>0</v>
      </c>
      <c r="F415" s="264">
        <v>0</v>
      </c>
      <c r="G415" s="264">
        <v>0</v>
      </c>
      <c r="H415" s="265">
        <v>0</v>
      </c>
      <c r="I415" s="242">
        <v>0</v>
      </c>
    </row>
    <row r="416" spans="2:9" ht="12">
      <c r="B416" s="202" t="s">
        <v>247</v>
      </c>
      <c r="C416" s="243">
        <v>0</v>
      </c>
      <c r="D416" s="244">
        <v>0</v>
      </c>
      <c r="E416" s="244">
        <v>0</v>
      </c>
      <c r="F416" s="244">
        <v>0</v>
      </c>
      <c r="G416" s="244">
        <v>0</v>
      </c>
      <c r="H416" s="245">
        <v>0</v>
      </c>
      <c r="I416" s="246">
        <v>0</v>
      </c>
    </row>
    <row r="417" spans="2:9" ht="12" hidden="1">
      <c r="B417" s="202" t="s">
        <v>248</v>
      </c>
      <c r="C417" s="243">
        <v>0</v>
      </c>
      <c r="D417" s="244">
        <v>0</v>
      </c>
      <c r="E417" s="244">
        <v>0</v>
      </c>
      <c r="F417" s="244">
        <v>0</v>
      </c>
      <c r="G417" s="244">
        <v>0</v>
      </c>
      <c r="H417" s="245">
        <v>0</v>
      </c>
      <c r="I417" s="246">
        <v>0</v>
      </c>
    </row>
    <row r="418" spans="2:9" ht="12" hidden="1">
      <c r="B418" s="202" t="s">
        <v>169</v>
      </c>
      <c r="C418" s="263">
        <v>0</v>
      </c>
      <c r="D418" s="264">
        <v>0.83</v>
      </c>
      <c r="E418" s="264">
        <v>0.84</v>
      </c>
      <c r="F418" s="264">
        <v>0</v>
      </c>
      <c r="G418" s="264">
        <v>-0.01</v>
      </c>
      <c r="H418" s="265">
        <v>0</v>
      </c>
      <c r="I418" s="242">
        <v>0.83</v>
      </c>
    </row>
    <row r="419" spans="2:9" ht="12" hidden="1">
      <c r="B419" s="202" t="s">
        <v>247</v>
      </c>
      <c r="C419" s="243">
        <v>0</v>
      </c>
      <c r="D419" s="244">
        <v>0.83</v>
      </c>
      <c r="E419" s="244">
        <v>0.84</v>
      </c>
      <c r="F419" s="244">
        <v>0</v>
      </c>
      <c r="G419" s="244">
        <v>-0.01</v>
      </c>
      <c r="H419" s="245">
        <v>0</v>
      </c>
      <c r="I419" s="246">
        <v>0.83</v>
      </c>
    </row>
    <row r="420" spans="2:9" ht="12" hidden="1">
      <c r="B420" s="202" t="s">
        <v>248</v>
      </c>
      <c r="C420" s="243">
        <v>0</v>
      </c>
      <c r="D420" s="244">
        <v>0</v>
      </c>
      <c r="E420" s="244">
        <v>0</v>
      </c>
      <c r="F420" s="244">
        <v>0</v>
      </c>
      <c r="G420" s="244">
        <v>0</v>
      </c>
      <c r="H420" s="245">
        <v>0</v>
      </c>
      <c r="I420" s="246">
        <v>0</v>
      </c>
    </row>
    <row r="421" spans="2:9" ht="12">
      <c r="B421" s="202" t="s">
        <v>237</v>
      </c>
      <c r="C421" s="263">
        <v>55.74</v>
      </c>
      <c r="D421" s="264">
        <v>-4</v>
      </c>
      <c r="E421" s="264">
        <v>-4</v>
      </c>
      <c r="F421" s="264">
        <v>0</v>
      </c>
      <c r="G421" s="264">
        <v>0</v>
      </c>
      <c r="H421" s="265">
        <v>0</v>
      </c>
      <c r="I421" s="242">
        <v>51.74</v>
      </c>
    </row>
    <row r="422" spans="2:9" ht="12">
      <c r="B422" s="202" t="s">
        <v>247</v>
      </c>
      <c r="C422" s="243">
        <v>55.74</v>
      </c>
      <c r="D422" s="244">
        <v>-4</v>
      </c>
      <c r="E422" s="244">
        <v>-4</v>
      </c>
      <c r="F422" s="244">
        <v>0</v>
      </c>
      <c r="G422" s="244">
        <v>0</v>
      </c>
      <c r="H422" s="245">
        <v>0</v>
      </c>
      <c r="I422" s="246">
        <v>51.74</v>
      </c>
    </row>
    <row r="423" spans="2:9" ht="12" hidden="1">
      <c r="B423" s="202" t="s">
        <v>248</v>
      </c>
      <c r="C423" s="243">
        <v>0</v>
      </c>
      <c r="D423" s="244">
        <v>0</v>
      </c>
      <c r="E423" s="244">
        <v>0</v>
      </c>
      <c r="F423" s="244">
        <v>0</v>
      </c>
      <c r="G423" s="244">
        <v>0</v>
      </c>
      <c r="H423" s="245">
        <v>0</v>
      </c>
      <c r="I423" s="246">
        <v>0</v>
      </c>
    </row>
    <row r="424" spans="2:9" ht="12" hidden="1">
      <c r="B424" s="202" t="s">
        <v>238</v>
      </c>
      <c r="C424" s="263">
        <v>0</v>
      </c>
      <c r="D424" s="264">
        <v>0</v>
      </c>
      <c r="E424" s="264">
        <v>0</v>
      </c>
      <c r="F424" s="264">
        <v>0</v>
      </c>
      <c r="G424" s="264">
        <v>0</v>
      </c>
      <c r="H424" s="265">
        <v>0</v>
      </c>
      <c r="I424" s="242">
        <v>0</v>
      </c>
    </row>
    <row r="425" spans="2:9" ht="12" hidden="1">
      <c r="B425" s="202" t="s">
        <v>249</v>
      </c>
      <c r="C425" s="243">
        <v>0</v>
      </c>
      <c r="D425" s="244">
        <v>0</v>
      </c>
      <c r="E425" s="244">
        <v>0</v>
      </c>
      <c r="F425" s="244">
        <v>0</v>
      </c>
      <c r="G425" s="244">
        <v>0</v>
      </c>
      <c r="H425" s="245">
        <v>0</v>
      </c>
      <c r="I425" s="246">
        <v>0</v>
      </c>
    </row>
    <row r="426" spans="2:9" ht="12" hidden="1">
      <c r="B426" s="202" t="s">
        <v>250</v>
      </c>
      <c r="C426" s="243">
        <v>0</v>
      </c>
      <c r="D426" s="244">
        <v>0</v>
      </c>
      <c r="E426" s="244">
        <v>0</v>
      </c>
      <c r="F426" s="244">
        <v>0</v>
      </c>
      <c r="G426" s="244">
        <v>0</v>
      </c>
      <c r="H426" s="245">
        <v>0</v>
      </c>
      <c r="I426" s="246">
        <v>0</v>
      </c>
    </row>
    <row r="427" spans="2:9" ht="24">
      <c r="B427" s="202" t="s">
        <v>450</v>
      </c>
      <c r="C427" s="263">
        <v>55.74</v>
      </c>
      <c r="D427" s="264">
        <v>-4</v>
      </c>
      <c r="E427" s="264">
        <v>-4</v>
      </c>
      <c r="F427" s="264">
        <v>0</v>
      </c>
      <c r="G427" s="264">
        <v>0</v>
      </c>
      <c r="H427" s="265">
        <v>0</v>
      </c>
      <c r="I427" s="242">
        <v>51.74</v>
      </c>
    </row>
    <row r="428" spans="2:9" ht="12">
      <c r="B428" s="202" t="s">
        <v>249</v>
      </c>
      <c r="C428" s="243">
        <v>55.74</v>
      </c>
      <c r="D428" s="244">
        <v>-4</v>
      </c>
      <c r="E428" s="244">
        <v>-4</v>
      </c>
      <c r="F428" s="244">
        <v>0</v>
      </c>
      <c r="G428" s="244">
        <v>0</v>
      </c>
      <c r="H428" s="245">
        <v>0</v>
      </c>
      <c r="I428" s="246">
        <v>51.74</v>
      </c>
    </row>
    <row r="429" spans="2:9" ht="12" hidden="1">
      <c r="B429" s="202" t="s">
        <v>250</v>
      </c>
      <c r="C429" s="243">
        <v>0</v>
      </c>
      <c r="D429" s="244">
        <v>0</v>
      </c>
      <c r="E429" s="244">
        <v>0</v>
      </c>
      <c r="F429" s="244">
        <v>0</v>
      </c>
      <c r="G429" s="244">
        <v>0</v>
      </c>
      <c r="H429" s="245">
        <v>0</v>
      </c>
      <c r="I429" s="246">
        <v>0</v>
      </c>
    </row>
    <row r="430" spans="2:9" ht="11.25" customHeight="1">
      <c r="B430" s="210" t="s">
        <v>291</v>
      </c>
      <c r="C430" s="235">
        <v>376.69</v>
      </c>
      <c r="D430" s="236">
        <v>3.0699999999999932</v>
      </c>
      <c r="E430" s="236">
        <v>0</v>
      </c>
      <c r="F430" s="236">
        <v>0</v>
      </c>
      <c r="G430" s="236">
        <v>3.0700000000000003</v>
      </c>
      <c r="H430" s="237">
        <v>0</v>
      </c>
      <c r="I430" s="238">
        <v>379.76</v>
      </c>
    </row>
    <row r="431" spans="2:9" ht="12">
      <c r="B431" s="268" t="s">
        <v>635</v>
      </c>
      <c r="C431" s="269"/>
      <c r="D431" s="269"/>
      <c r="E431" s="269"/>
      <c r="F431" s="269"/>
      <c r="G431" s="269"/>
      <c r="H431" s="269"/>
      <c r="I431" s="269"/>
    </row>
    <row r="432" spans="2:9" ht="12">
      <c r="B432" s="270" t="s">
        <v>514</v>
      </c>
      <c r="C432" s="269"/>
      <c r="D432" s="269"/>
      <c r="E432" s="269"/>
      <c r="F432" s="269"/>
      <c r="G432" s="269"/>
      <c r="H432" s="269"/>
      <c r="I432" s="269"/>
    </row>
  </sheetData>
  <mergeCells count="5">
    <mergeCell ref="B2:I2"/>
    <mergeCell ref="B4:B5"/>
    <mergeCell ref="C4:C5"/>
    <mergeCell ref="D4:H4"/>
    <mergeCell ref="I4:I5"/>
  </mergeCells>
  <hyperlinks>
    <hyperlink ref="B2:I2" location="Cuprins!B20" display="Anexa 15. Poziţia investiţională internaţională a Republicii Moldova la 31.12.2023, cu detalii suplimentare (MBP6), (mil. USD)"/>
  </hyperlinks>
  <pageMargins left="0.39370078740157483" right="0.39370078740157483" top="0.74803149606299213" bottom="0.74803149606299213" header="0.31496062992125984" footer="0.31496062992125984"/>
  <pageSetup paperSize="32767" orientation="portrait"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B2:Q40"/>
  <sheetViews>
    <sheetView showGridLines="0" showRowColHeaders="0" showZeros="0" zoomScaleNormal="100" workbookViewId="0"/>
  </sheetViews>
  <sheetFormatPr defaultRowHeight="10.5"/>
  <cols>
    <col min="1" max="1" customWidth="true" style="4" width="3.5703125" collapsed="false"/>
    <col min="2" max="2" customWidth="true" style="4" width="14.0" collapsed="false"/>
    <col min="3" max="4" customWidth="true" style="4" width="7.28515625" collapsed="false"/>
    <col min="5" max="5" customWidth="true" style="4" width="7.85546875" collapsed="false"/>
    <col min="6" max="7" customWidth="true" style="4" width="7.28515625" collapsed="false"/>
    <col min="8" max="8" customWidth="true" style="4" width="7.85546875" collapsed="false"/>
    <col min="9" max="10" customWidth="true" style="90" width="7.28515625" collapsed="false"/>
    <col min="11" max="11" customWidth="true" style="90" width="7.85546875" collapsed="false"/>
    <col min="12" max="13" customWidth="true" style="90" width="7.28515625" collapsed="false"/>
    <col min="14" max="14" customWidth="true" style="90" width="7.85546875" collapsed="false"/>
    <col min="15" max="16" customWidth="true" style="4" width="7.28515625" collapsed="false"/>
    <col min="17" max="17" customWidth="true" style="4" width="7.85546875" collapsed="false"/>
    <col min="18" max="18" customWidth="true" style="97" width="9.140625" collapsed="false"/>
    <col min="19" max="19" style="4" width="9.140625" collapsed="false"/>
    <col min="20" max="20" style="80" width="9.140625" collapsed="false"/>
    <col min="21" max="16384" style="4" width="9.140625" collapsed="false"/>
  </cols>
  <sheetData>
    <row r="2" spans="2:17" ht="30" customHeight="1">
      <c r="B2" s="528" t="s">
        <v>788</v>
      </c>
      <c r="C2" s="528"/>
      <c r="D2" s="528"/>
      <c r="E2" s="528"/>
      <c r="F2" s="528"/>
      <c r="G2" s="528"/>
      <c r="H2" s="528"/>
      <c r="I2" s="528"/>
      <c r="J2" s="528"/>
      <c r="K2" s="528"/>
      <c r="L2" s="528"/>
      <c r="M2" s="528"/>
      <c r="N2" s="528"/>
      <c r="O2" s="529"/>
      <c r="P2" s="529"/>
      <c r="Q2" s="529"/>
    </row>
    <row r="3" spans="2:17" ht="11.25" customHeight="1">
      <c r="I3" s="4"/>
      <c r="J3" s="4"/>
      <c r="K3" s="4"/>
      <c r="L3" s="4"/>
      <c r="M3" s="4"/>
      <c r="N3" s="4"/>
      <c r="Q3" s="81"/>
    </row>
    <row r="4" spans="2:17" s="82" customFormat="1" ht="9.9499999999999993" customHeight="1">
      <c r="B4" s="530"/>
      <c r="C4" s="532" t="s">
        <v>721</v>
      </c>
      <c r="D4" s="533"/>
      <c r="E4" s="533"/>
      <c r="F4" s="527" t="s">
        <v>722</v>
      </c>
      <c r="G4" s="527"/>
      <c r="H4" s="527"/>
      <c r="I4" s="527" t="s">
        <v>518</v>
      </c>
      <c r="J4" s="527"/>
      <c r="K4" s="527"/>
      <c r="L4" s="527" t="s">
        <v>723</v>
      </c>
      <c r="M4" s="527"/>
      <c r="N4" s="527"/>
      <c r="O4" s="527" t="s">
        <v>724</v>
      </c>
      <c r="P4" s="527"/>
      <c r="Q4" s="527"/>
    </row>
    <row r="5" spans="2:17" s="84" customFormat="1" ht="9.9499999999999993" customHeight="1">
      <c r="B5" s="531"/>
      <c r="C5" s="271" t="s">
        <v>467</v>
      </c>
      <c r="D5" s="271" t="s">
        <v>468</v>
      </c>
      <c r="E5" s="271" t="s">
        <v>431</v>
      </c>
      <c r="F5" s="271" t="s">
        <v>467</v>
      </c>
      <c r="G5" s="271" t="s">
        <v>468</v>
      </c>
      <c r="H5" s="271" t="s">
        <v>431</v>
      </c>
      <c r="I5" s="272" t="s">
        <v>467</v>
      </c>
      <c r="J5" s="272" t="s">
        <v>468</v>
      </c>
      <c r="K5" s="272" t="s">
        <v>431</v>
      </c>
      <c r="L5" s="272" t="s">
        <v>467</v>
      </c>
      <c r="M5" s="272" t="s">
        <v>468</v>
      </c>
      <c r="N5" s="272" t="s">
        <v>431</v>
      </c>
      <c r="O5" s="272" t="s">
        <v>467</v>
      </c>
      <c r="P5" s="272" t="s">
        <v>468</v>
      </c>
      <c r="Q5" s="272" t="s">
        <v>431</v>
      </c>
    </row>
    <row r="6" spans="2:17" s="85" customFormat="1" ht="11.25" customHeight="1">
      <c r="B6" s="273" t="s">
        <v>469</v>
      </c>
      <c r="C6" s="420">
        <v>3059.6299999999997</v>
      </c>
      <c r="D6" s="420">
        <v>180.51</v>
      </c>
      <c r="E6" s="420">
        <v>2879.12</v>
      </c>
      <c r="F6" s="420">
        <v>3783.54</v>
      </c>
      <c r="G6" s="420">
        <v>141.11000000000001</v>
      </c>
      <c r="H6" s="420">
        <v>3642.43</v>
      </c>
      <c r="I6" s="420">
        <v>3901.88</v>
      </c>
      <c r="J6" s="420">
        <v>92.39</v>
      </c>
      <c r="K6" s="420">
        <v>3809.4900000000002</v>
      </c>
      <c r="L6" s="421">
        <v>4474.17</v>
      </c>
      <c r="M6" s="421">
        <v>63.98</v>
      </c>
      <c r="N6" s="420">
        <v>4410.1900000000005</v>
      </c>
      <c r="O6" s="421">
        <v>5453.15</v>
      </c>
      <c r="P6" s="421">
        <v>56.58</v>
      </c>
      <c r="Q6" s="420">
        <v>5396.57</v>
      </c>
    </row>
    <row r="7" spans="2:17" s="84" customFormat="1" ht="11.25" customHeight="1">
      <c r="B7" s="409" t="s">
        <v>725</v>
      </c>
      <c r="C7" s="442">
        <v>0</v>
      </c>
      <c r="D7" s="442">
        <v>180.51</v>
      </c>
      <c r="E7" s="442">
        <v>-180.51</v>
      </c>
      <c r="F7" s="442">
        <v>0</v>
      </c>
      <c r="G7" s="442">
        <v>141.11000000000001</v>
      </c>
      <c r="H7" s="442">
        <v>-141.11000000000001</v>
      </c>
      <c r="I7" s="442">
        <v>0</v>
      </c>
      <c r="J7" s="442">
        <v>92.39</v>
      </c>
      <c r="K7" s="442">
        <v>-92.39</v>
      </c>
      <c r="L7" s="443">
        <v>0</v>
      </c>
      <c r="M7" s="443">
        <v>63.98</v>
      </c>
      <c r="N7" s="442">
        <v>-63.98</v>
      </c>
      <c r="O7" s="443">
        <v>0</v>
      </c>
      <c r="P7" s="443">
        <v>56.58</v>
      </c>
      <c r="Q7" s="442">
        <v>-56.58</v>
      </c>
    </row>
    <row r="8" spans="2:17" s="84" customFormat="1" ht="11.25" customHeight="1">
      <c r="B8" s="409" t="s">
        <v>439</v>
      </c>
      <c r="C8" s="442">
        <v>3059.6299999999997</v>
      </c>
      <c r="D8" s="442"/>
      <c r="E8" s="442">
        <v>3059.6299999999997</v>
      </c>
      <c r="F8" s="442">
        <v>3783.54</v>
      </c>
      <c r="G8" s="442"/>
      <c r="H8" s="442">
        <v>3783.54</v>
      </c>
      <c r="I8" s="442">
        <v>3901.88</v>
      </c>
      <c r="J8" s="442">
        <v>0</v>
      </c>
      <c r="K8" s="442">
        <v>3901.88</v>
      </c>
      <c r="L8" s="443">
        <v>4474.17</v>
      </c>
      <c r="M8" s="443">
        <v>0</v>
      </c>
      <c r="N8" s="442">
        <v>4474.17</v>
      </c>
      <c r="O8" s="443">
        <v>5453.15</v>
      </c>
      <c r="P8" s="443">
        <v>0</v>
      </c>
      <c r="Q8" s="442">
        <v>5453.15</v>
      </c>
    </row>
    <row r="9" spans="2:17" s="85" customFormat="1" ht="22.5" customHeight="1">
      <c r="B9" s="273" t="s">
        <v>470</v>
      </c>
      <c r="C9" s="420">
        <v>0.95000000000000007</v>
      </c>
      <c r="D9" s="420">
        <v>1717.96</v>
      </c>
      <c r="E9" s="420">
        <v>-1717.01</v>
      </c>
      <c r="F9" s="420">
        <v>0.95000000000000007</v>
      </c>
      <c r="G9" s="420">
        <v>2255.1099999999997</v>
      </c>
      <c r="H9" s="420">
        <v>-2254.16</v>
      </c>
      <c r="I9" s="420">
        <v>0.39</v>
      </c>
      <c r="J9" s="420">
        <v>2606.58</v>
      </c>
      <c r="K9" s="420">
        <v>-2606.19</v>
      </c>
      <c r="L9" s="421">
        <v>0.39</v>
      </c>
      <c r="M9" s="421">
        <v>3172.84</v>
      </c>
      <c r="N9" s="420">
        <v>-3172.4500000000003</v>
      </c>
      <c r="O9" s="421">
        <v>0.39</v>
      </c>
      <c r="P9" s="421">
        <v>3751.2499999999995</v>
      </c>
      <c r="Q9" s="420">
        <v>-3750.8599999999997</v>
      </c>
    </row>
    <row r="10" spans="2:17" s="84" customFormat="1" ht="22.5" customHeight="1">
      <c r="B10" s="409" t="s">
        <v>726</v>
      </c>
      <c r="C10" s="442">
        <v>0.39</v>
      </c>
      <c r="D10" s="442">
        <v>0.02</v>
      </c>
      <c r="E10" s="442">
        <v>0.37</v>
      </c>
      <c r="F10" s="442">
        <v>0.39</v>
      </c>
      <c r="G10" s="442">
        <v>0.27</v>
      </c>
      <c r="H10" s="442">
        <v>0.12</v>
      </c>
      <c r="I10" s="442">
        <v>0.39</v>
      </c>
      <c r="J10" s="442">
        <v>0.12</v>
      </c>
      <c r="K10" s="442">
        <v>0.27</v>
      </c>
      <c r="L10" s="443">
        <v>0.39</v>
      </c>
      <c r="M10" s="443">
        <v>0.68</v>
      </c>
      <c r="N10" s="442">
        <v>-0.29000000000000004</v>
      </c>
      <c r="O10" s="443">
        <v>0.39</v>
      </c>
      <c r="P10" s="443">
        <v>0.47</v>
      </c>
      <c r="Q10" s="442">
        <v>-7.999999999999996E-2</v>
      </c>
    </row>
    <row r="11" spans="2:17" s="84" customFormat="1" ht="11.25" customHeight="1">
      <c r="B11" s="409" t="s">
        <v>725</v>
      </c>
      <c r="C11" s="442">
        <v>0.56000000000000005</v>
      </c>
      <c r="D11" s="442">
        <v>1717.94</v>
      </c>
      <c r="E11" s="442">
        <v>-1717.38</v>
      </c>
      <c r="F11" s="442">
        <v>0.56000000000000005</v>
      </c>
      <c r="G11" s="442">
        <v>2254.8399999999997</v>
      </c>
      <c r="H11" s="442">
        <v>-2254.2799999999997</v>
      </c>
      <c r="I11" s="442">
        <v>0</v>
      </c>
      <c r="J11" s="442">
        <v>2606.46</v>
      </c>
      <c r="K11" s="442">
        <v>-2606.46</v>
      </c>
      <c r="L11" s="443">
        <v>0</v>
      </c>
      <c r="M11" s="443">
        <v>3172.1600000000003</v>
      </c>
      <c r="N11" s="442">
        <v>-3172.1600000000003</v>
      </c>
      <c r="O11" s="443">
        <v>0</v>
      </c>
      <c r="P11" s="443">
        <v>3750.7799999999997</v>
      </c>
      <c r="Q11" s="442">
        <v>-3750.7799999999997</v>
      </c>
    </row>
    <row r="12" spans="2:17" s="86" customFormat="1" ht="35.1" customHeight="1">
      <c r="B12" s="273" t="s">
        <v>471</v>
      </c>
      <c r="C12" s="418">
        <v>721.2299999999999</v>
      </c>
      <c r="D12" s="418">
        <v>300.08999999999997</v>
      </c>
      <c r="E12" s="418">
        <v>421.13999999999993</v>
      </c>
      <c r="F12" s="418">
        <v>716.02</v>
      </c>
      <c r="G12" s="418">
        <v>307.90999999999997</v>
      </c>
      <c r="H12" s="418">
        <v>408.11</v>
      </c>
      <c r="I12" s="418">
        <v>885.07</v>
      </c>
      <c r="J12" s="418">
        <v>327.5</v>
      </c>
      <c r="K12" s="418">
        <v>557.57000000000005</v>
      </c>
      <c r="L12" s="419">
        <v>412.8</v>
      </c>
      <c r="M12" s="419">
        <v>488.98999999999995</v>
      </c>
      <c r="N12" s="418">
        <v>-76.189999999999941</v>
      </c>
      <c r="O12" s="419">
        <v>755.36</v>
      </c>
      <c r="P12" s="419">
        <v>496.71999999999997</v>
      </c>
      <c r="Q12" s="418">
        <v>258.64000000000004</v>
      </c>
    </row>
    <row r="13" spans="2:17" s="84" customFormat="1" ht="22.5" customHeight="1">
      <c r="B13" s="409" t="s">
        <v>726</v>
      </c>
      <c r="C13" s="442">
        <v>14.29</v>
      </c>
      <c r="D13" s="442">
        <v>5.09</v>
      </c>
      <c r="E13" s="442">
        <v>9.1999999999999993</v>
      </c>
      <c r="F13" s="442">
        <v>16.47</v>
      </c>
      <c r="G13" s="442">
        <v>5.21</v>
      </c>
      <c r="H13" s="442">
        <v>11.259999999999998</v>
      </c>
      <c r="I13" s="442">
        <v>10.75</v>
      </c>
      <c r="J13" s="442">
        <v>2.4700000000000002</v>
      </c>
      <c r="K13" s="442">
        <v>8.2799999999999994</v>
      </c>
      <c r="L13" s="443">
        <v>11.67</v>
      </c>
      <c r="M13" s="443">
        <v>2.3199999999999998</v>
      </c>
      <c r="N13" s="442">
        <v>9.35</v>
      </c>
      <c r="O13" s="443">
        <v>20.490000000000002</v>
      </c>
      <c r="P13" s="443">
        <v>2.3199999999999998</v>
      </c>
      <c r="Q13" s="442">
        <v>18.170000000000002</v>
      </c>
    </row>
    <row r="14" spans="2:17" s="84" customFormat="1" ht="11.25" customHeight="1">
      <c r="B14" s="409" t="s">
        <v>727</v>
      </c>
      <c r="C14" s="442">
        <v>0</v>
      </c>
      <c r="D14" s="442">
        <v>0</v>
      </c>
      <c r="E14" s="442">
        <v>0</v>
      </c>
      <c r="F14" s="442">
        <v>0</v>
      </c>
      <c r="G14" s="442">
        <v>0</v>
      </c>
      <c r="H14" s="442">
        <v>0</v>
      </c>
      <c r="I14" s="442">
        <v>0</v>
      </c>
      <c r="J14" s="442">
        <v>0</v>
      </c>
      <c r="K14" s="442">
        <v>0</v>
      </c>
      <c r="L14" s="443">
        <v>0</v>
      </c>
      <c r="M14" s="443">
        <v>0</v>
      </c>
      <c r="N14" s="442">
        <v>0</v>
      </c>
      <c r="O14" s="443">
        <v>0</v>
      </c>
      <c r="P14" s="443">
        <v>0</v>
      </c>
      <c r="Q14" s="442">
        <v>0</v>
      </c>
    </row>
    <row r="15" spans="2:17" s="84" customFormat="1" ht="11.25" customHeight="1">
      <c r="B15" s="409" t="s">
        <v>725</v>
      </c>
      <c r="C15" s="442">
        <v>706.93999999999994</v>
      </c>
      <c r="D15" s="442">
        <v>295</v>
      </c>
      <c r="E15" s="442">
        <v>411.93999999999994</v>
      </c>
      <c r="F15" s="442">
        <v>699.55</v>
      </c>
      <c r="G15" s="442">
        <v>302.7</v>
      </c>
      <c r="H15" s="442">
        <v>396.84999999999997</v>
      </c>
      <c r="I15" s="442">
        <v>874.32</v>
      </c>
      <c r="J15" s="442">
        <v>325.02999999999997</v>
      </c>
      <c r="K15" s="442">
        <v>549.29000000000008</v>
      </c>
      <c r="L15" s="443">
        <v>401.13</v>
      </c>
      <c r="M15" s="443">
        <v>486.66999999999996</v>
      </c>
      <c r="N15" s="442">
        <v>-85.539999999999964</v>
      </c>
      <c r="O15" s="443">
        <v>734.87</v>
      </c>
      <c r="P15" s="443">
        <v>494.4</v>
      </c>
      <c r="Q15" s="442">
        <v>240.47000000000003</v>
      </c>
    </row>
    <row r="16" spans="2:17" s="85" customFormat="1" ht="11.25" customHeight="1">
      <c r="B16" s="273" t="s">
        <v>472</v>
      </c>
      <c r="C16" s="420">
        <v>1519.82</v>
      </c>
      <c r="D16" s="420">
        <v>7868.9700000000012</v>
      </c>
      <c r="E16" s="420">
        <v>-6349.1500000000015</v>
      </c>
      <c r="F16" s="420">
        <v>1446.7</v>
      </c>
      <c r="G16" s="420">
        <v>8258.9500000000007</v>
      </c>
      <c r="H16" s="420">
        <v>-6812.2500000000009</v>
      </c>
      <c r="I16" s="420">
        <v>1653.63</v>
      </c>
      <c r="J16" s="420">
        <v>8632.989999999998</v>
      </c>
      <c r="K16" s="420">
        <v>-6979.3599999999979</v>
      </c>
      <c r="L16" s="421">
        <v>1582.84</v>
      </c>
      <c r="M16" s="421">
        <v>8946.9</v>
      </c>
      <c r="N16" s="420">
        <v>-7364.0599999999995</v>
      </c>
      <c r="O16" s="421">
        <v>1560.58</v>
      </c>
      <c r="P16" s="421">
        <v>9425.630000000001</v>
      </c>
      <c r="Q16" s="420">
        <v>-7865.0500000000011</v>
      </c>
    </row>
    <row r="17" spans="2:17" s="84" customFormat="1" ht="22.5" customHeight="1">
      <c r="B17" s="409" t="s">
        <v>466</v>
      </c>
      <c r="C17" s="442">
        <v>330.74</v>
      </c>
      <c r="D17" s="442">
        <v>4739.6272816180008</v>
      </c>
      <c r="E17" s="442">
        <v>-4408.887281618001</v>
      </c>
      <c r="F17" s="442">
        <v>335.37</v>
      </c>
      <c r="G17" s="442">
        <v>4747.0672816180004</v>
      </c>
      <c r="H17" s="442">
        <v>-4411.6972816180005</v>
      </c>
      <c r="I17" s="442">
        <v>348.91</v>
      </c>
      <c r="J17" s="442">
        <v>4795.09</v>
      </c>
      <c r="K17" s="442">
        <v>-4446.18</v>
      </c>
      <c r="L17" s="443">
        <v>393.25</v>
      </c>
      <c r="M17" s="443">
        <v>4946.7000000000007</v>
      </c>
      <c r="N17" s="442">
        <v>-4553.4500000000007</v>
      </c>
      <c r="O17" s="443">
        <v>409.29</v>
      </c>
      <c r="P17" s="443">
        <v>5468.97</v>
      </c>
      <c r="Q17" s="442">
        <v>-5059.68</v>
      </c>
    </row>
    <row r="18" spans="2:17" s="84" customFormat="1" ht="22.5" customHeight="1">
      <c r="B18" s="409" t="s">
        <v>726</v>
      </c>
      <c r="C18" s="442">
        <v>2.2999999999999998</v>
      </c>
      <c r="D18" s="442">
        <v>20.8</v>
      </c>
      <c r="E18" s="442">
        <v>-18.5</v>
      </c>
      <c r="F18" s="442">
        <v>2.56</v>
      </c>
      <c r="G18" s="442">
        <v>21.03</v>
      </c>
      <c r="H18" s="442">
        <v>-18.470000000000002</v>
      </c>
      <c r="I18" s="442">
        <v>1.87</v>
      </c>
      <c r="J18" s="442">
        <v>21.2</v>
      </c>
      <c r="K18" s="442">
        <v>-19.329999999999998</v>
      </c>
      <c r="L18" s="443">
        <v>3.59</v>
      </c>
      <c r="M18" s="443">
        <v>21.64</v>
      </c>
      <c r="N18" s="442">
        <v>-18.05</v>
      </c>
      <c r="O18" s="443">
        <v>2.68</v>
      </c>
      <c r="P18" s="443">
        <v>20.51</v>
      </c>
      <c r="Q18" s="442">
        <v>-17.830000000000002</v>
      </c>
    </row>
    <row r="19" spans="2:17" s="84" customFormat="1" ht="11.25" customHeight="1">
      <c r="B19" s="409" t="s">
        <v>725</v>
      </c>
      <c r="C19" s="442">
        <v>1186.78</v>
      </c>
      <c r="D19" s="442">
        <v>3108.5427183820002</v>
      </c>
      <c r="E19" s="442">
        <v>-1921.7627183820002</v>
      </c>
      <c r="F19" s="442">
        <v>1108.77</v>
      </c>
      <c r="G19" s="442">
        <v>3490.8527183819997</v>
      </c>
      <c r="H19" s="442">
        <v>-2382.0827183819997</v>
      </c>
      <c r="I19" s="442">
        <v>1302.8499999999999</v>
      </c>
      <c r="J19" s="442">
        <v>3816.7</v>
      </c>
      <c r="K19" s="442">
        <v>-2513.85</v>
      </c>
      <c r="L19" s="443">
        <v>1186</v>
      </c>
      <c r="M19" s="443">
        <v>3978.5599999999995</v>
      </c>
      <c r="N19" s="442">
        <v>-2792.5599999999995</v>
      </c>
      <c r="O19" s="443">
        <v>1148.6099999999999</v>
      </c>
      <c r="P19" s="443">
        <v>3936.1499999999996</v>
      </c>
      <c r="Q19" s="442">
        <v>-2787.54</v>
      </c>
    </row>
    <row r="20" spans="2:17" s="82" customFormat="1" ht="23.1" customHeight="1">
      <c r="B20" s="273" t="s">
        <v>473</v>
      </c>
      <c r="C20" s="420">
        <v>8.0200000000000014</v>
      </c>
      <c r="D20" s="420">
        <v>266.71364975400002</v>
      </c>
      <c r="E20" s="420">
        <v>-258.69364975400003</v>
      </c>
      <c r="F20" s="420">
        <v>7.66</v>
      </c>
      <c r="G20" s="420">
        <v>271.97364975400001</v>
      </c>
      <c r="H20" s="420">
        <v>-264.31364975399998</v>
      </c>
      <c r="I20" s="420">
        <v>7.65</v>
      </c>
      <c r="J20" s="420">
        <v>284.45999999999998</v>
      </c>
      <c r="K20" s="420">
        <v>-276.81</v>
      </c>
      <c r="L20" s="421">
        <v>7.87</v>
      </c>
      <c r="M20" s="421">
        <v>322.05</v>
      </c>
      <c r="N20" s="420">
        <v>-314.18</v>
      </c>
      <c r="O20" s="421">
        <v>5.99</v>
      </c>
      <c r="P20" s="421">
        <v>316.52999999999997</v>
      </c>
      <c r="Q20" s="420">
        <v>-310.53999999999996</v>
      </c>
    </row>
    <row r="21" spans="2:17" s="84" customFormat="1" ht="11.25" customHeight="1">
      <c r="B21" s="409" t="s">
        <v>725</v>
      </c>
      <c r="C21" s="442">
        <v>8.0200000000000014</v>
      </c>
      <c r="D21" s="442">
        <v>266.71364975400002</v>
      </c>
      <c r="E21" s="442">
        <v>-258.69364975400003</v>
      </c>
      <c r="F21" s="442">
        <v>7.66</v>
      </c>
      <c r="G21" s="442">
        <v>271.97364975400001</v>
      </c>
      <c r="H21" s="442">
        <v>-264.31364975399998</v>
      </c>
      <c r="I21" s="442">
        <v>7.65</v>
      </c>
      <c r="J21" s="442">
        <v>284.45999999999998</v>
      </c>
      <c r="K21" s="442">
        <v>-276.81</v>
      </c>
      <c r="L21" s="443">
        <v>7.87</v>
      </c>
      <c r="M21" s="443">
        <v>322.05</v>
      </c>
      <c r="N21" s="442">
        <v>-314.18</v>
      </c>
      <c r="O21" s="443">
        <v>5.99</v>
      </c>
      <c r="P21" s="443">
        <v>316.52999999999997</v>
      </c>
      <c r="Q21" s="442">
        <v>-310.53999999999996</v>
      </c>
    </row>
    <row r="22" spans="2:17" s="86" customFormat="1" ht="35.1" customHeight="1">
      <c r="B22" s="273" t="s">
        <v>639</v>
      </c>
      <c r="C22" s="418">
        <v>1511.8</v>
      </c>
      <c r="D22" s="418">
        <v>7602.2563502460007</v>
      </c>
      <c r="E22" s="418">
        <v>-6090.4563502460005</v>
      </c>
      <c r="F22" s="418">
        <v>1439.0400000000002</v>
      </c>
      <c r="G22" s="418">
        <v>7986.9763502459991</v>
      </c>
      <c r="H22" s="418">
        <v>-6547.9363502459992</v>
      </c>
      <c r="I22" s="418">
        <v>1645.98</v>
      </c>
      <c r="J22" s="418">
        <v>8348.5299999999988</v>
      </c>
      <c r="K22" s="418">
        <v>-6702.5499999999993</v>
      </c>
      <c r="L22" s="418">
        <v>1574.97</v>
      </c>
      <c r="M22" s="418">
        <v>8624.85</v>
      </c>
      <c r="N22" s="418">
        <v>-7049.88</v>
      </c>
      <c r="O22" s="418">
        <v>1554.59</v>
      </c>
      <c r="P22" s="418">
        <v>9109.1</v>
      </c>
      <c r="Q22" s="418">
        <v>-7554.51</v>
      </c>
    </row>
    <row r="23" spans="2:17" s="84" customFormat="1" ht="22.5" customHeight="1">
      <c r="B23" s="409" t="s">
        <v>466</v>
      </c>
      <c r="C23" s="442">
        <v>330.74</v>
      </c>
      <c r="D23" s="442">
        <v>4739.6272816180008</v>
      </c>
      <c r="E23" s="442">
        <v>-4408.887281618001</v>
      </c>
      <c r="F23" s="442">
        <v>335.37</v>
      </c>
      <c r="G23" s="442">
        <v>4747.0672816180004</v>
      </c>
      <c r="H23" s="442">
        <v>-4411.6972816180005</v>
      </c>
      <c r="I23" s="442">
        <v>348.91</v>
      </c>
      <c r="J23" s="442">
        <v>4795.09</v>
      </c>
      <c r="K23" s="442">
        <v>-4446.18</v>
      </c>
      <c r="L23" s="443">
        <v>393.25</v>
      </c>
      <c r="M23" s="443">
        <v>4946.7000000000007</v>
      </c>
      <c r="N23" s="442">
        <v>-4553.4500000000007</v>
      </c>
      <c r="O23" s="443">
        <v>409.29</v>
      </c>
      <c r="P23" s="443">
        <v>5468.97</v>
      </c>
      <c r="Q23" s="442">
        <v>-5059.68</v>
      </c>
    </row>
    <row r="24" spans="2:17" s="84" customFormat="1" ht="22.5" customHeight="1">
      <c r="B24" s="409" t="s">
        <v>726</v>
      </c>
      <c r="C24" s="442">
        <v>2.2999999999999998</v>
      </c>
      <c r="D24" s="442">
        <v>20.8</v>
      </c>
      <c r="E24" s="442">
        <v>-18.5</v>
      </c>
      <c r="F24" s="442">
        <v>2.56</v>
      </c>
      <c r="G24" s="442">
        <v>21.03</v>
      </c>
      <c r="H24" s="442">
        <v>-18.470000000000002</v>
      </c>
      <c r="I24" s="442">
        <v>1.87</v>
      </c>
      <c r="J24" s="442">
        <v>21.2</v>
      </c>
      <c r="K24" s="442">
        <v>-19.329999999999998</v>
      </c>
      <c r="L24" s="443">
        <v>3.59</v>
      </c>
      <c r="M24" s="443">
        <v>21.64</v>
      </c>
      <c r="N24" s="442">
        <v>-18.05</v>
      </c>
      <c r="O24" s="443">
        <v>2.68</v>
      </c>
      <c r="P24" s="443">
        <v>20.51</v>
      </c>
      <c r="Q24" s="442">
        <v>-17.830000000000002</v>
      </c>
    </row>
    <row r="25" spans="2:17" s="84" customFormat="1" ht="11.25" customHeight="1">
      <c r="B25" s="409" t="s">
        <v>725</v>
      </c>
      <c r="C25" s="442">
        <v>1178.76</v>
      </c>
      <c r="D25" s="442">
        <v>2841.8290686279997</v>
      </c>
      <c r="E25" s="442">
        <v>-1663.0690686279997</v>
      </c>
      <c r="F25" s="442">
        <v>1101.1100000000001</v>
      </c>
      <c r="G25" s="442">
        <v>3218.8790686279995</v>
      </c>
      <c r="H25" s="442">
        <v>-2117.7690686279993</v>
      </c>
      <c r="I25" s="442">
        <v>1295.2</v>
      </c>
      <c r="J25" s="442">
        <v>3532.24</v>
      </c>
      <c r="K25" s="442">
        <v>-2237.04</v>
      </c>
      <c r="L25" s="443">
        <v>1178.1300000000001</v>
      </c>
      <c r="M25" s="443">
        <v>3656.5099999999998</v>
      </c>
      <c r="N25" s="442">
        <v>-2478.3799999999997</v>
      </c>
      <c r="O25" s="443">
        <v>1142.6199999999999</v>
      </c>
      <c r="P25" s="443">
        <v>3619.62</v>
      </c>
      <c r="Q25" s="442">
        <v>-2477</v>
      </c>
    </row>
    <row r="26" spans="2:17" s="85" customFormat="1" ht="11.25" customHeight="1">
      <c r="B26" s="320" t="s">
        <v>29</v>
      </c>
      <c r="C26" s="420">
        <v>5301.6299999999992</v>
      </c>
      <c r="D26" s="420">
        <v>10067.530000000001</v>
      </c>
      <c r="E26" s="420">
        <v>-4765.9000000000015</v>
      </c>
      <c r="F26" s="420">
        <v>5947.21</v>
      </c>
      <c r="G26" s="420">
        <v>10963.08</v>
      </c>
      <c r="H26" s="420">
        <v>-5015.87</v>
      </c>
      <c r="I26" s="420">
        <v>6440.97</v>
      </c>
      <c r="J26" s="420">
        <v>11659.459999999997</v>
      </c>
      <c r="K26" s="420">
        <v>-5218.4899999999971</v>
      </c>
      <c r="L26" s="421">
        <v>6470.2000000000007</v>
      </c>
      <c r="M26" s="421">
        <v>12672.71</v>
      </c>
      <c r="N26" s="420">
        <v>-6202.5099999999984</v>
      </c>
      <c r="O26" s="421">
        <v>7769.48</v>
      </c>
      <c r="P26" s="421">
        <v>13730.18</v>
      </c>
      <c r="Q26" s="420">
        <v>-5960.7000000000007</v>
      </c>
    </row>
    <row r="27" spans="2:17" ht="9.9499999999999993" customHeight="1">
      <c r="B27" s="87" t="s">
        <v>635</v>
      </c>
      <c r="C27" s="88"/>
      <c r="D27" s="88"/>
      <c r="E27" s="88"/>
      <c r="F27" s="88"/>
      <c r="G27" s="88"/>
      <c r="H27" s="88"/>
      <c r="I27" s="89"/>
      <c r="J27" s="89"/>
      <c r="K27" s="89"/>
      <c r="L27" s="89"/>
      <c r="M27" s="89"/>
      <c r="N27" s="89"/>
    </row>
    <row r="28" spans="2:17">
      <c r="B28" s="87" t="s">
        <v>514</v>
      </c>
      <c r="C28" s="97"/>
      <c r="D28" s="97"/>
      <c r="E28" s="97"/>
      <c r="F28" s="97"/>
      <c r="G28" s="97"/>
      <c r="H28" s="97"/>
      <c r="I28" s="98"/>
      <c r="J28" s="98"/>
      <c r="K28" s="98"/>
      <c r="L28" s="98"/>
      <c r="M28" s="98"/>
      <c r="N28" s="98"/>
    </row>
    <row r="31" spans="2:17">
      <c r="C31" s="441"/>
      <c r="D31" s="441"/>
      <c r="E31" s="441"/>
      <c r="F31" s="441"/>
      <c r="G31" s="441"/>
      <c r="H31" s="441"/>
      <c r="I31" s="441"/>
      <c r="J31" s="441"/>
      <c r="K31" s="441"/>
      <c r="L31" s="441"/>
      <c r="M31" s="441"/>
      <c r="N31" s="441"/>
      <c r="O31" s="441"/>
      <c r="P31" s="441"/>
      <c r="Q31" s="441"/>
    </row>
    <row r="33" spans="16:16">
      <c r="P33" s="80"/>
    </row>
    <row r="34" spans="16:16">
      <c r="P34" s="80"/>
    </row>
    <row r="35" spans="16:16">
      <c r="P35" s="80"/>
    </row>
    <row r="36" spans="16:16">
      <c r="P36" s="80"/>
    </row>
    <row r="37" spans="16:16">
      <c r="P37" s="80"/>
    </row>
    <row r="38" spans="16:16">
      <c r="P38" s="80"/>
    </row>
    <row r="39" spans="16:16">
      <c r="P39" s="80"/>
    </row>
    <row r="40" spans="16:16">
      <c r="P40" s="80"/>
    </row>
  </sheetData>
  <mergeCells count="7">
    <mergeCell ref="O4:Q4"/>
    <mergeCell ref="B2:Q2"/>
    <mergeCell ref="B4:B5"/>
    <mergeCell ref="C4:E4"/>
    <mergeCell ref="F4:H4"/>
    <mergeCell ref="I4:K4"/>
    <mergeCell ref="L4:N4"/>
  </mergeCells>
  <hyperlinks>
    <hyperlink ref="B2:N2" location="Cuprins!B15" display="Anexa 10. Poziţia investiţională internaţională a Republicii Moldova (MBP6) pentru perioada 30.06.2020 - 31.03.2022, prezentare analitică, sectorială"/>
    <hyperlink ref="B2:Q2" location="Cuprins!B21" display="Anexa 16. Poziţia investiţională internaţională a Republicii Moldova (MBP6) pentru perioada 31.12.2019 - 31.12.2023, prezentare analitică, sectorială (mil. USD)"/>
  </hyperlinks>
  <pageMargins left="0.39370078740157483" right="0.39370078740157483" top="0.70866141732283472" bottom="0.70866141732283472" header="0.31496062992125984" footer="0.31496062992125984"/>
  <pageSetup paperSize="32767" orientation="landscape"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Q49"/>
  <sheetViews>
    <sheetView showGridLines="0" showRowColHeaders="0" zoomScale="115" zoomScaleNormal="115" workbookViewId="0"/>
  </sheetViews>
  <sheetFormatPr defaultRowHeight="14.25"/>
  <cols>
    <col min="1" max="1" customWidth="true" style="1" width="2.28515625" collapsed="false"/>
    <col min="2" max="2" customWidth="true" style="1" width="21.5703125" collapsed="false"/>
    <col min="3" max="3" customWidth="true" style="1" width="6.5703125" collapsed="false"/>
    <col min="4" max="4" customWidth="true" style="1" width="7.42578125" collapsed="false"/>
    <col min="5" max="5" customWidth="true" style="1" width="7.140625" collapsed="false"/>
    <col min="6" max="6" customWidth="true" style="1" width="6.5703125" collapsed="false"/>
    <col min="7" max="7" customWidth="true" style="1" width="7.42578125" collapsed="false"/>
    <col min="8" max="8" customWidth="true" style="1" width="7.140625" collapsed="false"/>
    <col min="9" max="9" customWidth="true" style="1" width="6.5703125" collapsed="false"/>
    <col min="10" max="10" customWidth="true" style="1" width="7.42578125" collapsed="false"/>
    <col min="11" max="11" customWidth="true" style="1" width="7.140625" collapsed="false"/>
    <col min="12" max="12" customWidth="true" style="1" width="6.5703125" collapsed="false"/>
    <col min="13" max="13" customWidth="true" style="1" width="7.42578125" collapsed="false"/>
    <col min="14" max="14" customWidth="true" style="1" width="7.140625" collapsed="false"/>
    <col min="15" max="15" customWidth="true" style="1" width="6.5703125" collapsed="false"/>
    <col min="16" max="16" customWidth="true" style="1" width="7.42578125" collapsed="false"/>
    <col min="17" max="17" customWidth="true" style="1" width="7.140625" collapsed="false"/>
    <col min="18" max="16384" style="1" width="9.140625" collapsed="false"/>
  </cols>
  <sheetData>
    <row r="2" spans="2:17" s="82" customFormat="1" ht="30" customHeight="1">
      <c r="B2" s="497" t="s">
        <v>789</v>
      </c>
      <c r="C2" s="497"/>
      <c r="D2" s="497"/>
      <c r="E2" s="497"/>
      <c r="F2" s="497"/>
      <c r="G2" s="497"/>
      <c r="H2" s="497"/>
      <c r="I2" s="497"/>
      <c r="J2" s="497"/>
      <c r="K2" s="497"/>
      <c r="L2" s="497"/>
      <c r="M2" s="497"/>
      <c r="N2" s="497"/>
      <c r="O2" s="534"/>
      <c r="P2" s="534"/>
      <c r="Q2" s="534"/>
    </row>
    <row r="3" spans="2:17" ht="11.25" customHeight="1">
      <c r="B3" s="4"/>
      <c r="C3" s="4"/>
      <c r="D3" s="4"/>
      <c r="E3" s="4"/>
      <c r="F3" s="4"/>
      <c r="G3" s="4"/>
      <c r="H3" s="4"/>
      <c r="I3" s="4"/>
      <c r="J3" s="4"/>
      <c r="K3" s="4"/>
      <c r="L3" s="4"/>
      <c r="M3" s="4"/>
      <c r="N3" s="4"/>
      <c r="O3" s="4"/>
      <c r="P3" s="4"/>
      <c r="Q3" s="81"/>
    </row>
    <row r="4" spans="2:17" ht="11.25" customHeight="1">
      <c r="B4" s="535"/>
      <c r="C4" s="537" t="s">
        <v>721</v>
      </c>
      <c r="D4" s="538"/>
      <c r="E4" s="538"/>
      <c r="F4" s="539" t="s">
        <v>722</v>
      </c>
      <c r="G4" s="539"/>
      <c r="H4" s="539"/>
      <c r="I4" s="539" t="s">
        <v>518</v>
      </c>
      <c r="J4" s="539"/>
      <c r="K4" s="539"/>
      <c r="L4" s="539" t="s">
        <v>723</v>
      </c>
      <c r="M4" s="539"/>
      <c r="N4" s="539"/>
      <c r="O4" s="540" t="s">
        <v>724</v>
      </c>
      <c r="P4" s="540"/>
      <c r="Q4" s="540"/>
    </row>
    <row r="5" spans="2:17" ht="11.25" customHeight="1">
      <c r="B5" s="536"/>
      <c r="C5" s="91" t="s">
        <v>467</v>
      </c>
      <c r="D5" s="91" t="s">
        <v>468</v>
      </c>
      <c r="E5" s="91" t="s">
        <v>431</v>
      </c>
      <c r="F5" s="91" t="s">
        <v>467</v>
      </c>
      <c r="G5" s="91" t="s">
        <v>468</v>
      </c>
      <c r="H5" s="91" t="s">
        <v>431</v>
      </c>
      <c r="I5" s="92" t="s">
        <v>467</v>
      </c>
      <c r="J5" s="92" t="s">
        <v>468</v>
      </c>
      <c r="K5" s="92" t="s">
        <v>431</v>
      </c>
      <c r="L5" s="92" t="s">
        <v>467</v>
      </c>
      <c r="M5" s="92" t="s">
        <v>468</v>
      </c>
      <c r="N5" s="92" t="s">
        <v>431</v>
      </c>
      <c r="O5" s="92" t="s">
        <v>467</v>
      </c>
      <c r="P5" s="92" t="s">
        <v>468</v>
      </c>
      <c r="Q5" s="92" t="s">
        <v>431</v>
      </c>
    </row>
    <row r="6" spans="2:17" ht="11.25" customHeight="1">
      <c r="B6" s="95" t="s">
        <v>469</v>
      </c>
      <c r="C6" s="466">
        <v>3059.6299999999997</v>
      </c>
      <c r="D6" s="466">
        <v>180.51</v>
      </c>
      <c r="E6" s="466">
        <v>2879.12</v>
      </c>
      <c r="F6" s="466">
        <v>3783.54</v>
      </c>
      <c r="G6" s="466">
        <v>141.11000000000001</v>
      </c>
      <c r="H6" s="466">
        <v>3642.43</v>
      </c>
      <c r="I6" s="466">
        <v>3901.88</v>
      </c>
      <c r="J6" s="466">
        <v>92.39</v>
      </c>
      <c r="K6" s="466">
        <v>3809.4900000000002</v>
      </c>
      <c r="L6" s="466">
        <v>4474.17</v>
      </c>
      <c r="M6" s="466">
        <v>63.98</v>
      </c>
      <c r="N6" s="466">
        <v>4410.1900000000005</v>
      </c>
      <c r="O6" s="466">
        <v>5453.15</v>
      </c>
      <c r="P6" s="466">
        <v>56.58</v>
      </c>
      <c r="Q6" s="466">
        <v>5396.57</v>
      </c>
    </row>
    <row r="7" spans="2:17" ht="11.25" customHeight="1">
      <c r="B7" s="93" t="s">
        <v>614</v>
      </c>
      <c r="C7" s="467"/>
      <c r="D7" s="467">
        <v>180.51</v>
      </c>
      <c r="E7" s="467">
        <v>-180.51</v>
      </c>
      <c r="F7" s="467"/>
      <c r="G7" s="467">
        <v>141.11000000000001</v>
      </c>
      <c r="H7" s="467">
        <v>-141.11000000000001</v>
      </c>
      <c r="I7" s="467"/>
      <c r="J7" s="467">
        <v>92.39</v>
      </c>
      <c r="K7" s="467">
        <v>-92.39</v>
      </c>
      <c r="L7" s="467"/>
      <c r="M7" s="467">
        <v>63.98</v>
      </c>
      <c r="N7" s="467">
        <v>-63.98</v>
      </c>
      <c r="O7" s="467"/>
      <c r="P7" s="467">
        <v>56.58</v>
      </c>
      <c r="Q7" s="467">
        <v>-56.58</v>
      </c>
    </row>
    <row r="8" spans="2:17" s="14" customFormat="1" ht="11.25" customHeight="1">
      <c r="B8" s="94" t="s">
        <v>38</v>
      </c>
      <c r="C8" s="468"/>
      <c r="D8" s="468">
        <v>180.51</v>
      </c>
      <c r="E8" s="468">
        <v>-180.51</v>
      </c>
      <c r="F8" s="468"/>
      <c r="G8" s="468">
        <v>141.11000000000001</v>
      </c>
      <c r="H8" s="468">
        <v>-141.11000000000001</v>
      </c>
      <c r="I8" s="468"/>
      <c r="J8" s="467">
        <v>92.39</v>
      </c>
      <c r="K8" s="467">
        <v>-92.39</v>
      </c>
      <c r="L8" s="468"/>
      <c r="M8" s="467">
        <v>63.98</v>
      </c>
      <c r="N8" s="467">
        <v>-63.98</v>
      </c>
      <c r="O8" s="468"/>
      <c r="P8" s="467">
        <v>56.58</v>
      </c>
      <c r="Q8" s="467">
        <v>-56.58</v>
      </c>
    </row>
    <row r="9" spans="2:17" ht="11.25" customHeight="1">
      <c r="B9" s="93" t="s">
        <v>615</v>
      </c>
      <c r="C9" s="467">
        <v>3059.6299999999997</v>
      </c>
      <c r="D9" s="467"/>
      <c r="E9" s="467">
        <v>3059.6299999999997</v>
      </c>
      <c r="F9" s="467">
        <v>3783.54</v>
      </c>
      <c r="G9" s="467"/>
      <c r="H9" s="467">
        <v>3783.54</v>
      </c>
      <c r="I9" s="467">
        <v>3901.88</v>
      </c>
      <c r="J9" s="467"/>
      <c r="K9" s="467">
        <v>3901.88</v>
      </c>
      <c r="L9" s="467">
        <v>4474.17</v>
      </c>
      <c r="M9" s="467"/>
      <c r="N9" s="467">
        <v>4474.17</v>
      </c>
      <c r="O9" s="467">
        <v>5453.15</v>
      </c>
      <c r="P9" s="467"/>
      <c r="Q9" s="467">
        <v>5453.15</v>
      </c>
    </row>
    <row r="10" spans="2:17" ht="11.25" customHeight="1">
      <c r="B10" s="95" t="s">
        <v>470</v>
      </c>
      <c r="C10" s="466">
        <v>0.95000000000000007</v>
      </c>
      <c r="D10" s="466">
        <v>1717.96</v>
      </c>
      <c r="E10" s="466">
        <v>-1717.01</v>
      </c>
      <c r="F10" s="466">
        <v>0.95000000000000007</v>
      </c>
      <c r="G10" s="466">
        <v>2255.1099999999997</v>
      </c>
      <c r="H10" s="466">
        <v>-2254.16</v>
      </c>
      <c r="I10" s="466">
        <v>0.39</v>
      </c>
      <c r="J10" s="466">
        <v>2606.58</v>
      </c>
      <c r="K10" s="466">
        <v>-2606.19</v>
      </c>
      <c r="L10" s="466">
        <v>0.39</v>
      </c>
      <c r="M10" s="466">
        <v>3172.84</v>
      </c>
      <c r="N10" s="466">
        <v>-3172.4500000000003</v>
      </c>
      <c r="O10" s="466">
        <v>0.39</v>
      </c>
      <c r="P10" s="466">
        <v>3751.2499999999995</v>
      </c>
      <c r="Q10" s="466">
        <v>-3750.8599999999997</v>
      </c>
    </row>
    <row r="11" spans="2:17" ht="11.25" customHeight="1">
      <c r="B11" s="93" t="s">
        <v>232</v>
      </c>
      <c r="C11" s="467">
        <v>0.39</v>
      </c>
      <c r="D11" s="467">
        <v>0.02</v>
      </c>
      <c r="E11" s="467">
        <v>0.37</v>
      </c>
      <c r="F11" s="467">
        <v>0.39</v>
      </c>
      <c r="G11" s="467">
        <v>0.27</v>
      </c>
      <c r="H11" s="467">
        <v>0.12</v>
      </c>
      <c r="I11" s="467">
        <v>0.39</v>
      </c>
      <c r="J11" s="467">
        <v>0.12</v>
      </c>
      <c r="K11" s="467">
        <v>0.27</v>
      </c>
      <c r="L11" s="467">
        <v>0.39</v>
      </c>
      <c r="M11" s="467">
        <v>0.68</v>
      </c>
      <c r="N11" s="467">
        <v>-0.29000000000000004</v>
      </c>
      <c r="O11" s="467">
        <v>0.39</v>
      </c>
      <c r="P11" s="467">
        <v>0.47</v>
      </c>
      <c r="Q11" s="467">
        <v>-7.999999999999996E-2</v>
      </c>
    </row>
    <row r="12" spans="2:17" ht="11.25" customHeight="1">
      <c r="B12" s="93" t="s">
        <v>614</v>
      </c>
      <c r="C12" s="467">
        <v>0.56000000000000005</v>
      </c>
      <c r="D12" s="467">
        <v>1717.94</v>
      </c>
      <c r="E12" s="467">
        <v>-1717.38</v>
      </c>
      <c r="F12" s="467">
        <v>0.56000000000000005</v>
      </c>
      <c r="G12" s="467">
        <v>2254.8399999999997</v>
      </c>
      <c r="H12" s="467">
        <v>-2254.2799999999997</v>
      </c>
      <c r="I12" s="467"/>
      <c r="J12" s="467">
        <v>2606.46</v>
      </c>
      <c r="K12" s="467">
        <v>-2606.46</v>
      </c>
      <c r="L12" s="467"/>
      <c r="M12" s="467">
        <v>3172.1600000000003</v>
      </c>
      <c r="N12" s="467">
        <v>-3172.1600000000003</v>
      </c>
      <c r="O12" s="467"/>
      <c r="P12" s="467">
        <v>3750.7799999999997</v>
      </c>
      <c r="Q12" s="467">
        <v>-3750.7799999999997</v>
      </c>
    </row>
    <row r="13" spans="2:17" s="14" customFormat="1" ht="11.25" customHeight="1">
      <c r="B13" s="94" t="s">
        <v>38</v>
      </c>
      <c r="C13" s="468"/>
      <c r="D13" s="468">
        <v>1555.16</v>
      </c>
      <c r="E13" s="468">
        <v>-1555.16</v>
      </c>
      <c r="F13" s="468"/>
      <c r="G13" s="468">
        <v>2085.2999999999997</v>
      </c>
      <c r="H13" s="468">
        <v>-2085.2999999999997</v>
      </c>
      <c r="I13" s="468"/>
      <c r="J13" s="468"/>
      <c r="K13" s="468"/>
      <c r="L13" s="468"/>
      <c r="M13" s="468">
        <v>2210.31</v>
      </c>
      <c r="N13" s="468">
        <v>-2210.31</v>
      </c>
      <c r="O13" s="468"/>
      <c r="P13" s="468">
        <v>2795.4799999999996</v>
      </c>
      <c r="Q13" s="468">
        <v>-2795.4799999999996</v>
      </c>
    </row>
    <row r="14" spans="2:17" s="14" customFormat="1" ht="11.25" customHeight="1">
      <c r="B14" s="94" t="s">
        <v>479</v>
      </c>
      <c r="C14" s="468"/>
      <c r="D14" s="468">
        <v>162.78</v>
      </c>
      <c r="E14" s="468">
        <v>-162.78</v>
      </c>
      <c r="F14" s="468"/>
      <c r="G14" s="468">
        <v>169.54</v>
      </c>
      <c r="H14" s="468">
        <v>-169.54</v>
      </c>
      <c r="I14" s="468"/>
      <c r="J14" s="468"/>
      <c r="K14" s="468"/>
      <c r="L14" s="468"/>
      <c r="M14" s="468">
        <v>396.15</v>
      </c>
      <c r="N14" s="468">
        <v>-396.15</v>
      </c>
      <c r="O14" s="468"/>
      <c r="P14" s="468">
        <v>376.69</v>
      </c>
      <c r="Q14" s="468">
        <v>-376.69</v>
      </c>
    </row>
    <row r="15" spans="2:17" ht="22.5" customHeight="1">
      <c r="B15" s="462" t="s">
        <v>471</v>
      </c>
      <c r="C15" s="466">
        <v>721.2299999999999</v>
      </c>
      <c r="D15" s="466">
        <v>300.08999999999997</v>
      </c>
      <c r="E15" s="466">
        <v>421.13999999999993</v>
      </c>
      <c r="F15" s="466">
        <v>716.02</v>
      </c>
      <c r="G15" s="466">
        <v>307.90999999999997</v>
      </c>
      <c r="H15" s="466">
        <v>408.11</v>
      </c>
      <c r="I15" s="466">
        <v>885.07</v>
      </c>
      <c r="J15" s="466">
        <v>327.5</v>
      </c>
      <c r="K15" s="466">
        <v>557.57000000000005</v>
      </c>
      <c r="L15" s="466">
        <v>412.8</v>
      </c>
      <c r="M15" s="466">
        <v>488.98999999999995</v>
      </c>
      <c r="N15" s="466">
        <v>-76.189999999999941</v>
      </c>
      <c r="O15" s="466">
        <v>755.36</v>
      </c>
      <c r="P15" s="466">
        <v>496.71999999999997</v>
      </c>
      <c r="Q15" s="466">
        <v>258.64000000000004</v>
      </c>
    </row>
    <row r="16" spans="2:17" ht="11.25" customHeight="1">
      <c r="B16" s="93" t="s">
        <v>232</v>
      </c>
      <c r="C16" s="467">
        <v>14.29</v>
      </c>
      <c r="D16" s="467">
        <v>5.09</v>
      </c>
      <c r="E16" s="467">
        <v>9.1999999999999993</v>
      </c>
      <c r="F16" s="467">
        <v>16.47</v>
      </c>
      <c r="G16" s="467">
        <v>5.21</v>
      </c>
      <c r="H16" s="467">
        <v>11.259999999999998</v>
      </c>
      <c r="I16" s="467">
        <v>10.75</v>
      </c>
      <c r="J16" s="467">
        <v>2.4700000000000002</v>
      </c>
      <c r="K16" s="467">
        <v>8.2799999999999994</v>
      </c>
      <c r="L16" s="467">
        <v>11.67</v>
      </c>
      <c r="M16" s="467">
        <v>2.3199999999999998</v>
      </c>
      <c r="N16" s="467">
        <v>9.35</v>
      </c>
      <c r="O16" s="467">
        <v>20.490000000000002</v>
      </c>
      <c r="P16" s="467">
        <v>2.3199999999999998</v>
      </c>
      <c r="Q16" s="467">
        <v>18.170000000000002</v>
      </c>
    </row>
    <row r="17" spans="2:17" ht="11.25" customHeight="1">
      <c r="B17" s="93" t="s">
        <v>614</v>
      </c>
      <c r="C17" s="467">
        <v>706.93999999999994</v>
      </c>
      <c r="D17" s="467">
        <v>295</v>
      </c>
      <c r="E17" s="467">
        <v>411.93999999999994</v>
      </c>
      <c r="F17" s="467">
        <v>699.55</v>
      </c>
      <c r="G17" s="467">
        <v>302.7</v>
      </c>
      <c r="H17" s="467">
        <v>396.84999999999997</v>
      </c>
      <c r="I17" s="467">
        <v>874.32</v>
      </c>
      <c r="J17" s="467">
        <v>325.02999999999997</v>
      </c>
      <c r="K17" s="467">
        <v>549.29000000000008</v>
      </c>
      <c r="L17" s="467">
        <v>401.13</v>
      </c>
      <c r="M17" s="467">
        <v>486.66999999999996</v>
      </c>
      <c r="N17" s="467">
        <v>-85.539999999999964</v>
      </c>
      <c r="O17" s="467">
        <v>734.87</v>
      </c>
      <c r="P17" s="467">
        <v>494.4</v>
      </c>
      <c r="Q17" s="467">
        <v>240.47000000000003</v>
      </c>
    </row>
    <row r="18" spans="2:17" s="14" customFormat="1" ht="11.25" customHeight="1">
      <c r="B18" s="94" t="s">
        <v>619</v>
      </c>
      <c r="C18" s="468">
        <v>704.64</v>
      </c>
      <c r="D18" s="468">
        <v>130.91</v>
      </c>
      <c r="E18" s="468">
        <v>573.73</v>
      </c>
      <c r="F18" s="468">
        <v>684.52</v>
      </c>
      <c r="G18" s="468">
        <v>132.57</v>
      </c>
      <c r="H18" s="468">
        <v>551.95000000000005</v>
      </c>
      <c r="I18" s="468"/>
      <c r="J18" s="468"/>
      <c r="K18" s="468"/>
      <c r="L18" s="468">
        <v>856.86</v>
      </c>
      <c r="M18" s="468">
        <v>133.87</v>
      </c>
      <c r="N18" s="468">
        <v>722.99</v>
      </c>
      <c r="O18" s="468">
        <v>385.78</v>
      </c>
      <c r="P18" s="468">
        <v>192.39000000000001</v>
      </c>
      <c r="Q18" s="468">
        <v>193.38999999999996</v>
      </c>
    </row>
    <row r="19" spans="2:17" s="14" customFormat="1" ht="11.25" customHeight="1">
      <c r="B19" s="94" t="s">
        <v>38</v>
      </c>
      <c r="C19" s="468">
        <v>2.3000000000000003</v>
      </c>
      <c r="D19" s="468">
        <v>157.02000000000001</v>
      </c>
      <c r="E19" s="468">
        <v>-154.72</v>
      </c>
      <c r="F19" s="468">
        <v>15.03</v>
      </c>
      <c r="G19" s="468">
        <v>163.06</v>
      </c>
      <c r="H19" s="468">
        <v>-148.03</v>
      </c>
      <c r="I19" s="468"/>
      <c r="J19" s="468"/>
      <c r="K19" s="468"/>
      <c r="L19" s="468">
        <v>17.46</v>
      </c>
      <c r="M19" s="468">
        <v>201.72</v>
      </c>
      <c r="N19" s="468">
        <v>-184.26</v>
      </c>
      <c r="O19" s="468">
        <v>15.35</v>
      </c>
      <c r="P19" s="468">
        <v>312.60999999999996</v>
      </c>
      <c r="Q19" s="468">
        <v>-297.25999999999993</v>
      </c>
    </row>
    <row r="20" spans="2:17" s="14" customFormat="1" ht="11.25" customHeight="1">
      <c r="B20" s="94" t="s">
        <v>620</v>
      </c>
      <c r="C20" s="468"/>
      <c r="D20" s="468">
        <v>7.07</v>
      </c>
      <c r="E20" s="468">
        <v>-7.07</v>
      </c>
      <c r="F20" s="468"/>
      <c r="G20" s="468">
        <v>7.07</v>
      </c>
      <c r="H20" s="468">
        <v>-7.07</v>
      </c>
      <c r="I20" s="468"/>
      <c r="J20" s="468"/>
      <c r="K20" s="468"/>
      <c r="L20" s="468"/>
      <c r="M20" s="468">
        <v>7.07</v>
      </c>
      <c r="N20" s="468">
        <v>-7.07</v>
      </c>
      <c r="O20" s="468"/>
      <c r="P20" s="468"/>
      <c r="Q20" s="468"/>
    </row>
    <row r="21" spans="2:17" ht="11.25" customHeight="1">
      <c r="B21" s="463" t="s">
        <v>12</v>
      </c>
      <c r="C21" s="466">
        <v>1519.82</v>
      </c>
      <c r="D21" s="466">
        <v>7868.9700000000012</v>
      </c>
      <c r="E21" s="466">
        <v>-6349.1500000000015</v>
      </c>
      <c r="F21" s="466">
        <v>1446.7</v>
      </c>
      <c r="G21" s="466">
        <v>8258.9500000000007</v>
      </c>
      <c r="H21" s="466">
        <v>-6812.2500000000009</v>
      </c>
      <c r="I21" s="466">
        <v>1653.6299999999999</v>
      </c>
      <c r="J21" s="466">
        <v>8632.9699999999993</v>
      </c>
      <c r="K21" s="466">
        <v>-6979.3399999999992</v>
      </c>
      <c r="L21" s="466">
        <v>1582.84</v>
      </c>
      <c r="M21" s="466">
        <v>8946.91</v>
      </c>
      <c r="N21" s="466">
        <v>-7364.07</v>
      </c>
      <c r="O21" s="466">
        <v>1560.58</v>
      </c>
      <c r="P21" s="466">
        <v>9425.6500000000015</v>
      </c>
      <c r="Q21" s="466">
        <v>-7865.0700000000015</v>
      </c>
    </row>
    <row r="22" spans="2:17" ht="11.25" customHeight="1">
      <c r="B22" s="93" t="s">
        <v>198</v>
      </c>
      <c r="C22" s="467">
        <v>330.74</v>
      </c>
      <c r="D22" s="467">
        <v>4739.6272816180008</v>
      </c>
      <c r="E22" s="467">
        <v>-4408.887281618001</v>
      </c>
      <c r="F22" s="467">
        <v>335.37</v>
      </c>
      <c r="G22" s="467">
        <v>4747.0672816180004</v>
      </c>
      <c r="H22" s="467">
        <v>-4411.6972816180005</v>
      </c>
      <c r="I22" s="467">
        <v>348.91</v>
      </c>
      <c r="J22" s="467">
        <v>4795.09</v>
      </c>
      <c r="K22" s="467">
        <v>-4446.18</v>
      </c>
      <c r="L22" s="467">
        <v>393.25</v>
      </c>
      <c r="M22" s="467">
        <v>4946.7000000000007</v>
      </c>
      <c r="N22" s="467">
        <v>-4553.4500000000007</v>
      </c>
      <c r="O22" s="467">
        <v>409.29</v>
      </c>
      <c r="P22" s="467">
        <v>5468.97</v>
      </c>
      <c r="Q22" s="467">
        <v>-5059.68</v>
      </c>
    </row>
    <row r="23" spans="2:17" ht="11.25" customHeight="1">
      <c r="B23" s="93" t="s">
        <v>232</v>
      </c>
      <c r="C23" s="467">
        <v>2.2999999999999998</v>
      </c>
      <c r="D23" s="467">
        <v>20.8</v>
      </c>
      <c r="E23" s="467">
        <v>-18.5</v>
      </c>
      <c r="F23" s="467">
        <v>2.56</v>
      </c>
      <c r="G23" s="467">
        <v>21.03</v>
      </c>
      <c r="H23" s="467">
        <v>-18.470000000000002</v>
      </c>
      <c r="I23" s="467">
        <v>1.87</v>
      </c>
      <c r="J23" s="467">
        <v>21.2</v>
      </c>
      <c r="K23" s="467">
        <v>-19.329999999999998</v>
      </c>
      <c r="L23" s="467">
        <v>3.59</v>
      </c>
      <c r="M23" s="467">
        <v>21.64</v>
      </c>
      <c r="N23" s="467">
        <v>-18.05</v>
      </c>
      <c r="O23" s="467">
        <v>2.68</v>
      </c>
      <c r="P23" s="467">
        <v>20.51</v>
      </c>
      <c r="Q23" s="467">
        <v>-17.830000000000002</v>
      </c>
    </row>
    <row r="24" spans="2:17" ht="11.25" customHeight="1">
      <c r="B24" s="93" t="s">
        <v>614</v>
      </c>
      <c r="C24" s="467">
        <v>1186.78</v>
      </c>
      <c r="D24" s="467">
        <v>3108.5427183820002</v>
      </c>
      <c r="E24" s="467">
        <v>-1921.7627183820002</v>
      </c>
      <c r="F24" s="467">
        <v>1108.77</v>
      </c>
      <c r="G24" s="467">
        <v>3490.8527183819997</v>
      </c>
      <c r="H24" s="467">
        <v>-2382.0827183819997</v>
      </c>
      <c r="I24" s="467">
        <v>1302.8499999999999</v>
      </c>
      <c r="J24" s="467">
        <v>3816.68</v>
      </c>
      <c r="K24" s="467">
        <v>-2513.83</v>
      </c>
      <c r="L24" s="467">
        <v>1186</v>
      </c>
      <c r="M24" s="467">
        <v>3978.5699999999997</v>
      </c>
      <c r="N24" s="467">
        <v>-2792.5699999999997</v>
      </c>
      <c r="O24" s="467">
        <v>1148.6099999999999</v>
      </c>
      <c r="P24" s="467">
        <v>3936.17</v>
      </c>
      <c r="Q24" s="467">
        <v>-2787.5600000000004</v>
      </c>
    </row>
    <row r="25" spans="2:17" s="14" customFormat="1" ht="11.25" customHeight="1">
      <c r="B25" s="465" t="s">
        <v>42</v>
      </c>
      <c r="C25" s="468">
        <v>667.85</v>
      </c>
      <c r="D25" s="468">
        <v>1491.4399999999998</v>
      </c>
      <c r="E25" s="468">
        <v>-823.5899999999998</v>
      </c>
      <c r="F25" s="468">
        <v>763.95</v>
      </c>
      <c r="G25" s="468">
        <v>1685.9899999999998</v>
      </c>
      <c r="H25" s="468">
        <v>-922.03999999999974</v>
      </c>
      <c r="I25" s="468">
        <v>802.56</v>
      </c>
      <c r="J25" s="468">
        <v>2029.61</v>
      </c>
      <c r="K25" s="468">
        <v>-1227.05</v>
      </c>
      <c r="L25" s="468">
        <v>828.61</v>
      </c>
      <c r="M25" s="468">
        <v>2218.25</v>
      </c>
      <c r="N25" s="468">
        <v>-1389.6399999999999</v>
      </c>
      <c r="O25" s="468">
        <v>713.71999999999991</v>
      </c>
      <c r="P25" s="468">
        <v>2132.0300000000002</v>
      </c>
      <c r="Q25" s="468">
        <v>-1418.3100000000004</v>
      </c>
    </row>
    <row r="26" spans="2:17" s="14" customFormat="1" ht="11.25" customHeight="1">
      <c r="B26" s="94" t="s">
        <v>619</v>
      </c>
      <c r="C26" s="468">
        <v>393.32</v>
      </c>
      <c r="D26" s="468">
        <v>1.93</v>
      </c>
      <c r="E26" s="468">
        <v>391.39</v>
      </c>
      <c r="F26" s="468">
        <v>201.67</v>
      </c>
      <c r="G26" s="468">
        <v>3.52</v>
      </c>
      <c r="H26" s="468">
        <v>198.14999999999998</v>
      </c>
      <c r="I26" s="468">
        <v>350.31</v>
      </c>
      <c r="J26" s="468">
        <v>6.92</v>
      </c>
      <c r="K26" s="468">
        <v>343.39</v>
      </c>
      <c r="L26" s="468">
        <v>152.69999999999993</v>
      </c>
      <c r="M26" s="468">
        <v>11.22</v>
      </c>
      <c r="N26" s="468">
        <v>141.47999999999993</v>
      </c>
      <c r="O26" s="468">
        <v>267.39999999999998</v>
      </c>
      <c r="P26" s="468">
        <v>0.9</v>
      </c>
      <c r="Q26" s="468">
        <v>266.5</v>
      </c>
    </row>
    <row r="27" spans="2:17" s="14" customFormat="1" ht="11.25" customHeight="1">
      <c r="B27" s="94" t="s">
        <v>38</v>
      </c>
      <c r="C27" s="468">
        <v>116.59</v>
      </c>
      <c r="D27" s="468">
        <v>1547.4327183820001</v>
      </c>
      <c r="E27" s="468">
        <v>-1430.8427183820002</v>
      </c>
      <c r="F27" s="468">
        <v>134.13</v>
      </c>
      <c r="G27" s="468">
        <v>1737.6027183819999</v>
      </c>
      <c r="H27" s="468">
        <v>-1603.472718382</v>
      </c>
      <c r="I27" s="468">
        <v>140.96</v>
      </c>
      <c r="J27" s="468">
        <v>1720.41</v>
      </c>
      <c r="K27" s="468">
        <v>-1579.45</v>
      </c>
      <c r="L27" s="468">
        <v>195.67</v>
      </c>
      <c r="M27" s="468">
        <v>1693.36</v>
      </c>
      <c r="N27" s="468">
        <v>-1497.6899999999998</v>
      </c>
      <c r="O27" s="468">
        <v>158.47</v>
      </c>
      <c r="P27" s="468">
        <v>1751.5</v>
      </c>
      <c r="Q27" s="468">
        <v>-1593.03</v>
      </c>
    </row>
    <row r="28" spans="2:17" s="14" customFormat="1" ht="11.25" customHeight="1">
      <c r="B28" s="94" t="s">
        <v>620</v>
      </c>
      <c r="C28" s="468">
        <v>9.02</v>
      </c>
      <c r="D28" s="468">
        <v>67.740000000000009</v>
      </c>
      <c r="E28" s="468">
        <v>-58.720000000000013</v>
      </c>
      <c r="F28" s="468">
        <v>9.02</v>
      </c>
      <c r="G28" s="468">
        <v>63.739999999999995</v>
      </c>
      <c r="H28" s="468">
        <v>-54.72</v>
      </c>
      <c r="I28" s="468">
        <v>9.02</v>
      </c>
      <c r="J28" s="468">
        <v>59.74</v>
      </c>
      <c r="K28" s="468">
        <v>-50.72</v>
      </c>
      <c r="L28" s="468">
        <v>9.02</v>
      </c>
      <c r="M28" s="468">
        <v>55.74</v>
      </c>
      <c r="N28" s="468">
        <v>-46.72</v>
      </c>
      <c r="O28" s="468">
        <v>9.02</v>
      </c>
      <c r="P28" s="468">
        <v>51.74</v>
      </c>
      <c r="Q28" s="468">
        <v>-42.72</v>
      </c>
    </row>
    <row r="29" spans="2:17" ht="11.25" customHeight="1">
      <c r="B29" s="463" t="s">
        <v>616</v>
      </c>
      <c r="C29" s="466">
        <v>8.0200000000000014</v>
      </c>
      <c r="D29" s="466">
        <v>266.71364975400002</v>
      </c>
      <c r="E29" s="466">
        <v>-258.69364975400003</v>
      </c>
      <c r="F29" s="466">
        <v>7.66</v>
      </c>
      <c r="G29" s="466">
        <v>271.97364975400001</v>
      </c>
      <c r="H29" s="466">
        <v>-264.31364975399998</v>
      </c>
      <c r="I29" s="466">
        <v>7.65</v>
      </c>
      <c r="J29" s="466">
        <v>284.45999999999998</v>
      </c>
      <c r="K29" s="466">
        <v>-276.81</v>
      </c>
      <c r="L29" s="466">
        <v>7.87</v>
      </c>
      <c r="M29" s="466">
        <v>322.05</v>
      </c>
      <c r="N29" s="466">
        <v>-314.18</v>
      </c>
      <c r="O29" s="466">
        <v>5.99</v>
      </c>
      <c r="P29" s="466">
        <v>316.52999999999997</v>
      </c>
      <c r="Q29" s="466">
        <v>-310.53999999999996</v>
      </c>
    </row>
    <row r="30" spans="2:17" ht="11.25" customHeight="1">
      <c r="B30" s="93" t="s">
        <v>614</v>
      </c>
      <c r="C30" s="467">
        <v>8.0200000000000014</v>
      </c>
      <c r="D30" s="467">
        <v>266.71364975400002</v>
      </c>
      <c r="E30" s="467">
        <v>-258.69364975400003</v>
      </c>
      <c r="F30" s="467">
        <v>7.66</v>
      </c>
      <c r="G30" s="467">
        <v>271.97364975400001</v>
      </c>
      <c r="H30" s="467">
        <v>-264.31364975399998</v>
      </c>
      <c r="I30" s="467">
        <v>7.65</v>
      </c>
      <c r="J30" s="467">
        <v>284.45999999999998</v>
      </c>
      <c r="K30" s="467">
        <v>-276.81</v>
      </c>
      <c r="L30" s="467">
        <v>7.87</v>
      </c>
      <c r="M30" s="467">
        <v>322.05</v>
      </c>
      <c r="N30" s="467">
        <v>-314.18</v>
      </c>
      <c r="O30" s="467">
        <v>5.99</v>
      </c>
      <c r="P30" s="467">
        <v>316.52999999999997</v>
      </c>
      <c r="Q30" s="467">
        <v>-310.53999999999996</v>
      </c>
    </row>
    <row r="31" spans="2:17" s="14" customFormat="1" ht="11.25" customHeight="1">
      <c r="B31" s="465" t="s">
        <v>42</v>
      </c>
      <c r="C31" s="468">
        <v>8.0200000000000014</v>
      </c>
      <c r="D31" s="468">
        <v>18.840000000000003</v>
      </c>
      <c r="E31" s="468">
        <v>-10.820000000000002</v>
      </c>
      <c r="F31" s="468">
        <v>7.66</v>
      </c>
      <c r="G31" s="468">
        <v>19.190000000000005</v>
      </c>
      <c r="H31" s="468">
        <v>-11.530000000000005</v>
      </c>
      <c r="I31" s="468">
        <v>7.65</v>
      </c>
      <c r="J31" s="468">
        <v>18.28</v>
      </c>
      <c r="K31" s="468">
        <v>-10.63</v>
      </c>
      <c r="L31" s="468">
        <v>7.87</v>
      </c>
      <c r="M31" s="468">
        <v>17.77</v>
      </c>
      <c r="N31" s="468">
        <v>-9.8999999999999986</v>
      </c>
      <c r="O31" s="468">
        <v>5.99</v>
      </c>
      <c r="P31" s="468">
        <v>16.61</v>
      </c>
      <c r="Q31" s="468">
        <v>-10.62</v>
      </c>
    </row>
    <row r="32" spans="2:17" s="14" customFormat="1" ht="11.25" customHeight="1">
      <c r="B32" s="94" t="s">
        <v>619</v>
      </c>
      <c r="C32" s="468"/>
      <c r="D32" s="468">
        <v>1.93</v>
      </c>
      <c r="E32" s="468">
        <v>-1.93</v>
      </c>
      <c r="F32" s="468"/>
      <c r="G32" s="468">
        <v>3.52</v>
      </c>
      <c r="H32" s="468">
        <v>-3.52</v>
      </c>
      <c r="I32" s="468"/>
      <c r="J32" s="468">
        <v>6.92</v>
      </c>
      <c r="K32" s="468">
        <v>-6.92</v>
      </c>
      <c r="L32" s="468"/>
      <c r="M32" s="468">
        <v>11.22</v>
      </c>
      <c r="N32" s="468">
        <v>-11.22</v>
      </c>
      <c r="O32" s="468"/>
      <c r="P32" s="468">
        <v>0.9</v>
      </c>
      <c r="Q32" s="468">
        <v>-0.9</v>
      </c>
    </row>
    <row r="33" spans="2:17" s="14" customFormat="1" ht="11.25" customHeight="1">
      <c r="B33" s="94" t="s">
        <v>38</v>
      </c>
      <c r="C33" s="468"/>
      <c r="D33" s="468">
        <v>245.94</v>
      </c>
      <c r="E33" s="468">
        <v>-245.94</v>
      </c>
      <c r="F33" s="468"/>
      <c r="G33" s="468">
        <v>249.26000000000002</v>
      </c>
      <c r="H33" s="468">
        <v>-249.26000000000002</v>
      </c>
      <c r="I33" s="468"/>
      <c r="J33" s="468">
        <v>259.26</v>
      </c>
      <c r="K33" s="468">
        <v>-259.26</v>
      </c>
      <c r="L33" s="468"/>
      <c r="M33" s="468">
        <v>293.06</v>
      </c>
      <c r="N33" s="468">
        <v>-293.06</v>
      </c>
      <c r="O33" s="468"/>
      <c r="P33" s="468">
        <v>299.02</v>
      </c>
      <c r="Q33" s="468">
        <v>-299.02</v>
      </c>
    </row>
    <row r="34" spans="2:17" ht="35.1" customHeight="1">
      <c r="B34" s="464" t="s">
        <v>617</v>
      </c>
      <c r="C34" s="466">
        <v>1511.8</v>
      </c>
      <c r="D34" s="466">
        <v>7602.2563502460007</v>
      </c>
      <c r="E34" s="466">
        <v>-6090.4563502460005</v>
      </c>
      <c r="F34" s="466">
        <v>1439.0400000000002</v>
      </c>
      <c r="G34" s="466">
        <v>7986.9763502459991</v>
      </c>
      <c r="H34" s="466">
        <v>-6547.9363502459992</v>
      </c>
      <c r="I34" s="466">
        <v>1645.98</v>
      </c>
      <c r="J34" s="466">
        <v>8348.51</v>
      </c>
      <c r="K34" s="466">
        <v>-6702.5300000000007</v>
      </c>
      <c r="L34" s="466">
        <v>1574.97</v>
      </c>
      <c r="M34" s="466">
        <v>8624.86</v>
      </c>
      <c r="N34" s="466">
        <v>-7049.89</v>
      </c>
      <c r="O34" s="466">
        <v>1554.59</v>
      </c>
      <c r="P34" s="466">
        <v>9109.119999999999</v>
      </c>
      <c r="Q34" s="466">
        <v>-7554.5299999999988</v>
      </c>
    </row>
    <row r="35" spans="2:17" ht="11.25" customHeight="1">
      <c r="B35" s="463" t="s">
        <v>618</v>
      </c>
      <c r="C35" s="467">
        <v>1123.72</v>
      </c>
      <c r="D35" s="467">
        <v>7554.086840407218</v>
      </c>
      <c r="E35" s="467">
        <v>-6430.3668404072178</v>
      </c>
      <c r="F35" s="467">
        <v>1245.8900000000001</v>
      </c>
      <c r="G35" s="467">
        <v>7932.3768404072171</v>
      </c>
      <c r="H35" s="467">
        <v>-6686.4868404072167</v>
      </c>
      <c r="I35" s="467">
        <v>1314.6</v>
      </c>
      <c r="J35" s="467">
        <v>8285.6495587892168</v>
      </c>
      <c r="K35" s="467">
        <v>-6971.0495587892165</v>
      </c>
      <c r="L35" s="467">
        <v>1424.47</v>
      </c>
      <c r="M35" s="467">
        <v>8558.6495587892186</v>
      </c>
      <c r="N35" s="467">
        <v>-7134.1795587892184</v>
      </c>
      <c r="O35" s="467">
        <v>1290.27</v>
      </c>
      <c r="P35" s="467">
        <v>9037.8995587892168</v>
      </c>
      <c r="Q35" s="467">
        <v>-7747.6295587892164</v>
      </c>
    </row>
    <row r="36" spans="2:17" ht="11.25" customHeight="1">
      <c r="B36" s="93" t="s">
        <v>198</v>
      </c>
      <c r="C36" s="467">
        <v>330.74</v>
      </c>
      <c r="D36" s="467">
        <v>4739.6272816180008</v>
      </c>
      <c r="E36" s="467">
        <v>-4408.887281618001</v>
      </c>
      <c r="F36" s="467">
        <v>335.37</v>
      </c>
      <c r="G36" s="467">
        <v>4747.0672816180004</v>
      </c>
      <c r="H36" s="467">
        <v>-4411.6972816180005</v>
      </c>
      <c r="I36" s="467">
        <v>348.91</v>
      </c>
      <c r="J36" s="467">
        <v>4795.09</v>
      </c>
      <c r="K36" s="467">
        <v>-4446.18</v>
      </c>
      <c r="L36" s="467">
        <v>393.25</v>
      </c>
      <c r="M36" s="467">
        <v>4946.7000000000007</v>
      </c>
      <c r="N36" s="467">
        <v>-4553.4500000000007</v>
      </c>
      <c r="O36" s="467">
        <v>409.29</v>
      </c>
      <c r="P36" s="467">
        <v>5468.97</v>
      </c>
      <c r="Q36" s="467">
        <v>-5059.68</v>
      </c>
    </row>
    <row r="37" spans="2:17" ht="11.25" customHeight="1">
      <c r="B37" s="93" t="s">
        <v>232</v>
      </c>
      <c r="C37" s="467">
        <v>2.2999999999999998</v>
      </c>
      <c r="D37" s="467">
        <v>20.8</v>
      </c>
      <c r="E37" s="467">
        <v>-18.5</v>
      </c>
      <c r="F37" s="467">
        <v>2.56</v>
      </c>
      <c r="G37" s="467">
        <v>21.03</v>
      </c>
      <c r="H37" s="467">
        <v>-18.470000000000002</v>
      </c>
      <c r="I37" s="467">
        <v>1.87</v>
      </c>
      <c r="J37" s="467">
        <v>21.2</v>
      </c>
      <c r="K37" s="467">
        <v>-19.329999999999998</v>
      </c>
      <c r="L37" s="467">
        <v>3.59</v>
      </c>
      <c r="M37" s="467">
        <v>21.64</v>
      </c>
      <c r="N37" s="467">
        <v>-18.05</v>
      </c>
      <c r="O37" s="467">
        <v>2.68</v>
      </c>
      <c r="P37" s="467">
        <v>20.51</v>
      </c>
      <c r="Q37" s="467">
        <v>-17.830000000000002</v>
      </c>
    </row>
    <row r="38" spans="2:17" s="14" customFormat="1" ht="11.25" customHeight="1">
      <c r="B38" s="93" t="s">
        <v>614</v>
      </c>
      <c r="C38" s="468">
        <v>790.68000000000006</v>
      </c>
      <c r="D38" s="468">
        <v>2793.659558789217</v>
      </c>
      <c r="E38" s="468">
        <v>-2002.979558789217</v>
      </c>
      <c r="F38" s="468">
        <v>907.96</v>
      </c>
      <c r="G38" s="468">
        <v>3164.2795587892169</v>
      </c>
      <c r="H38" s="468">
        <v>-2256.3195587892169</v>
      </c>
      <c r="I38" s="468">
        <v>963.81999999999994</v>
      </c>
      <c r="J38" s="468">
        <v>3469.3595587892169</v>
      </c>
      <c r="K38" s="468">
        <v>-2505.5395587892172</v>
      </c>
      <c r="L38" s="468">
        <v>1027.6300000000001</v>
      </c>
      <c r="M38" s="468">
        <v>3590.3095587892171</v>
      </c>
      <c r="N38" s="468">
        <v>-2562.679558789217</v>
      </c>
      <c r="O38" s="468">
        <v>878.3</v>
      </c>
      <c r="P38" s="468">
        <v>3548.4195587892173</v>
      </c>
      <c r="Q38" s="468">
        <v>-2670.1195587892171</v>
      </c>
    </row>
    <row r="39" spans="2:17" s="14" customFormat="1" ht="11.25" customHeight="1">
      <c r="B39" s="465" t="s">
        <v>42</v>
      </c>
      <c r="C39" s="468">
        <v>659.83</v>
      </c>
      <c r="D39" s="468">
        <v>1472.6</v>
      </c>
      <c r="E39" s="468">
        <v>-812.76999999999987</v>
      </c>
      <c r="F39" s="468">
        <v>756.29000000000008</v>
      </c>
      <c r="G39" s="468">
        <v>1666.7999999999997</v>
      </c>
      <c r="H39" s="468">
        <v>-910.50999999999965</v>
      </c>
      <c r="I39" s="468">
        <v>794.91</v>
      </c>
      <c r="J39" s="468">
        <v>2011.33</v>
      </c>
      <c r="K39" s="468">
        <v>-1216.42</v>
      </c>
      <c r="L39" s="468">
        <v>820.74</v>
      </c>
      <c r="M39" s="468">
        <v>2200.48</v>
      </c>
      <c r="N39" s="468">
        <v>-1379.74</v>
      </c>
      <c r="O39" s="468">
        <v>707.7299999999999</v>
      </c>
      <c r="P39" s="468">
        <v>2115.42</v>
      </c>
      <c r="Q39" s="468">
        <v>-1407.69</v>
      </c>
    </row>
    <row r="40" spans="2:17" s="14" customFormat="1" ht="11.25" customHeight="1">
      <c r="B40" s="94" t="s">
        <v>619</v>
      </c>
      <c r="C40" s="468">
        <v>5.24</v>
      </c>
      <c r="D40" s="468"/>
      <c r="E40" s="468">
        <v>5.24</v>
      </c>
      <c r="F40" s="468">
        <v>8.52</v>
      </c>
      <c r="G40" s="468"/>
      <c r="H40" s="468">
        <v>8.52</v>
      </c>
      <c r="I40" s="468">
        <v>18.93</v>
      </c>
      <c r="J40" s="468"/>
      <c r="K40" s="468">
        <v>18.93</v>
      </c>
      <c r="L40" s="468">
        <v>2.1999999999999984</v>
      </c>
      <c r="M40" s="468"/>
      <c r="N40" s="468">
        <v>2.1999999999999984</v>
      </c>
      <c r="O40" s="468">
        <v>3.0799999999999983</v>
      </c>
      <c r="P40" s="468"/>
      <c r="Q40" s="468">
        <v>3.0799999999999983</v>
      </c>
    </row>
    <row r="41" spans="2:17" s="14" customFormat="1" ht="11.25" customHeight="1">
      <c r="B41" s="94" t="s">
        <v>38</v>
      </c>
      <c r="C41" s="468">
        <v>116.59</v>
      </c>
      <c r="D41" s="468">
        <v>1253.3195587892174</v>
      </c>
      <c r="E41" s="468">
        <v>-1136.7295587892174</v>
      </c>
      <c r="F41" s="468">
        <v>134.13</v>
      </c>
      <c r="G41" s="468">
        <v>1433.7395587892174</v>
      </c>
      <c r="H41" s="468">
        <v>-1299.6095587892173</v>
      </c>
      <c r="I41" s="468">
        <v>140.96</v>
      </c>
      <c r="J41" s="468">
        <v>1398.2895587892174</v>
      </c>
      <c r="K41" s="468">
        <v>-1257.3295587892173</v>
      </c>
      <c r="L41" s="468">
        <v>195.67</v>
      </c>
      <c r="M41" s="468">
        <v>1334.0895587892173</v>
      </c>
      <c r="N41" s="468">
        <v>-1138.4195587892173</v>
      </c>
      <c r="O41" s="468">
        <v>158.47</v>
      </c>
      <c r="P41" s="468">
        <v>1381.2595587892174</v>
      </c>
      <c r="Q41" s="468">
        <v>-1222.7895587892174</v>
      </c>
    </row>
    <row r="42" spans="2:17" s="14" customFormat="1" ht="11.25" customHeight="1">
      <c r="B42" s="465" t="s">
        <v>646</v>
      </c>
      <c r="C42" s="468">
        <v>9.02</v>
      </c>
      <c r="D42" s="468">
        <v>67.740000000000009</v>
      </c>
      <c r="E42" s="468"/>
      <c r="F42" s="468">
        <v>9.02</v>
      </c>
      <c r="G42" s="468">
        <v>63.739999999999995</v>
      </c>
      <c r="H42" s="468"/>
      <c r="I42" s="468">
        <v>9.02</v>
      </c>
      <c r="J42" s="468">
        <v>59.74</v>
      </c>
      <c r="K42" s="468"/>
      <c r="L42" s="468">
        <v>9.02</v>
      </c>
      <c r="M42" s="468">
        <v>55.74</v>
      </c>
      <c r="N42" s="468"/>
      <c r="O42" s="468">
        <v>9.02</v>
      </c>
      <c r="P42" s="468">
        <v>51.74</v>
      </c>
      <c r="Q42" s="468"/>
    </row>
    <row r="43" spans="2:17" ht="23.1" customHeight="1">
      <c r="B43" s="464" t="s">
        <v>21</v>
      </c>
      <c r="C43" s="466">
        <v>388.08</v>
      </c>
      <c r="D43" s="466">
        <v>48.180441210782732</v>
      </c>
      <c r="E43" s="466">
        <v>339.89955878921728</v>
      </c>
      <c r="F43" s="466">
        <v>193.14999999999998</v>
      </c>
      <c r="G43" s="466">
        <v>54.600441210782726</v>
      </c>
      <c r="H43" s="466">
        <v>138.54955878921726</v>
      </c>
      <c r="I43" s="466">
        <v>331.38</v>
      </c>
      <c r="J43" s="466">
        <v>62.860441210782724</v>
      </c>
      <c r="K43" s="466">
        <v>268.51955878921729</v>
      </c>
      <c r="L43" s="466">
        <v>150.49999999999994</v>
      </c>
      <c r="M43" s="466">
        <v>66.210441210782719</v>
      </c>
      <c r="N43" s="466">
        <v>84.289558789217224</v>
      </c>
      <c r="O43" s="466">
        <v>264.32</v>
      </c>
      <c r="P43" s="466">
        <v>71.220441210782724</v>
      </c>
      <c r="Q43" s="466">
        <v>193.09955878921727</v>
      </c>
    </row>
    <row r="44" spans="2:17" ht="11.25" customHeight="1">
      <c r="B44" s="93" t="s">
        <v>614</v>
      </c>
      <c r="C44" s="467">
        <v>388.08</v>
      </c>
      <c r="D44" s="467">
        <v>48.180441210782732</v>
      </c>
      <c r="E44" s="467">
        <v>339.89955878921728</v>
      </c>
      <c r="F44" s="467">
        <v>193.14999999999998</v>
      </c>
      <c r="G44" s="467">
        <v>54.600441210782726</v>
      </c>
      <c r="H44" s="467">
        <v>138.54955878921726</v>
      </c>
      <c r="I44" s="467">
        <v>331.38</v>
      </c>
      <c r="J44" s="467">
        <v>62.860441210782724</v>
      </c>
      <c r="K44" s="467">
        <v>268.51955878921729</v>
      </c>
      <c r="L44" s="467">
        <v>150.49999999999994</v>
      </c>
      <c r="M44" s="467">
        <v>66.210441210782719</v>
      </c>
      <c r="N44" s="467">
        <v>84.289558789217224</v>
      </c>
      <c r="O44" s="467">
        <v>264.32</v>
      </c>
      <c r="P44" s="467">
        <v>71.220441210782724</v>
      </c>
      <c r="Q44" s="467">
        <v>193.09955878921727</v>
      </c>
    </row>
    <row r="45" spans="2:17" s="14" customFormat="1" ht="11.25" customHeight="1">
      <c r="B45" s="94" t="s">
        <v>619</v>
      </c>
      <c r="C45" s="468">
        <v>388.08</v>
      </c>
      <c r="D45" s="468"/>
      <c r="E45" s="468">
        <v>388.08</v>
      </c>
      <c r="F45" s="468">
        <v>193.14999999999998</v>
      </c>
      <c r="G45" s="468"/>
      <c r="H45" s="468">
        <v>193.14999999999998</v>
      </c>
      <c r="I45" s="468">
        <v>331.38</v>
      </c>
      <c r="J45" s="468"/>
      <c r="K45" s="468">
        <v>331.38</v>
      </c>
      <c r="L45" s="468">
        <v>150.49999999999994</v>
      </c>
      <c r="M45" s="468"/>
      <c r="N45" s="468">
        <v>150.49999999999994</v>
      </c>
      <c r="O45" s="468">
        <v>264.32</v>
      </c>
      <c r="P45" s="468"/>
      <c r="Q45" s="468">
        <v>264.32</v>
      </c>
    </row>
    <row r="46" spans="2:17" s="14" customFormat="1" ht="11.25" customHeight="1">
      <c r="B46" s="94" t="s">
        <v>38</v>
      </c>
      <c r="C46" s="468"/>
      <c r="D46" s="468">
        <v>48.180441210782732</v>
      </c>
      <c r="E46" s="468">
        <v>-48.180441210782732</v>
      </c>
      <c r="F46" s="468"/>
      <c r="G46" s="468">
        <v>54.600441210782726</v>
      </c>
      <c r="H46" s="468">
        <v>-54.600441210782726</v>
      </c>
      <c r="I46" s="468"/>
      <c r="J46" s="468">
        <v>62.860441210782724</v>
      </c>
      <c r="K46" s="468">
        <v>-62.860441210782724</v>
      </c>
      <c r="L46" s="468"/>
      <c r="M46" s="468">
        <v>66.210441210782719</v>
      </c>
      <c r="N46" s="468">
        <v>-66.210441210782719</v>
      </c>
      <c r="O46" s="468"/>
      <c r="P46" s="468">
        <v>71.220441210782724</v>
      </c>
      <c r="Q46" s="468">
        <v>-71.220441210782724</v>
      </c>
    </row>
    <row r="47" spans="2:17" ht="11.25" customHeight="1">
      <c r="B47" s="95" t="s">
        <v>504</v>
      </c>
      <c r="C47" s="466">
        <v>5301.6299999999992</v>
      </c>
      <c r="D47" s="466">
        <v>10067.530000000001</v>
      </c>
      <c r="E47" s="466">
        <v>-4765.9000000000015</v>
      </c>
      <c r="F47" s="466">
        <v>5947.21</v>
      </c>
      <c r="G47" s="466">
        <v>10963.08</v>
      </c>
      <c r="H47" s="466">
        <v>-5015.87</v>
      </c>
      <c r="I47" s="466">
        <v>6440.97</v>
      </c>
      <c r="J47" s="466">
        <v>11659.439999999999</v>
      </c>
      <c r="K47" s="466">
        <v>-5218.4699999999984</v>
      </c>
      <c r="L47" s="466">
        <v>6470.2000000000007</v>
      </c>
      <c r="M47" s="466">
        <v>12672.72</v>
      </c>
      <c r="N47" s="466">
        <v>-6202.5199999999986</v>
      </c>
      <c r="O47" s="466">
        <v>7769.48</v>
      </c>
      <c r="P47" s="466">
        <v>13730.2</v>
      </c>
      <c r="Q47" s="466">
        <v>-5960.7200000000012</v>
      </c>
    </row>
    <row r="48" spans="2:17" ht="11.25" customHeight="1">
      <c r="B48" s="87" t="s">
        <v>635</v>
      </c>
      <c r="C48" s="3"/>
      <c r="D48" s="3"/>
      <c r="E48" s="3"/>
      <c r="F48" s="3"/>
      <c r="G48" s="3"/>
      <c r="H48" s="3"/>
      <c r="I48" s="3"/>
      <c r="J48" s="3"/>
      <c r="K48" s="3"/>
      <c r="L48" s="3"/>
      <c r="M48" s="3"/>
      <c r="N48" s="3"/>
      <c r="O48" s="3"/>
      <c r="P48" s="3"/>
      <c r="Q48" s="3"/>
    </row>
    <row r="49" spans="2:2" ht="11.25" customHeight="1">
      <c r="B49" s="87" t="s">
        <v>514</v>
      </c>
    </row>
  </sheetData>
  <mergeCells count="7">
    <mergeCell ref="B2:Q2"/>
    <mergeCell ref="B4:B5"/>
    <mergeCell ref="C4:E4"/>
    <mergeCell ref="F4:H4"/>
    <mergeCell ref="I4:K4"/>
    <mergeCell ref="L4:N4"/>
    <mergeCell ref="O4:Q4"/>
  </mergeCells>
  <hyperlinks>
    <hyperlink ref="B2:N2" location="Cuprins!B15" display="Anexa 10. Poziţia investiţională internaţională a Republicii Moldova (MBP6) pentru perioada 30.06.2020 - 31.03.2022, prezentare analitică, sectorială"/>
    <hyperlink ref="B2:Q2" location="Cuprins!B22" display="Anexa 17. Poziţia investiţională internaţională a Republicii Moldova, pentru perioada 31.12.2019 - 31.12.2023, pe sectoare și instrumente (mil. USD)"/>
  </hyperlinks>
  <pageMargins left="0.39370078740157483" right="0.39370078740157483" top="0.70866141732283472" bottom="0.70866141732283472" header="0.31496062992125984" footer="0.31496062992125984"/>
  <pageSetup paperSize="32767" orientation="landscape"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B2:Q24"/>
  <sheetViews>
    <sheetView showGridLines="0" showRowColHeaders="0" showZeros="0" zoomScaleNormal="100" workbookViewId="0"/>
  </sheetViews>
  <sheetFormatPr defaultRowHeight="10.5"/>
  <cols>
    <col min="1" max="1" customWidth="true" style="4" width="3.140625" collapsed="false"/>
    <col min="2" max="2" customWidth="true" style="4" width="13.5703125" collapsed="false"/>
    <col min="3" max="3" customWidth="true" style="4" width="7.28515625" collapsed="false"/>
    <col min="4" max="4" customWidth="true" style="4" width="7.5703125" collapsed="false"/>
    <col min="5" max="5" customWidth="true" style="4" width="7.7109375" collapsed="false"/>
    <col min="6" max="6" customWidth="true" style="4" width="7.28515625" collapsed="false"/>
    <col min="7" max="8" customWidth="true" style="4" width="7.7109375" collapsed="false"/>
    <col min="9" max="9" customWidth="true" style="90" width="7.28515625" collapsed="false"/>
    <col min="10" max="11" customWidth="true" style="90" width="7.7109375" collapsed="false"/>
    <col min="12" max="12" customWidth="true" style="90" width="7.28515625" collapsed="false"/>
    <col min="13" max="14" customWidth="true" style="90" width="7.7109375" collapsed="false"/>
    <col min="15" max="15" customWidth="true" style="4" width="7.28515625" collapsed="false"/>
    <col min="16" max="17" customWidth="true" style="4" width="7.7109375" collapsed="false"/>
    <col min="18" max="18" customWidth="true" style="4" width="4.7109375" collapsed="false"/>
    <col min="19" max="21" customWidth="true" style="4" width="9.140625" collapsed="false"/>
    <col min="22" max="28" style="4" width="9.140625" collapsed="false"/>
    <col min="29" max="34" customWidth="true" style="4" width="9.140625" collapsed="false"/>
    <col min="35" max="229" style="4" width="9.140625" collapsed="false"/>
    <col min="230" max="230" bestFit="true" customWidth="true" style="4" width="53.85546875" collapsed="false"/>
    <col min="231" max="16384" style="4" width="9.140625" collapsed="false"/>
  </cols>
  <sheetData>
    <row r="2" spans="2:17" ht="30" customHeight="1">
      <c r="B2" s="497" t="s">
        <v>790</v>
      </c>
      <c r="C2" s="497"/>
      <c r="D2" s="497"/>
      <c r="E2" s="497"/>
      <c r="F2" s="497"/>
      <c r="G2" s="497"/>
      <c r="H2" s="497"/>
      <c r="I2" s="497"/>
      <c r="J2" s="497"/>
      <c r="K2" s="497"/>
      <c r="L2" s="497"/>
      <c r="M2" s="497"/>
      <c r="N2" s="497"/>
      <c r="O2" s="534"/>
      <c r="P2" s="534"/>
      <c r="Q2" s="534"/>
    </row>
    <row r="3" spans="2:17" ht="11.25" customHeight="1">
      <c r="I3" s="4"/>
      <c r="J3" s="4"/>
      <c r="K3" s="4"/>
      <c r="L3" s="80"/>
      <c r="M3" s="4"/>
      <c r="N3" s="4"/>
      <c r="O3" s="80"/>
      <c r="Q3" s="81"/>
    </row>
    <row r="4" spans="2:17" s="82" customFormat="1" ht="9.9499999999999993" customHeight="1">
      <c r="B4" s="541"/>
      <c r="C4" s="537" t="s">
        <v>721</v>
      </c>
      <c r="D4" s="543"/>
      <c r="E4" s="543"/>
      <c r="F4" s="539" t="s">
        <v>722</v>
      </c>
      <c r="G4" s="539"/>
      <c r="H4" s="539"/>
      <c r="I4" s="539" t="s">
        <v>518</v>
      </c>
      <c r="J4" s="539"/>
      <c r="K4" s="539"/>
      <c r="L4" s="539" t="s">
        <v>723</v>
      </c>
      <c r="M4" s="539"/>
      <c r="N4" s="539"/>
      <c r="O4" s="527" t="s">
        <v>724</v>
      </c>
      <c r="P4" s="527"/>
      <c r="Q4" s="527"/>
    </row>
    <row r="5" spans="2:17" s="84" customFormat="1" ht="9.9499999999999993" customHeight="1">
      <c r="B5" s="542"/>
      <c r="C5" s="73" t="s">
        <v>467</v>
      </c>
      <c r="D5" s="73" t="s">
        <v>468</v>
      </c>
      <c r="E5" s="73" t="s">
        <v>431</v>
      </c>
      <c r="F5" s="73" t="s">
        <v>467</v>
      </c>
      <c r="G5" s="73" t="s">
        <v>468</v>
      </c>
      <c r="H5" s="73" t="s">
        <v>431</v>
      </c>
      <c r="I5" s="83" t="s">
        <v>467</v>
      </c>
      <c r="J5" s="83" t="s">
        <v>468</v>
      </c>
      <c r="K5" s="83" t="s">
        <v>431</v>
      </c>
      <c r="L5" s="83" t="s">
        <v>467</v>
      </c>
      <c r="M5" s="83" t="s">
        <v>468</v>
      </c>
      <c r="N5" s="83" t="s">
        <v>431</v>
      </c>
      <c r="O5" s="83" t="s">
        <v>467</v>
      </c>
      <c r="P5" s="83" t="s">
        <v>468</v>
      </c>
      <c r="Q5" s="83" t="s">
        <v>431</v>
      </c>
    </row>
    <row r="6" spans="2:17" s="85" customFormat="1" ht="11.25" customHeight="1">
      <c r="B6" s="274" t="s">
        <v>598</v>
      </c>
      <c r="C6" s="403">
        <v>2173.89</v>
      </c>
      <c r="D6" s="403">
        <v>8164.21</v>
      </c>
      <c r="E6" s="403">
        <v>-5990.32</v>
      </c>
      <c r="F6" s="403">
        <v>2438.34</v>
      </c>
      <c r="G6" s="403">
        <v>8856.98</v>
      </c>
      <c r="H6" s="403">
        <v>-6418.6399999999994</v>
      </c>
      <c r="I6" s="403">
        <v>2397.1799999999998</v>
      </c>
      <c r="J6" s="403">
        <v>9179.880000000001</v>
      </c>
      <c r="K6" s="403">
        <v>-6782.7000000000007</v>
      </c>
      <c r="L6" s="404">
        <v>3324.67</v>
      </c>
      <c r="M6" s="404">
        <v>9929.1699999999983</v>
      </c>
      <c r="N6" s="403">
        <v>-6604.4999999999982</v>
      </c>
      <c r="O6" s="404">
        <v>4418.99</v>
      </c>
      <c r="P6" s="404">
        <v>11045.579999999998</v>
      </c>
      <c r="Q6" s="403">
        <v>-6626.5899999999983</v>
      </c>
    </row>
    <row r="7" spans="2:17" s="84" customFormat="1" ht="11.25" customHeight="1">
      <c r="B7" s="409" t="s">
        <v>457</v>
      </c>
      <c r="C7" s="405">
        <v>309.98</v>
      </c>
      <c r="D7" s="405">
        <v>4544.9872816179995</v>
      </c>
      <c r="E7" s="405">
        <v>-4235.007281618</v>
      </c>
      <c r="F7" s="405">
        <v>314.25</v>
      </c>
      <c r="G7" s="405">
        <v>4543.8372816180008</v>
      </c>
      <c r="H7" s="405">
        <v>-4229.5872816180008</v>
      </c>
      <c r="I7" s="405">
        <v>326.45</v>
      </c>
      <c r="J7" s="405">
        <v>4546.3599999999997</v>
      </c>
      <c r="K7" s="405">
        <v>-4219.91</v>
      </c>
      <c r="L7" s="406">
        <v>369.78999999999996</v>
      </c>
      <c r="M7" s="406">
        <v>4668.7400000000007</v>
      </c>
      <c r="N7" s="405">
        <v>-4298.9500000000007</v>
      </c>
      <c r="O7" s="406">
        <v>393.89</v>
      </c>
      <c r="P7" s="406">
        <v>5162.8099999999995</v>
      </c>
      <c r="Q7" s="405">
        <v>-4768.9199999999992</v>
      </c>
    </row>
    <row r="8" spans="2:17" s="84" customFormat="1" ht="11.25" customHeight="1">
      <c r="B8" s="409" t="s">
        <v>458</v>
      </c>
      <c r="C8" s="405">
        <v>16.979999999999997</v>
      </c>
      <c r="D8" s="405">
        <v>25.89</v>
      </c>
      <c r="E8" s="405">
        <v>-8.9100000000000037</v>
      </c>
      <c r="F8" s="405">
        <v>19.420000000000002</v>
      </c>
      <c r="G8" s="405">
        <v>26.240000000000002</v>
      </c>
      <c r="H8" s="405">
        <v>-6.82</v>
      </c>
      <c r="I8" s="405">
        <v>13.01</v>
      </c>
      <c r="J8" s="405">
        <v>23.669999999999998</v>
      </c>
      <c r="K8" s="405">
        <v>-10.659999999999998</v>
      </c>
      <c r="L8" s="406">
        <v>15.649999999999999</v>
      </c>
      <c r="M8" s="406">
        <v>23.96</v>
      </c>
      <c r="N8" s="405">
        <v>-8.3100000000000023</v>
      </c>
      <c r="O8" s="406">
        <v>23.560000000000002</v>
      </c>
      <c r="P8" s="406">
        <v>22.830000000000002</v>
      </c>
      <c r="Q8" s="405">
        <v>0.73000000000000043</v>
      </c>
    </row>
    <row r="9" spans="2:17" s="85" customFormat="1" ht="11.25" customHeight="1">
      <c r="B9" s="410" t="s">
        <v>603</v>
      </c>
      <c r="C9" s="405">
        <v>161.07000000000002</v>
      </c>
      <c r="D9" s="405">
        <v>3593.3327183820002</v>
      </c>
      <c r="E9" s="405">
        <v>-3432.262718382</v>
      </c>
      <c r="F9" s="405">
        <v>201.75000000000003</v>
      </c>
      <c r="G9" s="405">
        <v>4286.9027183819999</v>
      </c>
      <c r="H9" s="405">
        <v>-4085.1527183819999</v>
      </c>
      <c r="I9" s="405">
        <v>218.10000000000002</v>
      </c>
      <c r="J9" s="405">
        <v>4609.8500000000004</v>
      </c>
      <c r="K9" s="405">
        <v>-4391.75</v>
      </c>
      <c r="L9" s="406">
        <v>301.17999999999995</v>
      </c>
      <c r="M9" s="406">
        <v>5236.4699999999984</v>
      </c>
      <c r="N9" s="405">
        <v>-4935.2899999999981</v>
      </c>
      <c r="O9" s="406">
        <v>254.85999999999999</v>
      </c>
      <c r="P9" s="406">
        <v>5859.94</v>
      </c>
      <c r="Q9" s="405">
        <v>-5605.08</v>
      </c>
    </row>
    <row r="10" spans="2:17" s="84" customFormat="1" ht="11.25" customHeight="1">
      <c r="B10" s="409" t="s">
        <v>604</v>
      </c>
      <c r="C10" s="405">
        <v>1685.86</v>
      </c>
      <c r="D10" s="405">
        <v>0</v>
      </c>
      <c r="E10" s="405">
        <v>1685.86</v>
      </c>
      <c r="F10" s="405">
        <v>1902.9199999999998</v>
      </c>
      <c r="G10" s="405">
        <v>0</v>
      </c>
      <c r="H10" s="405">
        <v>1902.9199999999998</v>
      </c>
      <c r="I10" s="405">
        <v>1839.62</v>
      </c>
      <c r="J10" s="405">
        <v>0</v>
      </c>
      <c r="K10" s="405">
        <v>1839.62</v>
      </c>
      <c r="L10" s="406">
        <v>2638.05</v>
      </c>
      <c r="M10" s="406">
        <v>0</v>
      </c>
      <c r="N10" s="405">
        <v>2638.05</v>
      </c>
      <c r="O10" s="406">
        <v>3746.68</v>
      </c>
      <c r="P10" s="406">
        <v>0</v>
      </c>
      <c r="Q10" s="405">
        <v>3746.68</v>
      </c>
    </row>
    <row r="11" spans="2:17" s="84" customFormat="1" ht="11.25" customHeight="1">
      <c r="B11" s="320" t="s">
        <v>599</v>
      </c>
      <c r="C11" s="403">
        <v>3127.74</v>
      </c>
      <c r="D11" s="403">
        <v>1903.3200000000002</v>
      </c>
      <c r="E11" s="403">
        <v>1224.4199999999996</v>
      </c>
      <c r="F11" s="403">
        <v>3508.87</v>
      </c>
      <c r="G11" s="403">
        <v>2106.0999999999995</v>
      </c>
      <c r="H11" s="403">
        <v>1402.7700000000004</v>
      </c>
      <c r="I11" s="403">
        <v>4043.79</v>
      </c>
      <c r="J11" s="403">
        <v>2479.58</v>
      </c>
      <c r="K11" s="403">
        <v>1564.21</v>
      </c>
      <c r="L11" s="404">
        <v>3145.5299999999997</v>
      </c>
      <c r="M11" s="404">
        <v>2743.5399999999991</v>
      </c>
      <c r="N11" s="403">
        <v>401.99000000000069</v>
      </c>
      <c r="O11" s="404">
        <v>3350.49</v>
      </c>
      <c r="P11" s="404">
        <v>2684.6000000000004</v>
      </c>
      <c r="Q11" s="403">
        <v>665.88999999999942</v>
      </c>
    </row>
    <row r="12" spans="2:17" s="86" customFormat="1" ht="11.25" customHeight="1">
      <c r="B12" s="409" t="s">
        <v>457</v>
      </c>
      <c r="C12" s="407">
        <v>20.76</v>
      </c>
      <c r="D12" s="407">
        <v>194.64000000000001</v>
      </c>
      <c r="E12" s="407">
        <v>-173.88000000000002</v>
      </c>
      <c r="F12" s="407">
        <v>21.12</v>
      </c>
      <c r="G12" s="407">
        <v>203.23</v>
      </c>
      <c r="H12" s="407">
        <v>-182.10999999999999</v>
      </c>
      <c r="I12" s="407">
        <v>22.46</v>
      </c>
      <c r="J12" s="407">
        <v>248.73000000000002</v>
      </c>
      <c r="K12" s="407">
        <v>-226.27</v>
      </c>
      <c r="L12" s="408">
        <v>23.46</v>
      </c>
      <c r="M12" s="408">
        <v>277.95999999999998</v>
      </c>
      <c r="N12" s="407">
        <v>-254.49999999999997</v>
      </c>
      <c r="O12" s="408">
        <v>15.4</v>
      </c>
      <c r="P12" s="408">
        <v>306.15999999999997</v>
      </c>
      <c r="Q12" s="407">
        <v>-290.76</v>
      </c>
    </row>
    <row r="13" spans="2:17" s="84" customFormat="1" ht="11.25" customHeight="1">
      <c r="B13" s="409" t="s">
        <v>458</v>
      </c>
      <c r="C13" s="405">
        <v>0</v>
      </c>
      <c r="D13" s="405">
        <v>0.02</v>
      </c>
      <c r="E13" s="405">
        <v>-0.02</v>
      </c>
      <c r="F13" s="405">
        <v>0</v>
      </c>
      <c r="G13" s="405">
        <v>0.27</v>
      </c>
      <c r="H13" s="405">
        <v>-0.27</v>
      </c>
      <c r="I13" s="405">
        <v>0</v>
      </c>
      <c r="J13" s="405">
        <v>0.12</v>
      </c>
      <c r="K13" s="405">
        <v>-0.12</v>
      </c>
      <c r="L13" s="406">
        <v>0</v>
      </c>
      <c r="M13" s="406">
        <v>0.68</v>
      </c>
      <c r="N13" s="405">
        <v>-0.68</v>
      </c>
      <c r="O13" s="406">
        <v>0</v>
      </c>
      <c r="P13" s="406">
        <v>0.47</v>
      </c>
      <c r="Q13" s="405">
        <v>-0.47</v>
      </c>
    </row>
    <row r="14" spans="2:17" s="84" customFormat="1" ht="11.25" customHeight="1">
      <c r="B14" s="410" t="s">
        <v>603</v>
      </c>
      <c r="C14" s="405">
        <v>1733.21</v>
      </c>
      <c r="D14" s="405">
        <v>1708.66</v>
      </c>
      <c r="E14" s="405">
        <v>24.549999999999955</v>
      </c>
      <c r="F14" s="405">
        <v>1607.1299999999999</v>
      </c>
      <c r="G14" s="405">
        <v>1902.5999999999997</v>
      </c>
      <c r="H14" s="405">
        <v>-295.4699999999998</v>
      </c>
      <c r="I14" s="405">
        <v>1959.07</v>
      </c>
      <c r="J14" s="405">
        <v>2230.73</v>
      </c>
      <c r="K14" s="405">
        <v>-271.66000000000008</v>
      </c>
      <c r="L14" s="406">
        <v>1285.95</v>
      </c>
      <c r="M14" s="406">
        <v>2464.8999999999992</v>
      </c>
      <c r="N14" s="405">
        <v>-1178.9499999999991</v>
      </c>
      <c r="O14" s="406">
        <v>1628.62</v>
      </c>
      <c r="P14" s="406">
        <v>2377.9700000000003</v>
      </c>
      <c r="Q14" s="405">
        <v>-749.35000000000036</v>
      </c>
    </row>
    <row r="15" spans="2:17" s="85" customFormat="1" ht="11.25" customHeight="1">
      <c r="B15" s="409" t="s">
        <v>604</v>
      </c>
      <c r="C15" s="405">
        <v>1373.77</v>
      </c>
      <c r="D15" s="405">
        <v>0</v>
      </c>
      <c r="E15" s="405">
        <v>1373.77</v>
      </c>
      <c r="F15" s="405">
        <v>1880.62</v>
      </c>
      <c r="G15" s="405">
        <v>0</v>
      </c>
      <c r="H15" s="405">
        <v>1880.62</v>
      </c>
      <c r="I15" s="405">
        <v>2062.2600000000002</v>
      </c>
      <c r="J15" s="405">
        <v>0</v>
      </c>
      <c r="K15" s="405">
        <v>2062.2600000000002</v>
      </c>
      <c r="L15" s="406">
        <v>1836.12</v>
      </c>
      <c r="M15" s="406">
        <v>0</v>
      </c>
      <c r="N15" s="405">
        <v>1836.12</v>
      </c>
      <c r="O15" s="406">
        <v>1706.47</v>
      </c>
      <c r="P15" s="406">
        <v>0</v>
      </c>
      <c r="Q15" s="405">
        <v>1706.47</v>
      </c>
    </row>
    <row r="16" spans="2:17" s="84" customFormat="1" ht="11.25" customHeight="1">
      <c r="B16" s="274" t="s">
        <v>29</v>
      </c>
      <c r="C16" s="403">
        <v>5301.6299999999992</v>
      </c>
      <c r="D16" s="403">
        <v>10067.530000000001</v>
      </c>
      <c r="E16" s="403">
        <v>-4765.8999999999996</v>
      </c>
      <c r="F16" s="403">
        <v>5947.21</v>
      </c>
      <c r="G16" s="403">
        <v>10963.079999999998</v>
      </c>
      <c r="H16" s="403">
        <v>-5015.869999999999</v>
      </c>
      <c r="I16" s="403">
        <v>6440.9699999999993</v>
      </c>
      <c r="J16" s="403">
        <v>11659.460000000001</v>
      </c>
      <c r="K16" s="403">
        <v>-5218.4900000000007</v>
      </c>
      <c r="L16" s="404">
        <v>6470.2</v>
      </c>
      <c r="M16" s="404">
        <v>12672.709999999997</v>
      </c>
      <c r="N16" s="403">
        <v>-6202.5099999999975</v>
      </c>
      <c r="O16" s="404">
        <v>7769.48</v>
      </c>
      <c r="P16" s="404">
        <v>13730.179999999998</v>
      </c>
      <c r="Q16" s="403">
        <v>-5960.6999999999989</v>
      </c>
    </row>
    <row r="17" spans="2:17" ht="10.5" customHeight="1">
      <c r="B17" s="87" t="s">
        <v>514</v>
      </c>
      <c r="C17" s="88"/>
      <c r="D17" s="88"/>
      <c r="E17" s="88"/>
      <c r="F17" s="88"/>
      <c r="G17" s="88"/>
      <c r="H17" s="88"/>
      <c r="I17" s="89"/>
      <c r="J17" s="89"/>
      <c r="K17" s="89"/>
      <c r="L17" s="89"/>
      <c r="M17" s="89"/>
      <c r="N17" s="89"/>
    </row>
    <row r="19" spans="2:17">
      <c r="C19" s="441"/>
      <c r="D19" s="441"/>
      <c r="E19" s="441"/>
      <c r="F19" s="441"/>
      <c r="G19" s="441"/>
      <c r="H19" s="441"/>
      <c r="I19" s="441"/>
      <c r="J19" s="441"/>
      <c r="K19" s="441"/>
      <c r="L19" s="441"/>
      <c r="M19" s="441"/>
      <c r="N19" s="441"/>
      <c r="O19" s="441"/>
      <c r="P19" s="441"/>
      <c r="Q19" s="441"/>
    </row>
    <row r="20" spans="2:17">
      <c r="C20" s="441"/>
      <c r="D20" s="441"/>
      <c r="E20" s="441"/>
      <c r="F20" s="441"/>
      <c r="G20" s="441"/>
      <c r="H20" s="441"/>
      <c r="I20" s="441"/>
      <c r="J20" s="441"/>
      <c r="K20" s="441"/>
      <c r="L20" s="441"/>
      <c r="M20" s="441"/>
      <c r="N20" s="441"/>
      <c r="O20" s="441"/>
      <c r="P20" s="441"/>
      <c r="Q20" s="441"/>
    </row>
    <row r="21" spans="2:17">
      <c r="C21" s="441"/>
      <c r="D21" s="441"/>
      <c r="E21" s="441"/>
      <c r="F21" s="441"/>
      <c r="G21" s="441"/>
      <c r="H21" s="441"/>
      <c r="I21" s="441"/>
      <c r="J21" s="441"/>
      <c r="K21" s="441"/>
      <c r="L21" s="441"/>
      <c r="M21" s="441"/>
      <c r="N21" s="441"/>
      <c r="O21" s="441"/>
      <c r="P21" s="441"/>
      <c r="Q21" s="441"/>
    </row>
    <row r="22" spans="2:17">
      <c r="C22" s="441"/>
      <c r="D22" s="441"/>
      <c r="E22" s="441"/>
      <c r="F22" s="441"/>
      <c r="G22" s="441"/>
      <c r="H22" s="441"/>
      <c r="I22" s="441"/>
      <c r="J22" s="441"/>
      <c r="K22" s="441"/>
      <c r="L22" s="441"/>
      <c r="M22" s="441"/>
      <c r="N22" s="441"/>
      <c r="O22" s="441"/>
      <c r="P22" s="441"/>
      <c r="Q22" s="441"/>
    </row>
    <row r="23" spans="2:17">
      <c r="C23" s="441"/>
      <c r="D23" s="441"/>
      <c r="E23" s="441"/>
      <c r="F23" s="441"/>
      <c r="G23" s="441"/>
      <c r="H23" s="441"/>
      <c r="I23" s="441"/>
      <c r="J23" s="441"/>
      <c r="K23" s="441"/>
      <c r="L23" s="441"/>
      <c r="M23" s="441"/>
      <c r="N23" s="441"/>
      <c r="O23" s="441"/>
      <c r="P23" s="441"/>
      <c r="Q23" s="441"/>
    </row>
    <row r="24" spans="2:17">
      <c r="C24" s="441"/>
      <c r="D24" s="441"/>
      <c r="E24" s="441"/>
      <c r="F24" s="441"/>
      <c r="G24" s="441"/>
      <c r="H24" s="441"/>
      <c r="I24" s="441"/>
      <c r="J24" s="441"/>
      <c r="K24" s="441"/>
      <c r="L24" s="441"/>
      <c r="M24" s="441"/>
      <c r="N24" s="441"/>
      <c r="O24" s="441"/>
      <c r="P24" s="441"/>
      <c r="Q24" s="441"/>
    </row>
  </sheetData>
  <mergeCells count="7">
    <mergeCell ref="B2:Q2"/>
    <mergeCell ref="B4:B5"/>
    <mergeCell ref="C4:E4"/>
    <mergeCell ref="F4:H4"/>
    <mergeCell ref="I4:K4"/>
    <mergeCell ref="L4:N4"/>
    <mergeCell ref="O4:Q4"/>
  </mergeCells>
  <hyperlinks>
    <hyperlink ref="B2:N2" location="Cuprins!B15" display="Anexa 10. Poziţia investiţională internaţională a Republicii Moldova (MBP6) pentru perioada 30.06.2020 - 31.03.2022, prezentare analitică, sectorială"/>
    <hyperlink ref="B2:Q2" location="Cuprins!B23" display="Anexa 18. Poziţia investiţională internaţională a Republicii Moldova (MBP6) pentru perioada 31.12.2019 - 31.12.2023, prezentare analitică, pe scadențe (mil. USD)"/>
  </hyperlinks>
  <pageMargins left="0.39370078740157483" right="0.39370078740157483" top="0.70866141732283472" bottom="0.70866141732283472" header="0.31496062992125984" footer="0.31496062992125984"/>
  <pageSetup paperSize="32767"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B2:J1176"/>
  <sheetViews>
    <sheetView showGridLines="0" showRowColHeaders="0" showZeros="0" zoomScaleNormal="100" workbookViewId="0">
      <pane xSplit="2" ySplit="4" topLeftCell="C5" activePane="bottomRight" state="frozen"/>
      <selection activeCell="H15" sqref="H15"/>
      <selection pane="topRight" activeCell="H15" sqref="H15"/>
      <selection pane="bottomLeft" activeCell="H15" sqref="H15"/>
      <selection pane="bottomRight"/>
    </sheetView>
  </sheetViews>
  <sheetFormatPr defaultRowHeight="12.75"/>
  <cols>
    <col min="1" max="1" customWidth="true" style="170" width="4.7109375" collapsed="false"/>
    <col min="2" max="2" customWidth="true" style="170" width="43.28515625" collapsed="false"/>
    <col min="3" max="5" customWidth="true" style="169" width="9.42578125" collapsed="false"/>
    <col min="6" max="7" customWidth="true" style="170" width="9.42578125" collapsed="false"/>
    <col min="8" max="16384" style="170" width="9.140625" collapsed="false"/>
  </cols>
  <sheetData>
    <row r="2" spans="2:7" s="167" customFormat="1" ht="30" customHeight="1">
      <c r="B2" s="470" t="s">
        <v>711</v>
      </c>
      <c r="C2" s="470"/>
      <c r="D2" s="470"/>
      <c r="E2" s="470"/>
      <c r="F2" s="470"/>
      <c r="G2" s="470"/>
    </row>
    <row r="3" spans="2:7" ht="11.25" customHeight="1">
      <c r="B3" s="168"/>
      <c r="C3" s="436"/>
      <c r="D3" s="436"/>
      <c r="E3" s="436"/>
      <c r="F3" s="436"/>
      <c r="G3" s="436"/>
    </row>
    <row r="4" spans="2:7" s="171" customFormat="1">
      <c r="B4" s="174"/>
      <c r="C4" s="175">
        <v>2019</v>
      </c>
      <c r="D4" s="175">
        <v>2020</v>
      </c>
      <c r="E4" s="175">
        <v>2021</v>
      </c>
      <c r="F4" s="175" t="s">
        <v>710</v>
      </c>
      <c r="G4" s="175">
        <v>2023</v>
      </c>
    </row>
    <row r="5" spans="2:7" s="171" customFormat="1" ht="11.25" customHeight="1">
      <c r="B5" s="176" t="s">
        <v>48</v>
      </c>
      <c r="C5" s="177">
        <v>-1105.7800000000002</v>
      </c>
      <c r="D5" s="177">
        <v>-886.72000000000025</v>
      </c>
      <c r="E5" s="177">
        <v>-1699.1000000000008</v>
      </c>
      <c r="F5" s="178">
        <v>-2482.3000000000002</v>
      </c>
      <c r="G5" s="178">
        <v>-1893.23</v>
      </c>
    </row>
    <row r="6" spans="2:7" ht="11.25" customHeight="1">
      <c r="B6" s="179" t="s">
        <v>49</v>
      </c>
      <c r="C6" s="180">
        <v>6090.52</v>
      </c>
      <c r="D6" s="180">
        <v>5688.1</v>
      </c>
      <c r="E6" s="180">
        <v>7147.4900000000007</v>
      </c>
      <c r="F6" s="181">
        <v>9164.23</v>
      </c>
      <c r="G6" s="181">
        <v>9215.75</v>
      </c>
    </row>
    <row r="7" spans="2:7" ht="11.25" customHeight="1">
      <c r="B7" s="179" t="s">
        <v>50</v>
      </c>
      <c r="C7" s="180">
        <v>7196.3</v>
      </c>
      <c r="D7" s="180">
        <v>6574.82</v>
      </c>
      <c r="E7" s="180">
        <v>8846.59</v>
      </c>
      <c r="F7" s="181">
        <v>11646.529999999999</v>
      </c>
      <c r="G7" s="181">
        <v>11108.98</v>
      </c>
    </row>
    <row r="8" spans="2:7" s="171" customFormat="1" ht="11.25" customHeight="1">
      <c r="B8" s="176" t="s">
        <v>51</v>
      </c>
      <c r="C8" s="177">
        <v>-2946.1600000000008</v>
      </c>
      <c r="D8" s="177">
        <v>-2696.15</v>
      </c>
      <c r="E8" s="177">
        <v>-3717.7100000000005</v>
      </c>
      <c r="F8" s="178">
        <v>-4284.3200000000006</v>
      </c>
      <c r="G8" s="178">
        <v>-3974.19</v>
      </c>
    </row>
    <row r="9" spans="2:7" ht="11.25" customHeight="1">
      <c r="B9" s="179" t="s">
        <v>52</v>
      </c>
      <c r="C9" s="180">
        <v>3661.9900000000002</v>
      </c>
      <c r="D9" s="180">
        <v>3222.27</v>
      </c>
      <c r="E9" s="180">
        <v>4197.16</v>
      </c>
      <c r="F9" s="181">
        <v>5980.76</v>
      </c>
      <c r="G9" s="181">
        <v>5866.0300000000007</v>
      </c>
    </row>
    <row r="10" spans="2:7" ht="11.25" customHeight="1">
      <c r="B10" s="179" t="s">
        <v>53</v>
      </c>
      <c r="C10" s="180">
        <v>6608.1500000000005</v>
      </c>
      <c r="D10" s="180">
        <v>5918.42</v>
      </c>
      <c r="E10" s="180">
        <v>7914.8700000000008</v>
      </c>
      <c r="F10" s="181">
        <v>10265.080000000002</v>
      </c>
      <c r="G10" s="181">
        <v>9840.2199999999993</v>
      </c>
    </row>
    <row r="11" spans="2:7" s="171" customFormat="1" ht="11.25" customHeight="1">
      <c r="B11" s="176" t="s">
        <v>54</v>
      </c>
      <c r="C11" s="177">
        <v>-3311.6200000000003</v>
      </c>
      <c r="D11" s="177">
        <v>-3094.26</v>
      </c>
      <c r="E11" s="177">
        <v>-4190.21</v>
      </c>
      <c r="F11" s="178">
        <v>-5192.7700000000004</v>
      </c>
      <c r="G11" s="178">
        <v>-4869.09</v>
      </c>
    </row>
    <row r="12" spans="2:7" ht="11.25" customHeight="1">
      <c r="B12" s="179" t="s">
        <v>55</v>
      </c>
      <c r="C12" s="180">
        <v>2118.04</v>
      </c>
      <c r="D12" s="180">
        <v>1944.4199999999998</v>
      </c>
      <c r="E12" s="180">
        <v>2562.23</v>
      </c>
      <c r="F12" s="181">
        <v>3701.42</v>
      </c>
      <c r="G12" s="181">
        <v>3425.5</v>
      </c>
    </row>
    <row r="13" spans="2:7" ht="11.25" customHeight="1">
      <c r="B13" s="179" t="s">
        <v>56</v>
      </c>
      <c r="C13" s="180">
        <v>5429.6600000000008</v>
      </c>
      <c r="D13" s="180">
        <v>5038.68</v>
      </c>
      <c r="E13" s="180">
        <v>6752.44</v>
      </c>
      <c r="F13" s="181">
        <v>8894.19</v>
      </c>
      <c r="G13" s="181">
        <v>8294.59</v>
      </c>
    </row>
    <row r="14" spans="2:7" ht="11.25" customHeight="1">
      <c r="B14" s="179" t="s">
        <v>57</v>
      </c>
      <c r="C14" s="180">
        <v>-3313.8300000000004</v>
      </c>
      <c r="D14" s="180">
        <v>-3096.1800000000003</v>
      </c>
      <c r="E14" s="180">
        <v>-4190.59</v>
      </c>
      <c r="F14" s="181">
        <v>-5190.93</v>
      </c>
      <c r="G14" s="181">
        <v>-4869.26</v>
      </c>
    </row>
    <row r="15" spans="2:7" ht="11.25" customHeight="1">
      <c r="B15" s="179" t="s">
        <v>58</v>
      </c>
      <c r="C15" s="182">
        <v>2115.83</v>
      </c>
      <c r="D15" s="182">
        <v>1942.5</v>
      </c>
      <c r="E15" s="182">
        <v>2561.66</v>
      </c>
      <c r="F15" s="181">
        <v>3702.88</v>
      </c>
      <c r="G15" s="181">
        <v>3425.33</v>
      </c>
    </row>
    <row r="16" spans="2:7" ht="11.25" customHeight="1">
      <c r="B16" s="179" t="s">
        <v>59</v>
      </c>
      <c r="C16" s="182">
        <v>5429.6600000000008</v>
      </c>
      <c r="D16" s="182">
        <v>5038.68</v>
      </c>
      <c r="E16" s="182">
        <v>6752.25</v>
      </c>
      <c r="F16" s="181">
        <v>8893.8100000000013</v>
      </c>
      <c r="G16" s="181">
        <v>8294.59</v>
      </c>
    </row>
    <row r="17" spans="2:7" ht="11.25" customHeight="1">
      <c r="B17" s="179" t="s">
        <v>60</v>
      </c>
      <c r="C17" s="182">
        <v>277.86999999999995</v>
      </c>
      <c r="D17" s="182">
        <v>194.63999999999996</v>
      </c>
      <c r="E17" s="182">
        <v>272.75</v>
      </c>
      <c r="F17" s="181">
        <v>898.84</v>
      </c>
      <c r="G17" s="181">
        <v>723.03</v>
      </c>
    </row>
    <row r="18" spans="2:7" ht="11.25" customHeight="1">
      <c r="B18" s="179" t="s">
        <v>61</v>
      </c>
      <c r="C18" s="180">
        <v>2.21</v>
      </c>
      <c r="D18" s="180">
        <v>1.9199999999999997</v>
      </c>
      <c r="E18" s="180">
        <v>0.56999999999999995</v>
      </c>
      <c r="F18" s="181">
        <v>-1.46</v>
      </c>
      <c r="G18" s="181">
        <v>0.16999999999999993</v>
      </c>
    </row>
    <row r="19" spans="2:7" ht="24.95" customHeight="1">
      <c r="B19" s="179" t="s">
        <v>62</v>
      </c>
      <c r="C19" s="182">
        <v>-10.039999999999999</v>
      </c>
      <c r="D19" s="182">
        <v>-5.0500000000000007</v>
      </c>
      <c r="E19" s="182">
        <v>-3.4</v>
      </c>
      <c r="F19" s="181">
        <v>-3.44</v>
      </c>
      <c r="G19" s="181">
        <v>-1.73</v>
      </c>
    </row>
    <row r="20" spans="2:7" ht="11.25" customHeight="1">
      <c r="B20" s="179" t="s">
        <v>63</v>
      </c>
      <c r="C20" s="182">
        <v>12.25</v>
      </c>
      <c r="D20" s="182">
        <v>6.97</v>
      </c>
      <c r="E20" s="182">
        <v>3.9699999999999998</v>
      </c>
      <c r="F20" s="181">
        <v>1.9800000000000002</v>
      </c>
      <c r="G20" s="181">
        <v>1.9</v>
      </c>
    </row>
    <row r="21" spans="2:7" ht="11.25" customHeight="1">
      <c r="B21" s="179" t="s">
        <v>64</v>
      </c>
      <c r="C21" s="180">
        <v>0</v>
      </c>
      <c r="D21" s="180">
        <v>0</v>
      </c>
      <c r="E21" s="180">
        <v>-0.19</v>
      </c>
      <c r="F21" s="181">
        <v>-0.38</v>
      </c>
      <c r="G21" s="181">
        <v>0</v>
      </c>
    </row>
    <row r="22" spans="2:7" ht="12" hidden="1" customHeight="1">
      <c r="B22" s="179" t="s">
        <v>58</v>
      </c>
      <c r="C22" s="182">
        <v>0</v>
      </c>
      <c r="D22" s="182">
        <v>0</v>
      </c>
      <c r="E22" s="182">
        <v>0</v>
      </c>
      <c r="F22" s="181">
        <v>0</v>
      </c>
      <c r="G22" s="181">
        <v>0</v>
      </c>
    </row>
    <row r="23" spans="2:7" ht="11.25" customHeight="1">
      <c r="B23" s="179" t="s">
        <v>59</v>
      </c>
      <c r="C23" s="182">
        <v>0</v>
      </c>
      <c r="D23" s="182">
        <v>0</v>
      </c>
      <c r="E23" s="182">
        <v>0.19</v>
      </c>
      <c r="F23" s="181">
        <v>0.38</v>
      </c>
      <c r="G23" s="181">
        <v>0</v>
      </c>
    </row>
    <row r="24" spans="2:7" s="171" customFormat="1" ht="11.25" customHeight="1">
      <c r="B24" s="176" t="s">
        <v>65</v>
      </c>
      <c r="C24" s="177">
        <v>365.46000000000004</v>
      </c>
      <c r="D24" s="177">
        <v>398.1099999999999</v>
      </c>
      <c r="E24" s="177">
        <v>472.49999999999994</v>
      </c>
      <c r="F24" s="178">
        <v>908.45</v>
      </c>
      <c r="G24" s="178">
        <v>894.9</v>
      </c>
    </row>
    <row r="25" spans="2:7" ht="11.25" customHeight="1">
      <c r="B25" s="179" t="s">
        <v>55</v>
      </c>
      <c r="C25" s="180">
        <v>1543.95</v>
      </c>
      <c r="D25" s="180">
        <v>1277.8499999999999</v>
      </c>
      <c r="E25" s="180">
        <v>1634.9299999999998</v>
      </c>
      <c r="F25" s="181">
        <v>2279.34</v>
      </c>
      <c r="G25" s="181">
        <v>2440.5299999999997</v>
      </c>
    </row>
    <row r="26" spans="2:7" ht="11.25" customHeight="1">
      <c r="B26" s="179" t="s">
        <v>56</v>
      </c>
      <c r="C26" s="180">
        <v>1178.49</v>
      </c>
      <c r="D26" s="180">
        <v>879.74000000000012</v>
      </c>
      <c r="E26" s="180">
        <v>1162.43</v>
      </c>
      <c r="F26" s="181">
        <v>1370.8899999999999</v>
      </c>
      <c r="G26" s="181">
        <v>1545.63</v>
      </c>
    </row>
    <row r="27" spans="2:7" s="172" customFormat="1" ht="22.5" customHeight="1">
      <c r="B27" s="183" t="s">
        <v>66</v>
      </c>
      <c r="C27" s="184">
        <v>263.83</v>
      </c>
      <c r="D27" s="184">
        <v>226.95</v>
      </c>
      <c r="E27" s="184">
        <v>232.5</v>
      </c>
      <c r="F27" s="185">
        <v>234.45</v>
      </c>
      <c r="G27" s="185">
        <v>235.82</v>
      </c>
    </row>
    <row r="28" spans="2:7" ht="11.25" customHeight="1">
      <c r="B28" s="179" t="s">
        <v>58</v>
      </c>
      <c r="C28" s="182">
        <v>266.34999999999997</v>
      </c>
      <c r="D28" s="182">
        <v>230.67</v>
      </c>
      <c r="E28" s="182">
        <v>241.67000000000002</v>
      </c>
      <c r="F28" s="181">
        <v>243.01999999999998</v>
      </c>
      <c r="G28" s="181">
        <v>247.75</v>
      </c>
    </row>
    <row r="29" spans="2:7" ht="11.25" customHeight="1">
      <c r="B29" s="179" t="s">
        <v>59</v>
      </c>
      <c r="C29" s="182">
        <v>2.5200000000000005</v>
      </c>
      <c r="D29" s="182">
        <v>3.7199999999999998</v>
      </c>
      <c r="E29" s="182">
        <v>9.17</v>
      </c>
      <c r="F29" s="181">
        <v>8.57</v>
      </c>
      <c r="G29" s="181">
        <v>11.930000000000001</v>
      </c>
    </row>
    <row r="30" spans="2:7" ht="38.25" customHeight="1">
      <c r="B30" s="179" t="s">
        <v>67</v>
      </c>
      <c r="C30" s="182">
        <v>0</v>
      </c>
      <c r="D30" s="182">
        <v>0</v>
      </c>
      <c r="E30" s="182">
        <v>0</v>
      </c>
      <c r="F30" s="181">
        <v>0</v>
      </c>
      <c r="G30" s="181">
        <v>0</v>
      </c>
    </row>
    <row r="31" spans="2:7" ht="11.25" customHeight="1">
      <c r="B31" s="179" t="s">
        <v>68</v>
      </c>
      <c r="C31" s="182">
        <v>680.62</v>
      </c>
      <c r="D31" s="182">
        <v>556.38</v>
      </c>
      <c r="E31" s="182">
        <v>615.42000000000007</v>
      </c>
      <c r="F31" s="181">
        <v>666.56</v>
      </c>
      <c r="G31" s="181">
        <v>669.12</v>
      </c>
    </row>
    <row r="32" spans="2:7" ht="11.25" customHeight="1">
      <c r="B32" s="179" t="s">
        <v>69</v>
      </c>
      <c r="C32" s="182">
        <v>425.92999999999995</v>
      </c>
      <c r="D32" s="182">
        <v>355.39</v>
      </c>
      <c r="E32" s="182">
        <v>396.39</v>
      </c>
      <c r="F32" s="181">
        <v>430.96000000000004</v>
      </c>
      <c r="G32" s="181">
        <v>439.54</v>
      </c>
    </row>
    <row r="33" spans="2:8" ht="24.95" customHeight="1">
      <c r="B33" s="179" t="s">
        <v>70</v>
      </c>
      <c r="C33" s="182">
        <v>0</v>
      </c>
      <c r="D33" s="182">
        <v>0</v>
      </c>
      <c r="E33" s="182">
        <v>0</v>
      </c>
      <c r="F33" s="181">
        <v>0</v>
      </c>
      <c r="G33" s="181">
        <v>0</v>
      </c>
    </row>
    <row r="34" spans="2:8" ht="11.25" customHeight="1">
      <c r="B34" s="179" t="s">
        <v>68</v>
      </c>
      <c r="C34" s="182">
        <v>3.0999999999999996</v>
      </c>
      <c r="D34" s="182">
        <v>2.21</v>
      </c>
      <c r="E34" s="182">
        <v>3.17</v>
      </c>
      <c r="F34" s="181">
        <v>3.72</v>
      </c>
      <c r="G34" s="181">
        <v>6.09</v>
      </c>
    </row>
    <row r="35" spans="2:8" ht="11.25" customHeight="1">
      <c r="B35" s="179" t="s">
        <v>69</v>
      </c>
      <c r="C35" s="182">
        <v>2.4300000000000002</v>
      </c>
      <c r="D35" s="182">
        <v>3.6300000000000003</v>
      </c>
      <c r="E35" s="182">
        <v>8.7200000000000006</v>
      </c>
      <c r="F35" s="181">
        <v>8.5500000000000007</v>
      </c>
      <c r="G35" s="181">
        <v>11.26</v>
      </c>
    </row>
    <row r="36" spans="2:8" s="172" customFormat="1" ht="11.25" customHeight="1">
      <c r="B36" s="183" t="s">
        <v>71</v>
      </c>
      <c r="C36" s="184">
        <v>-11.770000000000001</v>
      </c>
      <c r="D36" s="184">
        <v>-7.9</v>
      </c>
      <c r="E36" s="184">
        <v>-9.9</v>
      </c>
      <c r="F36" s="185">
        <v>-6.6899999999999995</v>
      </c>
      <c r="G36" s="185">
        <v>-7.45</v>
      </c>
    </row>
    <row r="37" spans="2:8" ht="11.25" customHeight="1">
      <c r="B37" s="179" t="s">
        <v>58</v>
      </c>
      <c r="C37" s="182">
        <v>5.5399999999999991</v>
      </c>
      <c r="D37" s="182">
        <v>4.8</v>
      </c>
      <c r="E37" s="182">
        <v>4.33</v>
      </c>
      <c r="F37" s="181">
        <v>4.8899999999999997</v>
      </c>
      <c r="G37" s="181">
        <v>6.6499999999999995</v>
      </c>
    </row>
    <row r="38" spans="2:8" ht="11.25" customHeight="1">
      <c r="B38" s="179" t="s">
        <v>59</v>
      </c>
      <c r="C38" s="182">
        <v>17.310000000000002</v>
      </c>
      <c r="D38" s="182">
        <v>12.7</v>
      </c>
      <c r="E38" s="182">
        <v>14.23</v>
      </c>
      <c r="F38" s="181">
        <v>11.58</v>
      </c>
      <c r="G38" s="181">
        <v>14.099999999999998</v>
      </c>
    </row>
    <row r="39" spans="2:8" s="172" customFormat="1" ht="11.25" customHeight="1">
      <c r="B39" s="183" t="s">
        <v>72</v>
      </c>
      <c r="C39" s="184">
        <v>-12.279999999999987</v>
      </c>
      <c r="D39" s="184">
        <v>-54.379999999999988</v>
      </c>
      <c r="E39" s="184">
        <v>-90.909999999999968</v>
      </c>
      <c r="F39" s="185">
        <v>-55.990000000000038</v>
      </c>
      <c r="G39" s="185">
        <v>-53.109999999999985</v>
      </c>
    </row>
    <row r="40" spans="2:8" ht="11.25" customHeight="1">
      <c r="B40" s="179" t="s">
        <v>58</v>
      </c>
      <c r="C40" s="180">
        <v>403.99</v>
      </c>
      <c r="D40" s="180">
        <v>246.69</v>
      </c>
      <c r="E40" s="180">
        <v>326.05</v>
      </c>
      <c r="F40" s="181">
        <v>500.86999999999989</v>
      </c>
      <c r="G40" s="181">
        <v>541.30000000000007</v>
      </c>
      <c r="H40" s="445"/>
    </row>
    <row r="41" spans="2:8" ht="11.25" customHeight="1">
      <c r="B41" s="179" t="s">
        <v>59</v>
      </c>
      <c r="C41" s="180">
        <v>416.27</v>
      </c>
      <c r="D41" s="180">
        <v>301.07</v>
      </c>
      <c r="E41" s="180">
        <v>416.95999999999992</v>
      </c>
      <c r="F41" s="181">
        <v>556.86</v>
      </c>
      <c r="G41" s="181">
        <v>594.41</v>
      </c>
    </row>
    <row r="42" spans="2:8" ht="11.25" customHeight="1">
      <c r="B42" s="179" t="s">
        <v>73</v>
      </c>
      <c r="C42" s="180">
        <v>0</v>
      </c>
      <c r="D42" s="180">
        <v>0</v>
      </c>
      <c r="E42" s="180">
        <v>0</v>
      </c>
      <c r="F42" s="181">
        <v>0</v>
      </c>
      <c r="G42" s="181">
        <v>0</v>
      </c>
    </row>
    <row r="43" spans="2:8" ht="11.25" customHeight="1">
      <c r="B43" s="179" t="s">
        <v>74</v>
      </c>
      <c r="C43" s="180">
        <v>31.3</v>
      </c>
      <c r="D43" s="180">
        <v>10.030000000000001</v>
      </c>
      <c r="E43" s="180">
        <v>27.830000000000002</v>
      </c>
      <c r="F43" s="181">
        <v>17.890000000000008</v>
      </c>
      <c r="G43" s="181">
        <v>-12.340000000000007</v>
      </c>
    </row>
    <row r="44" spans="2:8" ht="11.25" customHeight="1">
      <c r="B44" s="179" t="s">
        <v>75</v>
      </c>
      <c r="C44" s="180">
        <v>124.77000000000001</v>
      </c>
      <c r="D44" s="180">
        <v>37.61</v>
      </c>
      <c r="E44" s="180">
        <v>65.28</v>
      </c>
      <c r="F44" s="181">
        <v>103.09</v>
      </c>
      <c r="G44" s="181">
        <v>119.77</v>
      </c>
    </row>
    <row r="45" spans="2:8" ht="11.25" customHeight="1">
      <c r="B45" s="179" t="s">
        <v>76</v>
      </c>
      <c r="C45" s="180">
        <v>93.47</v>
      </c>
      <c r="D45" s="180">
        <v>27.58</v>
      </c>
      <c r="E45" s="180">
        <v>37.450000000000003</v>
      </c>
      <c r="F45" s="181">
        <v>85.2</v>
      </c>
      <c r="G45" s="181">
        <v>132.11000000000001</v>
      </c>
    </row>
    <row r="46" spans="2:8" ht="12" hidden="1" customHeight="1">
      <c r="B46" s="179" t="s">
        <v>77</v>
      </c>
      <c r="C46" s="180">
        <v>0</v>
      </c>
      <c r="D46" s="180">
        <v>0</v>
      </c>
      <c r="E46" s="180">
        <v>0</v>
      </c>
      <c r="F46" s="181">
        <v>0</v>
      </c>
      <c r="G46" s="181">
        <v>0</v>
      </c>
    </row>
    <row r="47" spans="2:8" ht="12" hidden="1" customHeight="1">
      <c r="B47" s="179" t="s">
        <v>78</v>
      </c>
      <c r="C47" s="180">
        <v>0</v>
      </c>
      <c r="D47" s="180">
        <v>0</v>
      </c>
      <c r="E47" s="180">
        <v>0</v>
      </c>
      <c r="F47" s="181">
        <v>0</v>
      </c>
      <c r="G47" s="181">
        <v>0</v>
      </c>
    </row>
    <row r="48" spans="2:8" ht="12" hidden="1" customHeight="1">
      <c r="B48" s="179" t="s">
        <v>79</v>
      </c>
      <c r="C48" s="180">
        <v>0</v>
      </c>
      <c r="D48" s="180">
        <v>0</v>
      </c>
      <c r="E48" s="180">
        <v>0</v>
      </c>
      <c r="F48" s="181">
        <v>0</v>
      </c>
      <c r="G48" s="181">
        <v>0</v>
      </c>
    </row>
    <row r="49" spans="2:7" ht="11.25" customHeight="1">
      <c r="B49" s="179" t="s">
        <v>80</v>
      </c>
      <c r="C49" s="180">
        <v>-28.239999999999995</v>
      </c>
      <c r="D49" s="180">
        <v>-68.039999999999992</v>
      </c>
      <c r="E49" s="180">
        <v>-103.6</v>
      </c>
      <c r="F49" s="181">
        <v>-46.18</v>
      </c>
      <c r="G49" s="181">
        <v>-4.480000000000004</v>
      </c>
    </row>
    <row r="50" spans="2:7" ht="11.25" customHeight="1">
      <c r="B50" s="179" t="s">
        <v>75</v>
      </c>
      <c r="C50" s="180">
        <v>220.84000000000003</v>
      </c>
      <c r="D50" s="180">
        <v>169.54</v>
      </c>
      <c r="E50" s="180">
        <v>217.84</v>
      </c>
      <c r="F50" s="181">
        <v>330.64</v>
      </c>
      <c r="G50" s="181">
        <v>312.69000000000005</v>
      </c>
    </row>
    <row r="51" spans="2:7" ht="11.25" customHeight="1">
      <c r="B51" s="179" t="s">
        <v>76</v>
      </c>
      <c r="C51" s="180">
        <v>249.07999999999998</v>
      </c>
      <c r="D51" s="180">
        <v>237.58</v>
      </c>
      <c r="E51" s="180">
        <v>321.44</v>
      </c>
      <c r="F51" s="181">
        <v>376.82000000000005</v>
      </c>
      <c r="G51" s="181">
        <v>317.17</v>
      </c>
    </row>
    <row r="52" spans="2:7" ht="11.25" customHeight="1">
      <c r="B52" s="179" t="s">
        <v>81</v>
      </c>
      <c r="C52" s="180">
        <v>-26.82</v>
      </c>
      <c r="D52" s="180">
        <v>-3.8699999999999992</v>
      </c>
      <c r="E52" s="180">
        <v>-15.38</v>
      </c>
      <c r="F52" s="181">
        <v>-26.490000000000002</v>
      </c>
      <c r="G52" s="181">
        <v>-35.97</v>
      </c>
    </row>
    <row r="53" spans="2:7" ht="11.25" customHeight="1">
      <c r="B53" s="179" t="s">
        <v>75</v>
      </c>
      <c r="C53" s="180">
        <v>41.2</v>
      </c>
      <c r="D53" s="180">
        <v>26.62</v>
      </c>
      <c r="E53" s="180">
        <v>33.68</v>
      </c>
      <c r="F53" s="181">
        <v>51.21</v>
      </c>
      <c r="G53" s="181">
        <v>93.610000000000014</v>
      </c>
    </row>
    <row r="54" spans="2:7" ht="11.25" customHeight="1">
      <c r="B54" s="179" t="s">
        <v>76</v>
      </c>
      <c r="C54" s="180">
        <v>68.02</v>
      </c>
      <c r="D54" s="180">
        <v>30.489999999999995</v>
      </c>
      <c r="E54" s="180">
        <v>49.06</v>
      </c>
      <c r="F54" s="181">
        <v>77.7</v>
      </c>
      <c r="G54" s="181">
        <v>129.58000000000001</v>
      </c>
    </row>
    <row r="55" spans="2:7" ht="11.25" customHeight="1">
      <c r="B55" s="179" t="s">
        <v>82</v>
      </c>
      <c r="C55" s="180">
        <v>-40.06</v>
      </c>
      <c r="D55" s="180">
        <v>-34.220000000000006</v>
      </c>
      <c r="E55" s="180">
        <v>-78.149999999999991</v>
      </c>
      <c r="F55" s="181">
        <v>-105.74000000000001</v>
      </c>
      <c r="G55" s="181">
        <v>-78.38000000000001</v>
      </c>
    </row>
    <row r="56" spans="2:7" ht="11.25" customHeight="1">
      <c r="B56" s="179" t="s">
        <v>68</v>
      </c>
      <c r="C56" s="180">
        <v>8.16</v>
      </c>
      <c r="D56" s="180">
        <v>3.6</v>
      </c>
      <c r="E56" s="180">
        <v>5.22</v>
      </c>
      <c r="F56" s="181">
        <v>15.75</v>
      </c>
      <c r="G56" s="181">
        <v>13.759999999999998</v>
      </c>
    </row>
    <row r="57" spans="2:7" ht="11.25" customHeight="1">
      <c r="B57" s="179" t="s">
        <v>69</v>
      </c>
      <c r="C57" s="180">
        <v>48.22</v>
      </c>
      <c r="D57" s="180">
        <v>37.82</v>
      </c>
      <c r="E57" s="180">
        <v>83.36999999999999</v>
      </c>
      <c r="F57" s="181">
        <v>121.49</v>
      </c>
      <c r="G57" s="181">
        <v>92.14</v>
      </c>
    </row>
    <row r="58" spans="2:7" ht="12" hidden="1" customHeight="1">
      <c r="B58" s="179" t="s">
        <v>74</v>
      </c>
      <c r="C58" s="180">
        <v>-0.01</v>
      </c>
      <c r="D58" s="180">
        <v>0</v>
      </c>
      <c r="E58" s="180">
        <v>0</v>
      </c>
      <c r="F58" s="181">
        <v>-0.01</v>
      </c>
      <c r="G58" s="181">
        <v>-0.05</v>
      </c>
    </row>
    <row r="59" spans="2:7" ht="12" hidden="1" customHeight="1">
      <c r="B59" s="179" t="s">
        <v>75</v>
      </c>
      <c r="C59" s="182">
        <v>0</v>
      </c>
      <c r="D59" s="182">
        <v>0</v>
      </c>
      <c r="E59" s="182">
        <v>0</v>
      </c>
      <c r="F59" s="181">
        <v>0</v>
      </c>
      <c r="G59" s="181">
        <v>0</v>
      </c>
    </row>
    <row r="60" spans="2:7" ht="12" hidden="1" customHeight="1">
      <c r="B60" s="179" t="s">
        <v>76</v>
      </c>
      <c r="C60" s="182">
        <v>0.01</v>
      </c>
      <c r="D60" s="182">
        <v>0</v>
      </c>
      <c r="E60" s="182">
        <v>0</v>
      </c>
      <c r="F60" s="181">
        <v>0.01</v>
      </c>
      <c r="G60" s="181">
        <v>0.05</v>
      </c>
    </row>
    <row r="61" spans="2:7" ht="12" hidden="1" customHeight="1">
      <c r="B61" s="179" t="s">
        <v>77</v>
      </c>
      <c r="C61" s="180">
        <v>0</v>
      </c>
      <c r="D61" s="180">
        <v>0</v>
      </c>
      <c r="E61" s="180">
        <v>0</v>
      </c>
      <c r="F61" s="181">
        <v>0</v>
      </c>
      <c r="G61" s="181">
        <v>0</v>
      </c>
    </row>
    <row r="62" spans="2:7" ht="12" hidden="1" customHeight="1">
      <c r="B62" s="179" t="s">
        <v>78</v>
      </c>
      <c r="C62" s="180">
        <v>0</v>
      </c>
      <c r="D62" s="180">
        <v>0</v>
      </c>
      <c r="E62" s="180">
        <v>0</v>
      </c>
      <c r="F62" s="181">
        <v>0</v>
      </c>
      <c r="G62" s="181">
        <v>0</v>
      </c>
    </row>
    <row r="63" spans="2:7" ht="12" hidden="1" customHeight="1">
      <c r="B63" s="179" t="s">
        <v>79</v>
      </c>
      <c r="C63" s="180">
        <v>0</v>
      </c>
      <c r="D63" s="180">
        <v>0</v>
      </c>
      <c r="E63" s="180">
        <v>0</v>
      </c>
      <c r="F63" s="181">
        <v>0</v>
      </c>
      <c r="G63" s="181">
        <v>0</v>
      </c>
    </row>
    <row r="64" spans="2:7" ht="11.25" customHeight="1">
      <c r="B64" s="179" t="s">
        <v>80</v>
      </c>
      <c r="C64" s="180">
        <v>-37.380000000000003</v>
      </c>
      <c r="D64" s="180">
        <v>-31.42</v>
      </c>
      <c r="E64" s="180">
        <v>-76.89</v>
      </c>
      <c r="F64" s="181">
        <v>-91.81</v>
      </c>
      <c r="G64" s="181">
        <v>-70.23</v>
      </c>
    </row>
    <row r="65" spans="2:7" ht="11.25" customHeight="1">
      <c r="B65" s="179" t="s">
        <v>75</v>
      </c>
      <c r="C65" s="182">
        <v>5.84</v>
      </c>
      <c r="D65" s="182">
        <v>2.06</v>
      </c>
      <c r="E65" s="182">
        <v>2.67</v>
      </c>
      <c r="F65" s="181">
        <v>11.030000000000001</v>
      </c>
      <c r="G65" s="181">
        <v>7.96</v>
      </c>
    </row>
    <row r="66" spans="2:7" ht="11.25" customHeight="1">
      <c r="B66" s="179" t="s">
        <v>76</v>
      </c>
      <c r="C66" s="182">
        <v>43.22</v>
      </c>
      <c r="D66" s="182">
        <v>33.479999999999997</v>
      </c>
      <c r="E66" s="182">
        <v>79.56</v>
      </c>
      <c r="F66" s="181">
        <v>102.84</v>
      </c>
      <c r="G66" s="181">
        <v>78.19</v>
      </c>
    </row>
    <row r="67" spans="2:7" ht="11.25" customHeight="1">
      <c r="B67" s="179" t="s">
        <v>81</v>
      </c>
      <c r="C67" s="180">
        <v>-2.67</v>
      </c>
      <c r="D67" s="180">
        <v>-2.8000000000000003</v>
      </c>
      <c r="E67" s="180">
        <v>-1.2599999999999998</v>
      </c>
      <c r="F67" s="181">
        <v>-13.920000000000002</v>
      </c>
      <c r="G67" s="181">
        <v>-8.1000000000000014</v>
      </c>
    </row>
    <row r="68" spans="2:7" ht="11.25" customHeight="1">
      <c r="B68" s="179" t="s">
        <v>75</v>
      </c>
      <c r="C68" s="182">
        <v>2.3200000000000003</v>
      </c>
      <c r="D68" s="182">
        <v>1.54</v>
      </c>
      <c r="E68" s="182">
        <v>2.5499999999999998</v>
      </c>
      <c r="F68" s="181">
        <v>4.72</v>
      </c>
      <c r="G68" s="181">
        <v>5.8</v>
      </c>
    </row>
    <row r="69" spans="2:7" ht="11.25" customHeight="1">
      <c r="B69" s="179" t="s">
        <v>76</v>
      </c>
      <c r="C69" s="182">
        <v>4.99</v>
      </c>
      <c r="D69" s="182">
        <v>4.34</v>
      </c>
      <c r="E69" s="182">
        <v>3.8100000000000005</v>
      </c>
      <c r="F69" s="181">
        <v>18.64</v>
      </c>
      <c r="G69" s="181">
        <v>13.9</v>
      </c>
    </row>
    <row r="70" spans="2:7" ht="11.25" customHeight="1">
      <c r="B70" s="179" t="s">
        <v>83</v>
      </c>
      <c r="C70" s="180">
        <v>27.83</v>
      </c>
      <c r="D70" s="180">
        <v>17.600000000000005</v>
      </c>
      <c r="E70" s="180">
        <v>30.25</v>
      </c>
      <c r="F70" s="181">
        <v>12.649999999999999</v>
      </c>
      <c r="G70" s="181">
        <v>-24.669999999999995</v>
      </c>
    </row>
    <row r="71" spans="2:7" ht="11.25" customHeight="1">
      <c r="B71" s="179" t="s">
        <v>68</v>
      </c>
      <c r="C71" s="180">
        <v>171.2</v>
      </c>
      <c r="D71" s="180">
        <v>67.710000000000008</v>
      </c>
      <c r="E71" s="180">
        <v>107.58000000000001</v>
      </c>
      <c r="F71" s="181">
        <v>134.82</v>
      </c>
      <c r="G71" s="181">
        <v>183.48000000000002</v>
      </c>
    </row>
    <row r="72" spans="2:7" ht="11.25" customHeight="1">
      <c r="B72" s="179" t="s">
        <v>69</v>
      </c>
      <c r="C72" s="180">
        <v>143.37</v>
      </c>
      <c r="D72" s="180">
        <v>50.11</v>
      </c>
      <c r="E72" s="180">
        <v>77.33</v>
      </c>
      <c r="F72" s="181">
        <v>122.17</v>
      </c>
      <c r="G72" s="181">
        <v>208.14999999999998</v>
      </c>
    </row>
    <row r="73" spans="2:7" ht="11.25" customHeight="1">
      <c r="B73" s="179" t="s">
        <v>74</v>
      </c>
      <c r="C73" s="180">
        <v>30.939999999999994</v>
      </c>
      <c r="D73" s="180">
        <v>9.43</v>
      </c>
      <c r="E73" s="180">
        <v>26.230000000000004</v>
      </c>
      <c r="F73" s="181">
        <v>11.18</v>
      </c>
      <c r="G73" s="181">
        <v>-23.180000000000003</v>
      </c>
    </row>
    <row r="74" spans="2:7" ht="11.25" customHeight="1">
      <c r="B74" s="179" t="s">
        <v>75</v>
      </c>
      <c r="C74" s="182">
        <v>111.77000000000001</v>
      </c>
      <c r="D74" s="182">
        <v>32.89</v>
      </c>
      <c r="E74" s="182">
        <v>58.88</v>
      </c>
      <c r="F74" s="181">
        <v>81.59</v>
      </c>
      <c r="G74" s="181">
        <v>88.27000000000001</v>
      </c>
    </row>
    <row r="75" spans="2:7" ht="11.25" customHeight="1">
      <c r="B75" s="179" t="s">
        <v>76</v>
      </c>
      <c r="C75" s="182">
        <v>80.83</v>
      </c>
      <c r="D75" s="182">
        <v>23.46</v>
      </c>
      <c r="E75" s="182">
        <v>32.65</v>
      </c>
      <c r="F75" s="181">
        <v>70.41</v>
      </c>
      <c r="G75" s="181">
        <v>111.45</v>
      </c>
    </row>
    <row r="76" spans="2:7" ht="36" hidden="1">
      <c r="B76" s="179" t="s">
        <v>77</v>
      </c>
      <c r="C76" s="180">
        <v>0</v>
      </c>
      <c r="D76" s="180">
        <v>0</v>
      </c>
      <c r="E76" s="180">
        <v>0</v>
      </c>
      <c r="F76" s="181">
        <v>0</v>
      </c>
      <c r="G76" s="181">
        <v>0</v>
      </c>
    </row>
    <row r="77" spans="2:7" hidden="1">
      <c r="B77" s="179" t="s">
        <v>78</v>
      </c>
      <c r="C77" s="180">
        <v>0</v>
      </c>
      <c r="D77" s="180">
        <v>0</v>
      </c>
      <c r="E77" s="180">
        <v>0</v>
      </c>
      <c r="F77" s="181">
        <v>0</v>
      </c>
      <c r="G77" s="181">
        <v>0</v>
      </c>
    </row>
    <row r="78" spans="2:7" hidden="1">
      <c r="B78" s="179" t="s">
        <v>79</v>
      </c>
      <c r="C78" s="180">
        <v>0</v>
      </c>
      <c r="D78" s="180">
        <v>0</v>
      </c>
      <c r="E78" s="180">
        <v>0</v>
      </c>
      <c r="F78" s="181">
        <v>0</v>
      </c>
      <c r="G78" s="181">
        <v>0</v>
      </c>
    </row>
    <row r="79" spans="2:7" ht="11.25" customHeight="1">
      <c r="B79" s="179" t="s">
        <v>80</v>
      </c>
      <c r="C79" s="180">
        <v>20.04</v>
      </c>
      <c r="D79" s="180">
        <v>12.86</v>
      </c>
      <c r="E79" s="180">
        <v>16.940000000000001</v>
      </c>
      <c r="F79" s="181">
        <v>15.43</v>
      </c>
      <c r="G79" s="181">
        <v>16.16</v>
      </c>
    </row>
    <row r="80" spans="2:7" ht="11.25" customHeight="1">
      <c r="B80" s="179" t="s">
        <v>75</v>
      </c>
      <c r="C80" s="182">
        <v>28.35</v>
      </c>
      <c r="D80" s="182">
        <v>19.96</v>
      </c>
      <c r="E80" s="182">
        <v>25.080000000000002</v>
      </c>
      <c r="F80" s="181">
        <v>21.61</v>
      </c>
      <c r="G80" s="181">
        <v>23.97</v>
      </c>
    </row>
    <row r="81" spans="2:7" ht="11.25" customHeight="1">
      <c r="B81" s="179" t="s">
        <v>76</v>
      </c>
      <c r="C81" s="182">
        <v>8.31</v>
      </c>
      <c r="D81" s="182">
        <v>7.1</v>
      </c>
      <c r="E81" s="182">
        <v>8.14</v>
      </c>
      <c r="F81" s="181">
        <v>6.18</v>
      </c>
      <c r="G81" s="181">
        <v>7.8100000000000005</v>
      </c>
    </row>
    <row r="82" spans="2:7" ht="11.25" customHeight="1">
      <c r="B82" s="179" t="s">
        <v>81</v>
      </c>
      <c r="C82" s="180">
        <v>-23.15</v>
      </c>
      <c r="D82" s="180">
        <v>-4.6900000000000013</v>
      </c>
      <c r="E82" s="180">
        <v>-12.920000000000002</v>
      </c>
      <c r="F82" s="181">
        <v>-13.96</v>
      </c>
      <c r="G82" s="181">
        <v>-17.649999999999995</v>
      </c>
    </row>
    <row r="83" spans="2:7" ht="11.25" customHeight="1">
      <c r="B83" s="179" t="s">
        <v>75</v>
      </c>
      <c r="C83" s="182">
        <v>31.08</v>
      </c>
      <c r="D83" s="182">
        <v>14.86</v>
      </c>
      <c r="E83" s="182">
        <v>23.619999999999997</v>
      </c>
      <c r="F83" s="181">
        <v>31.62</v>
      </c>
      <c r="G83" s="181">
        <v>71.240000000000009</v>
      </c>
    </row>
    <row r="84" spans="2:7" ht="11.25" customHeight="1">
      <c r="B84" s="179" t="s">
        <v>76</v>
      </c>
      <c r="C84" s="182">
        <v>54.230000000000004</v>
      </c>
      <c r="D84" s="182">
        <v>19.55</v>
      </c>
      <c r="E84" s="182">
        <v>36.54</v>
      </c>
      <c r="F84" s="181">
        <v>45.58</v>
      </c>
      <c r="G84" s="181">
        <v>88.889999999999986</v>
      </c>
    </row>
    <row r="85" spans="2:7" ht="11.25" customHeight="1">
      <c r="B85" s="179" t="s">
        <v>84</v>
      </c>
      <c r="C85" s="180">
        <v>-11.529999999999994</v>
      </c>
      <c r="D85" s="180">
        <v>-45.259999999999991</v>
      </c>
      <c r="E85" s="180">
        <v>-43.249999999999993</v>
      </c>
      <c r="F85" s="181">
        <v>38.31</v>
      </c>
      <c r="G85" s="181">
        <v>50.260000000000005</v>
      </c>
    </row>
    <row r="86" spans="2:7" ht="11.25" customHeight="1">
      <c r="B86" s="179" t="s">
        <v>68</v>
      </c>
      <c r="C86" s="180">
        <v>207.45</v>
      </c>
      <c r="D86" s="180">
        <v>162.46</v>
      </c>
      <c r="E86" s="180">
        <v>204</v>
      </c>
      <c r="F86" s="181">
        <v>334.37</v>
      </c>
      <c r="G86" s="181">
        <v>328.83000000000004</v>
      </c>
    </row>
    <row r="87" spans="2:7" ht="11.25" customHeight="1">
      <c r="B87" s="179" t="s">
        <v>69</v>
      </c>
      <c r="C87" s="180">
        <v>218.98000000000002</v>
      </c>
      <c r="D87" s="180">
        <v>207.72000000000003</v>
      </c>
      <c r="E87" s="180">
        <v>247.25</v>
      </c>
      <c r="F87" s="181">
        <v>296.05999999999995</v>
      </c>
      <c r="G87" s="181">
        <v>278.57</v>
      </c>
    </row>
    <row r="88" spans="2:7" ht="11.25" customHeight="1">
      <c r="B88" s="179" t="s">
        <v>74</v>
      </c>
      <c r="C88" s="180">
        <v>0.36999999999999966</v>
      </c>
      <c r="D88" s="180">
        <v>0.60000000000000009</v>
      </c>
      <c r="E88" s="180">
        <v>1.6</v>
      </c>
      <c r="F88" s="181">
        <v>6.7200000000000006</v>
      </c>
      <c r="G88" s="181">
        <v>10.889999999999999</v>
      </c>
    </row>
    <row r="89" spans="2:7" ht="11.25" customHeight="1">
      <c r="B89" s="179" t="s">
        <v>75</v>
      </c>
      <c r="C89" s="182">
        <v>13.000000000000002</v>
      </c>
      <c r="D89" s="182">
        <v>4.72</v>
      </c>
      <c r="E89" s="182">
        <v>6.4</v>
      </c>
      <c r="F89" s="181">
        <v>21.5</v>
      </c>
      <c r="G89" s="181">
        <v>31.5</v>
      </c>
    </row>
    <row r="90" spans="2:7" ht="11.25" customHeight="1">
      <c r="B90" s="179" t="s">
        <v>76</v>
      </c>
      <c r="C90" s="182">
        <v>12.63</v>
      </c>
      <c r="D90" s="182">
        <v>4.1199999999999992</v>
      </c>
      <c r="E90" s="182">
        <v>4.8</v>
      </c>
      <c r="F90" s="181">
        <v>14.780000000000001</v>
      </c>
      <c r="G90" s="181">
        <v>20.61</v>
      </c>
    </row>
    <row r="91" spans="2:7" ht="12" hidden="1" customHeight="1">
      <c r="B91" s="179" t="s">
        <v>77</v>
      </c>
      <c r="C91" s="180">
        <v>0</v>
      </c>
      <c r="D91" s="180">
        <v>0</v>
      </c>
      <c r="E91" s="180">
        <v>0</v>
      </c>
      <c r="F91" s="181">
        <v>0</v>
      </c>
      <c r="G91" s="181">
        <v>0</v>
      </c>
    </row>
    <row r="92" spans="2:7" ht="12" hidden="1" customHeight="1">
      <c r="B92" s="179" t="s">
        <v>78</v>
      </c>
      <c r="C92" s="180">
        <v>0</v>
      </c>
      <c r="D92" s="180">
        <v>0</v>
      </c>
      <c r="E92" s="180">
        <v>0</v>
      </c>
      <c r="F92" s="181">
        <v>0</v>
      </c>
      <c r="G92" s="181">
        <v>0</v>
      </c>
    </row>
    <row r="93" spans="2:7" ht="12" hidden="1" customHeight="1">
      <c r="B93" s="179" t="s">
        <v>79</v>
      </c>
      <c r="C93" s="180">
        <v>0</v>
      </c>
      <c r="D93" s="180">
        <v>0</v>
      </c>
      <c r="E93" s="180">
        <v>0</v>
      </c>
      <c r="F93" s="181">
        <v>0</v>
      </c>
      <c r="G93" s="181">
        <v>0</v>
      </c>
    </row>
    <row r="94" spans="2:7" ht="11.25" customHeight="1">
      <c r="B94" s="179" t="s">
        <v>80</v>
      </c>
      <c r="C94" s="180">
        <v>-10.899999999999999</v>
      </c>
      <c r="D94" s="180">
        <v>-49.480000000000004</v>
      </c>
      <c r="E94" s="180">
        <v>-43.649999999999991</v>
      </c>
      <c r="F94" s="181">
        <v>30.200000000000003</v>
      </c>
      <c r="G94" s="181">
        <v>49.59</v>
      </c>
    </row>
    <row r="95" spans="2:7" ht="11.25" customHeight="1">
      <c r="B95" s="179" t="s">
        <v>75</v>
      </c>
      <c r="C95" s="182">
        <v>186.65000000000003</v>
      </c>
      <c r="D95" s="182">
        <v>147.52000000000001</v>
      </c>
      <c r="E95" s="182">
        <v>190.09</v>
      </c>
      <c r="F95" s="181">
        <v>298</v>
      </c>
      <c r="G95" s="181">
        <v>280.76</v>
      </c>
    </row>
    <row r="96" spans="2:7" ht="11.25" customHeight="1">
      <c r="B96" s="179" t="s">
        <v>76</v>
      </c>
      <c r="C96" s="182">
        <v>197.55</v>
      </c>
      <c r="D96" s="182">
        <v>197</v>
      </c>
      <c r="E96" s="182">
        <v>233.73999999999998</v>
      </c>
      <c r="F96" s="181">
        <v>267.79999999999995</v>
      </c>
      <c r="G96" s="181">
        <v>231.17</v>
      </c>
    </row>
    <row r="97" spans="2:8" ht="11.25" customHeight="1">
      <c r="B97" s="179" t="s">
        <v>81</v>
      </c>
      <c r="C97" s="180">
        <v>-0.99999999999999933</v>
      </c>
      <c r="D97" s="180">
        <v>3.62</v>
      </c>
      <c r="E97" s="180">
        <v>-1.1999999999999995</v>
      </c>
      <c r="F97" s="181">
        <v>1.3900000000000006</v>
      </c>
      <c r="G97" s="181">
        <v>-10.219999999999999</v>
      </c>
    </row>
    <row r="98" spans="2:8" ht="11.25" customHeight="1">
      <c r="B98" s="179" t="s">
        <v>75</v>
      </c>
      <c r="C98" s="182">
        <v>7.8</v>
      </c>
      <c r="D98" s="182">
        <v>10.219999999999999</v>
      </c>
      <c r="E98" s="182">
        <v>7.51</v>
      </c>
      <c r="F98" s="181">
        <v>14.870000000000001</v>
      </c>
      <c r="G98" s="181">
        <v>16.57</v>
      </c>
    </row>
    <row r="99" spans="2:8" ht="11.25" customHeight="1">
      <c r="B99" s="179" t="s">
        <v>76</v>
      </c>
      <c r="C99" s="182">
        <v>8.7999999999999989</v>
      </c>
      <c r="D99" s="182">
        <v>6.6</v>
      </c>
      <c r="E99" s="182">
        <v>8.7099999999999991</v>
      </c>
      <c r="F99" s="181">
        <v>13.479999999999999</v>
      </c>
      <c r="G99" s="181">
        <v>26.79</v>
      </c>
    </row>
    <row r="100" spans="2:8" ht="11.25" customHeight="1">
      <c r="B100" s="179" t="s">
        <v>85</v>
      </c>
      <c r="C100" s="180">
        <v>11.480000000000002</v>
      </c>
      <c r="D100" s="180">
        <v>7.5000000000000009</v>
      </c>
      <c r="E100" s="180">
        <v>0.24</v>
      </c>
      <c r="F100" s="181">
        <v>-1.2099999999999991</v>
      </c>
      <c r="G100" s="181">
        <v>-0.32000000000000028</v>
      </c>
    </row>
    <row r="101" spans="2:8" ht="11.25" customHeight="1">
      <c r="B101" s="179" t="s">
        <v>68</v>
      </c>
      <c r="C101" s="182">
        <v>17.18</v>
      </c>
      <c r="D101" s="182">
        <v>12.92</v>
      </c>
      <c r="E101" s="182">
        <v>9.25</v>
      </c>
      <c r="F101" s="181">
        <v>15.93</v>
      </c>
      <c r="G101" s="181">
        <v>15.229999999999999</v>
      </c>
    </row>
    <row r="102" spans="2:8" ht="11.25" customHeight="1">
      <c r="B102" s="179" t="s">
        <v>69</v>
      </c>
      <c r="C102" s="182">
        <v>5.6999999999999993</v>
      </c>
      <c r="D102" s="182">
        <v>5.42</v>
      </c>
      <c r="E102" s="182">
        <v>9.01</v>
      </c>
      <c r="F102" s="181">
        <v>17.14</v>
      </c>
      <c r="G102" s="181">
        <v>15.549999999999999</v>
      </c>
    </row>
    <row r="103" spans="2:8" s="172" customFormat="1" ht="11.25" customHeight="1">
      <c r="B103" s="183" t="s">
        <v>86</v>
      </c>
      <c r="C103" s="184">
        <v>25.160000000000025</v>
      </c>
      <c r="D103" s="184">
        <v>52.560000000000009</v>
      </c>
      <c r="E103" s="184">
        <v>58.209999999999965</v>
      </c>
      <c r="F103" s="185">
        <v>316.78000000000003</v>
      </c>
      <c r="G103" s="185">
        <v>138.31</v>
      </c>
    </row>
    <row r="104" spans="2:8" ht="11.25" customHeight="1">
      <c r="B104" s="179" t="s">
        <v>58</v>
      </c>
      <c r="C104" s="180">
        <v>396.5</v>
      </c>
      <c r="D104" s="180">
        <v>315.86</v>
      </c>
      <c r="E104" s="180">
        <v>418.78999999999996</v>
      </c>
      <c r="F104" s="181">
        <v>746.31999999999994</v>
      </c>
      <c r="G104" s="181">
        <v>661.2</v>
      </c>
      <c r="H104" s="445"/>
    </row>
    <row r="105" spans="2:8" ht="11.25" customHeight="1">
      <c r="B105" s="179" t="s">
        <v>59</v>
      </c>
      <c r="C105" s="180">
        <v>371.34000000000003</v>
      </c>
      <c r="D105" s="180">
        <v>263.3</v>
      </c>
      <c r="E105" s="180">
        <v>360.58000000000004</v>
      </c>
      <c r="F105" s="181">
        <v>429.53999999999996</v>
      </c>
      <c r="G105" s="181">
        <v>522.89</v>
      </c>
    </row>
    <row r="106" spans="2:8" ht="11.25" customHeight="1">
      <c r="B106" s="179" t="s">
        <v>87</v>
      </c>
      <c r="C106" s="180">
        <v>-14.490000000000006</v>
      </c>
      <c r="D106" s="180">
        <v>-15.189999999999994</v>
      </c>
      <c r="E106" s="180">
        <v>0.78999999999999559</v>
      </c>
      <c r="F106" s="181">
        <v>14.250000000000004</v>
      </c>
      <c r="G106" s="181">
        <v>30.28</v>
      </c>
    </row>
    <row r="107" spans="2:8" ht="11.25" customHeight="1">
      <c r="B107" s="179" t="s">
        <v>68</v>
      </c>
      <c r="C107" s="180">
        <v>129.79</v>
      </c>
      <c r="D107" s="180">
        <v>99.73</v>
      </c>
      <c r="E107" s="180">
        <v>131.37</v>
      </c>
      <c r="F107" s="181">
        <v>147.77000000000001</v>
      </c>
      <c r="G107" s="181">
        <v>169.04</v>
      </c>
    </row>
    <row r="108" spans="2:8">
      <c r="B108" s="179" t="s">
        <v>69</v>
      </c>
      <c r="C108" s="180">
        <v>144.28</v>
      </c>
      <c r="D108" s="180">
        <v>114.92</v>
      </c>
      <c r="E108" s="180">
        <v>130.58000000000001</v>
      </c>
      <c r="F108" s="181">
        <v>133.51999999999998</v>
      </c>
      <c r="G108" s="181">
        <v>138.76</v>
      </c>
    </row>
    <row r="109" spans="2:8" ht="24" customHeight="1">
      <c r="B109" s="179" t="s">
        <v>519</v>
      </c>
      <c r="C109" s="180">
        <v>-67.83</v>
      </c>
      <c r="D109" s="180">
        <v>-57.239999999999995</v>
      </c>
      <c r="E109" s="180">
        <v>-82.73</v>
      </c>
      <c r="F109" s="181">
        <v>-76.640000000000015</v>
      </c>
      <c r="G109" s="181">
        <v>-81.52</v>
      </c>
    </row>
    <row r="110" spans="2:8" ht="11.25" customHeight="1">
      <c r="B110" s="179" t="s">
        <v>75</v>
      </c>
      <c r="C110" s="182">
        <v>30.6</v>
      </c>
      <c r="D110" s="182">
        <v>26.810000000000002</v>
      </c>
      <c r="E110" s="182">
        <v>8.32</v>
      </c>
      <c r="F110" s="181">
        <v>8.9</v>
      </c>
      <c r="G110" s="181">
        <v>9.74</v>
      </c>
    </row>
    <row r="111" spans="2:8" ht="11.25" customHeight="1">
      <c r="B111" s="179" t="s">
        <v>76</v>
      </c>
      <c r="C111" s="182">
        <v>98.429999999999993</v>
      </c>
      <c r="D111" s="182">
        <v>84.05</v>
      </c>
      <c r="E111" s="182">
        <v>91.05</v>
      </c>
      <c r="F111" s="181">
        <v>85.539999999999992</v>
      </c>
      <c r="G111" s="181">
        <v>91.259999999999991</v>
      </c>
    </row>
    <row r="112" spans="2:8" ht="11.25" customHeight="1">
      <c r="B112" s="179" t="s">
        <v>81</v>
      </c>
      <c r="C112" s="180">
        <v>53.34</v>
      </c>
      <c r="D112" s="180">
        <v>42.05</v>
      </c>
      <c r="E112" s="180">
        <v>83.52</v>
      </c>
      <c r="F112" s="181">
        <v>90.890000000000015</v>
      </c>
      <c r="G112" s="181">
        <v>111.8</v>
      </c>
    </row>
    <row r="113" spans="2:7" ht="11.25" customHeight="1">
      <c r="B113" s="179" t="s">
        <v>75</v>
      </c>
      <c r="C113" s="182">
        <v>99.19</v>
      </c>
      <c r="D113" s="182">
        <v>72.92</v>
      </c>
      <c r="E113" s="182">
        <v>123.05</v>
      </c>
      <c r="F113" s="181">
        <v>138.87</v>
      </c>
      <c r="G113" s="181">
        <v>159.30000000000001</v>
      </c>
    </row>
    <row r="114" spans="2:7" ht="11.25" customHeight="1">
      <c r="B114" s="179" t="s">
        <v>76</v>
      </c>
      <c r="C114" s="182">
        <v>45.85</v>
      </c>
      <c r="D114" s="182">
        <v>30.87</v>
      </c>
      <c r="E114" s="182">
        <v>39.53</v>
      </c>
      <c r="F114" s="181">
        <v>47.98</v>
      </c>
      <c r="G114" s="181">
        <v>47.5</v>
      </c>
    </row>
    <row r="115" spans="2:7" ht="11.25" customHeight="1">
      <c r="B115" s="179" t="s">
        <v>89</v>
      </c>
      <c r="C115" s="180">
        <v>39.65000000000002</v>
      </c>
      <c r="D115" s="180">
        <v>67.750000000000014</v>
      </c>
      <c r="E115" s="180">
        <v>57.419999999999995</v>
      </c>
      <c r="F115" s="181">
        <v>302.52999999999997</v>
      </c>
      <c r="G115" s="181">
        <v>108.02999999999999</v>
      </c>
    </row>
    <row r="116" spans="2:7" ht="11.25" customHeight="1">
      <c r="B116" s="179" t="s">
        <v>68</v>
      </c>
      <c r="C116" s="180">
        <v>266.70999999999998</v>
      </c>
      <c r="D116" s="180">
        <v>216.13</v>
      </c>
      <c r="E116" s="180">
        <v>287.42</v>
      </c>
      <c r="F116" s="181">
        <v>598.54999999999995</v>
      </c>
      <c r="G116" s="181">
        <v>492.15999999999997</v>
      </c>
    </row>
    <row r="117" spans="2:7" ht="11.25" customHeight="1">
      <c r="B117" s="179" t="s">
        <v>69</v>
      </c>
      <c r="C117" s="180">
        <v>227.06</v>
      </c>
      <c r="D117" s="180">
        <v>148.38</v>
      </c>
      <c r="E117" s="180">
        <v>230</v>
      </c>
      <c r="F117" s="181">
        <v>296.02</v>
      </c>
      <c r="G117" s="181">
        <v>384.13</v>
      </c>
    </row>
    <row r="118" spans="2:7" ht="11.25" customHeight="1">
      <c r="B118" s="179" t="s">
        <v>90</v>
      </c>
      <c r="C118" s="180">
        <v>5.4499999999999993</v>
      </c>
      <c r="D118" s="180">
        <v>10.29</v>
      </c>
      <c r="E118" s="180">
        <v>17.14</v>
      </c>
      <c r="F118" s="181">
        <v>27.66</v>
      </c>
      <c r="G118" s="181">
        <v>27.099999999999998</v>
      </c>
    </row>
    <row r="119" spans="2:7" ht="11.25" customHeight="1">
      <c r="B119" s="179" t="s">
        <v>75</v>
      </c>
      <c r="C119" s="182">
        <v>27.369999999999997</v>
      </c>
      <c r="D119" s="182">
        <v>25.12</v>
      </c>
      <c r="E119" s="182">
        <v>36.94</v>
      </c>
      <c r="F119" s="181">
        <v>50.29</v>
      </c>
      <c r="G119" s="181">
        <v>53</v>
      </c>
    </row>
    <row r="120" spans="2:7" ht="11.25" customHeight="1">
      <c r="B120" s="179" t="s">
        <v>76</v>
      </c>
      <c r="C120" s="182">
        <v>21.92</v>
      </c>
      <c r="D120" s="182">
        <v>14.829999999999998</v>
      </c>
      <c r="E120" s="182">
        <v>19.8</v>
      </c>
      <c r="F120" s="181">
        <v>22.63</v>
      </c>
      <c r="G120" s="181">
        <v>25.900000000000002</v>
      </c>
    </row>
    <row r="121" spans="2:7" ht="11.25" customHeight="1">
      <c r="B121" s="179" t="s">
        <v>91</v>
      </c>
      <c r="C121" s="180">
        <v>1.7100000000000009</v>
      </c>
      <c r="D121" s="180">
        <v>9.240000000000002</v>
      </c>
      <c r="E121" s="180">
        <v>17.48</v>
      </c>
      <c r="F121" s="181">
        <v>32.18</v>
      </c>
      <c r="G121" s="181">
        <v>22.810000000000006</v>
      </c>
    </row>
    <row r="122" spans="2:7" ht="11.25" customHeight="1">
      <c r="B122" s="179" t="s">
        <v>75</v>
      </c>
      <c r="C122" s="182">
        <v>51.42</v>
      </c>
      <c r="D122" s="182">
        <v>46.690000000000005</v>
      </c>
      <c r="E122" s="182">
        <v>59.44</v>
      </c>
      <c r="F122" s="181">
        <v>83.34</v>
      </c>
      <c r="G122" s="181">
        <v>81.819999999999993</v>
      </c>
    </row>
    <row r="123" spans="2:7" ht="11.25" customHeight="1">
      <c r="B123" s="179" t="s">
        <v>76</v>
      </c>
      <c r="C123" s="182">
        <v>49.709999999999994</v>
      </c>
      <c r="D123" s="182">
        <v>37.450000000000003</v>
      </c>
      <c r="E123" s="182">
        <v>41.96</v>
      </c>
      <c r="F123" s="181">
        <v>51.160000000000004</v>
      </c>
      <c r="G123" s="181">
        <v>59.010000000000005</v>
      </c>
    </row>
    <row r="124" spans="2:7" ht="11.25" customHeight="1">
      <c r="B124" s="179" t="s">
        <v>81</v>
      </c>
      <c r="C124" s="180">
        <v>32.490000000000009</v>
      </c>
      <c r="D124" s="180">
        <v>48.22</v>
      </c>
      <c r="E124" s="180">
        <v>22.8</v>
      </c>
      <c r="F124" s="181">
        <v>242.69</v>
      </c>
      <c r="G124" s="181">
        <v>58.12</v>
      </c>
    </row>
    <row r="125" spans="2:7" ht="11.25" customHeight="1">
      <c r="B125" s="179" t="s">
        <v>75</v>
      </c>
      <c r="C125" s="182">
        <v>187.92000000000002</v>
      </c>
      <c r="D125" s="182">
        <v>144.32</v>
      </c>
      <c r="E125" s="182">
        <v>191.04000000000002</v>
      </c>
      <c r="F125" s="181">
        <v>464.92</v>
      </c>
      <c r="G125" s="181">
        <v>357.34000000000003</v>
      </c>
    </row>
    <row r="126" spans="2:7" ht="12" customHeight="1">
      <c r="B126" s="179" t="s">
        <v>76</v>
      </c>
      <c r="C126" s="182">
        <v>155.43</v>
      </c>
      <c r="D126" s="182">
        <v>96.1</v>
      </c>
      <c r="E126" s="182">
        <v>168.24</v>
      </c>
      <c r="F126" s="181">
        <v>222.23</v>
      </c>
      <c r="G126" s="181">
        <v>299.22000000000003</v>
      </c>
    </row>
    <row r="127" spans="2:7" ht="12" hidden="1" customHeight="1">
      <c r="B127" s="179" t="s">
        <v>92</v>
      </c>
      <c r="C127" s="180">
        <v>0</v>
      </c>
      <c r="D127" s="180">
        <v>0</v>
      </c>
      <c r="E127" s="180">
        <v>0</v>
      </c>
      <c r="F127" s="181">
        <v>0</v>
      </c>
      <c r="G127" s="181">
        <v>0</v>
      </c>
    </row>
    <row r="128" spans="2:7" ht="12" hidden="1" customHeight="1">
      <c r="B128" s="179" t="s">
        <v>93</v>
      </c>
      <c r="C128" s="180">
        <v>0</v>
      </c>
      <c r="D128" s="180">
        <v>0</v>
      </c>
      <c r="E128" s="180">
        <v>0</v>
      </c>
      <c r="F128" s="181">
        <v>0</v>
      </c>
      <c r="G128" s="181">
        <v>0</v>
      </c>
    </row>
    <row r="129" spans="2:7" ht="12" hidden="1" customHeight="1">
      <c r="B129" s="179" t="s">
        <v>75</v>
      </c>
      <c r="C129" s="180">
        <v>0</v>
      </c>
      <c r="D129" s="180">
        <v>0</v>
      </c>
      <c r="E129" s="180">
        <v>0</v>
      </c>
      <c r="F129" s="181">
        <v>0</v>
      </c>
      <c r="G129" s="181">
        <v>0</v>
      </c>
    </row>
    <row r="130" spans="2:7" ht="12" hidden="1" customHeight="1">
      <c r="B130" s="179" t="s">
        <v>76</v>
      </c>
      <c r="C130" s="180">
        <v>0</v>
      </c>
      <c r="D130" s="180">
        <v>0</v>
      </c>
      <c r="E130" s="180">
        <v>0</v>
      </c>
      <c r="F130" s="181">
        <v>0</v>
      </c>
      <c r="G130" s="181">
        <v>0</v>
      </c>
    </row>
    <row r="131" spans="2:7" ht="12" hidden="1" customHeight="1">
      <c r="B131" s="179" t="s">
        <v>94</v>
      </c>
      <c r="C131" s="180">
        <v>0</v>
      </c>
      <c r="D131" s="180">
        <v>0</v>
      </c>
      <c r="E131" s="180">
        <v>0</v>
      </c>
      <c r="F131" s="181">
        <v>0</v>
      </c>
      <c r="G131" s="181">
        <v>0</v>
      </c>
    </row>
    <row r="132" spans="2:7" ht="12" hidden="1" customHeight="1">
      <c r="B132" s="179" t="s">
        <v>75</v>
      </c>
      <c r="C132" s="180">
        <v>0</v>
      </c>
      <c r="D132" s="180">
        <v>0</v>
      </c>
      <c r="E132" s="180">
        <v>0</v>
      </c>
      <c r="F132" s="181">
        <v>0</v>
      </c>
      <c r="G132" s="181">
        <v>0</v>
      </c>
    </row>
    <row r="133" spans="2:7" ht="12" hidden="1" customHeight="1">
      <c r="B133" s="179" t="s">
        <v>76</v>
      </c>
      <c r="C133" s="180">
        <v>0</v>
      </c>
      <c r="D133" s="180">
        <v>0</v>
      </c>
      <c r="E133" s="180">
        <v>0</v>
      </c>
      <c r="F133" s="181">
        <v>0</v>
      </c>
      <c r="G133" s="181">
        <v>0</v>
      </c>
    </row>
    <row r="134" spans="2:7" ht="12" hidden="1" customHeight="1">
      <c r="B134" s="179" t="s">
        <v>95</v>
      </c>
      <c r="C134" s="180">
        <v>0</v>
      </c>
      <c r="D134" s="180">
        <v>0</v>
      </c>
      <c r="E134" s="180">
        <v>0</v>
      </c>
      <c r="F134" s="181">
        <v>0</v>
      </c>
      <c r="G134" s="181">
        <v>0</v>
      </c>
    </row>
    <row r="135" spans="2:7" ht="12" hidden="1" customHeight="1">
      <c r="B135" s="179" t="s">
        <v>75</v>
      </c>
      <c r="C135" s="180">
        <v>0</v>
      </c>
      <c r="D135" s="180">
        <v>0</v>
      </c>
      <c r="E135" s="180">
        <v>0</v>
      </c>
      <c r="F135" s="181">
        <v>0</v>
      </c>
      <c r="G135" s="181">
        <v>0</v>
      </c>
    </row>
    <row r="136" spans="2:7" ht="12" hidden="1" customHeight="1">
      <c r="B136" s="179" t="s">
        <v>76</v>
      </c>
      <c r="C136" s="180">
        <v>0</v>
      </c>
      <c r="D136" s="180">
        <v>0</v>
      </c>
      <c r="E136" s="180">
        <v>0</v>
      </c>
      <c r="F136" s="181">
        <v>0</v>
      </c>
      <c r="G136" s="181">
        <v>0</v>
      </c>
    </row>
    <row r="137" spans="2:7" ht="12" hidden="1" customHeight="1">
      <c r="B137" s="179" t="s">
        <v>96</v>
      </c>
      <c r="C137" s="180">
        <v>0</v>
      </c>
      <c r="D137" s="180">
        <v>0</v>
      </c>
      <c r="E137" s="180">
        <v>0</v>
      </c>
      <c r="F137" s="181">
        <v>0</v>
      </c>
      <c r="G137" s="181">
        <v>0</v>
      </c>
    </row>
    <row r="138" spans="2:7" ht="12" hidden="1" customHeight="1">
      <c r="B138" s="179" t="s">
        <v>75</v>
      </c>
      <c r="C138" s="180">
        <v>0</v>
      </c>
      <c r="D138" s="180">
        <v>0</v>
      </c>
      <c r="E138" s="180">
        <v>0</v>
      </c>
      <c r="F138" s="181">
        <v>0</v>
      </c>
      <c r="G138" s="181">
        <v>0</v>
      </c>
    </row>
    <row r="139" spans="2:7" ht="12" hidden="1" customHeight="1">
      <c r="B139" s="179" t="s">
        <v>76</v>
      </c>
      <c r="C139" s="180">
        <v>0</v>
      </c>
      <c r="D139" s="180">
        <v>0</v>
      </c>
      <c r="E139" s="180">
        <v>0</v>
      </c>
      <c r="F139" s="181">
        <v>0</v>
      </c>
      <c r="G139" s="181">
        <v>0</v>
      </c>
    </row>
    <row r="140" spans="2:7" ht="12" hidden="1" customHeight="1">
      <c r="B140" s="179" t="s">
        <v>97</v>
      </c>
      <c r="C140" s="180">
        <v>0</v>
      </c>
      <c r="D140" s="180">
        <v>0</v>
      </c>
      <c r="E140" s="180">
        <v>0</v>
      </c>
      <c r="F140" s="181">
        <v>0</v>
      </c>
      <c r="G140" s="181">
        <v>0</v>
      </c>
    </row>
    <row r="141" spans="2:7" ht="12" hidden="1" customHeight="1">
      <c r="B141" s="179" t="s">
        <v>75</v>
      </c>
      <c r="C141" s="180">
        <v>0</v>
      </c>
      <c r="D141" s="180">
        <v>0</v>
      </c>
      <c r="E141" s="180">
        <v>0</v>
      </c>
      <c r="F141" s="181">
        <v>0</v>
      </c>
      <c r="G141" s="181">
        <v>0</v>
      </c>
    </row>
    <row r="142" spans="2:7" ht="12" hidden="1" customHeight="1">
      <c r="B142" s="179" t="s">
        <v>76</v>
      </c>
      <c r="C142" s="180">
        <v>0</v>
      </c>
      <c r="D142" s="180">
        <v>0</v>
      </c>
      <c r="E142" s="180">
        <v>0</v>
      </c>
      <c r="F142" s="181">
        <v>0</v>
      </c>
      <c r="G142" s="181">
        <v>0</v>
      </c>
    </row>
    <row r="143" spans="2:7" ht="12" hidden="1" customHeight="1">
      <c r="B143" s="179" t="s">
        <v>98</v>
      </c>
      <c r="C143" s="180">
        <v>0</v>
      </c>
      <c r="D143" s="180">
        <v>0</v>
      </c>
      <c r="E143" s="180">
        <v>0</v>
      </c>
      <c r="F143" s="181">
        <v>0</v>
      </c>
      <c r="G143" s="181">
        <v>0</v>
      </c>
    </row>
    <row r="144" spans="2:7" ht="12" hidden="1" customHeight="1">
      <c r="B144" s="179" t="s">
        <v>78</v>
      </c>
      <c r="C144" s="180">
        <v>0</v>
      </c>
      <c r="D144" s="180">
        <v>0</v>
      </c>
      <c r="E144" s="180">
        <v>0</v>
      </c>
      <c r="F144" s="181">
        <v>0</v>
      </c>
      <c r="G144" s="181">
        <v>0</v>
      </c>
    </row>
    <row r="145" spans="2:7" ht="12" hidden="1" customHeight="1">
      <c r="B145" s="179" t="s">
        <v>79</v>
      </c>
      <c r="C145" s="180">
        <v>0</v>
      </c>
      <c r="D145" s="180">
        <v>0</v>
      </c>
      <c r="E145" s="180">
        <v>0</v>
      </c>
      <c r="F145" s="181">
        <v>0</v>
      </c>
      <c r="G145" s="181">
        <v>0</v>
      </c>
    </row>
    <row r="146" spans="2:7" ht="12" hidden="1" customHeight="1">
      <c r="B146" s="179" t="s">
        <v>99</v>
      </c>
      <c r="C146" s="180">
        <v>0</v>
      </c>
      <c r="D146" s="180">
        <v>0</v>
      </c>
      <c r="E146" s="180">
        <v>0</v>
      </c>
      <c r="F146" s="181">
        <v>0</v>
      </c>
      <c r="G146" s="181">
        <v>0</v>
      </c>
    </row>
    <row r="147" spans="2:7" ht="12" hidden="1" customHeight="1">
      <c r="B147" s="179" t="s">
        <v>78</v>
      </c>
      <c r="C147" s="180">
        <v>0</v>
      </c>
      <c r="D147" s="180">
        <v>0</v>
      </c>
      <c r="E147" s="180">
        <v>0</v>
      </c>
      <c r="F147" s="181">
        <v>0</v>
      </c>
      <c r="G147" s="181">
        <v>0</v>
      </c>
    </row>
    <row r="148" spans="2:7" ht="12" hidden="1" customHeight="1">
      <c r="B148" s="179" t="s">
        <v>79</v>
      </c>
      <c r="C148" s="180">
        <v>0</v>
      </c>
      <c r="D148" s="180">
        <v>0</v>
      </c>
      <c r="E148" s="180">
        <v>0</v>
      </c>
      <c r="F148" s="181">
        <v>0</v>
      </c>
      <c r="G148" s="181">
        <v>0</v>
      </c>
    </row>
    <row r="149" spans="2:7" s="172" customFormat="1" ht="11.25" customHeight="1">
      <c r="B149" s="183" t="s">
        <v>100</v>
      </c>
      <c r="C149" s="184">
        <v>-14.439999999999998</v>
      </c>
      <c r="D149" s="184">
        <v>-20.930000000000003</v>
      </c>
      <c r="E149" s="184">
        <v>-16.07</v>
      </c>
      <c r="F149" s="185">
        <v>1.6399999999999997</v>
      </c>
      <c r="G149" s="185">
        <v>18.830000000000002</v>
      </c>
    </row>
    <row r="150" spans="2:7" ht="11.25" customHeight="1">
      <c r="B150" s="179" t="s">
        <v>58</v>
      </c>
      <c r="C150" s="180">
        <v>10.23</v>
      </c>
      <c r="D150" s="180">
        <v>12.28</v>
      </c>
      <c r="E150" s="180">
        <v>12.97</v>
      </c>
      <c r="F150" s="181">
        <v>17.009999999999998</v>
      </c>
      <c r="G150" s="181">
        <v>28.299999999999997</v>
      </c>
    </row>
    <row r="151" spans="2:7" ht="11.25" customHeight="1">
      <c r="B151" s="179" t="s">
        <v>59</v>
      </c>
      <c r="C151" s="180">
        <v>24.669999999999998</v>
      </c>
      <c r="D151" s="180">
        <v>33.21</v>
      </c>
      <c r="E151" s="180">
        <v>29.04</v>
      </c>
      <c r="F151" s="181">
        <v>15.370000000000001</v>
      </c>
      <c r="G151" s="181">
        <v>9.4699999999999989</v>
      </c>
    </row>
    <row r="152" spans="2:7" ht="11.25" customHeight="1">
      <c r="B152" s="179" t="s">
        <v>101</v>
      </c>
      <c r="C152" s="180">
        <v>10.23</v>
      </c>
      <c r="D152" s="180">
        <v>12.28</v>
      </c>
      <c r="E152" s="180">
        <v>12.97</v>
      </c>
      <c r="F152" s="181">
        <v>17.009999999999998</v>
      </c>
      <c r="G152" s="181">
        <v>28.299999999999997</v>
      </c>
    </row>
    <row r="153" spans="2:7" ht="11.25" customHeight="1">
      <c r="B153" s="179" t="s">
        <v>68</v>
      </c>
      <c r="C153" s="182">
        <v>10.23</v>
      </c>
      <c r="D153" s="182">
        <v>12.28</v>
      </c>
      <c r="E153" s="182">
        <v>12.97</v>
      </c>
      <c r="F153" s="181">
        <v>17.009999999999998</v>
      </c>
      <c r="G153" s="181">
        <v>28.299999999999997</v>
      </c>
    </row>
    <row r="154" spans="2:7" ht="12" hidden="1" customHeight="1">
      <c r="B154" s="179" t="s">
        <v>69</v>
      </c>
      <c r="C154" s="182">
        <v>0</v>
      </c>
      <c r="D154" s="182">
        <v>0</v>
      </c>
      <c r="E154" s="182">
        <v>0</v>
      </c>
      <c r="F154" s="181">
        <v>0</v>
      </c>
      <c r="G154" s="181">
        <v>0</v>
      </c>
    </row>
    <row r="155" spans="2:7" ht="11.25" customHeight="1">
      <c r="B155" s="179" t="s">
        <v>102</v>
      </c>
      <c r="C155" s="180">
        <v>-24.669999999999998</v>
      </c>
      <c r="D155" s="180">
        <v>-33.21</v>
      </c>
      <c r="E155" s="180">
        <v>-29.04</v>
      </c>
      <c r="F155" s="181">
        <v>-15.370000000000001</v>
      </c>
      <c r="G155" s="181">
        <v>-9.4699999999999989</v>
      </c>
    </row>
    <row r="156" spans="2:7" ht="12" hidden="1" customHeight="1">
      <c r="B156" s="179" t="s">
        <v>68</v>
      </c>
      <c r="C156" s="182">
        <v>0</v>
      </c>
      <c r="D156" s="182">
        <v>0</v>
      </c>
      <c r="E156" s="182">
        <v>0</v>
      </c>
      <c r="F156" s="181">
        <v>0</v>
      </c>
      <c r="G156" s="181">
        <v>0</v>
      </c>
    </row>
    <row r="157" spans="2:7" ht="11.25" customHeight="1">
      <c r="B157" s="179" t="s">
        <v>69</v>
      </c>
      <c r="C157" s="182">
        <v>24.669999999999998</v>
      </c>
      <c r="D157" s="182">
        <v>33.21</v>
      </c>
      <c r="E157" s="182">
        <v>29.04</v>
      </c>
      <c r="F157" s="181">
        <v>15.370000000000001</v>
      </c>
      <c r="G157" s="181">
        <v>9.4699999999999989</v>
      </c>
    </row>
    <row r="158" spans="2:7" s="172" customFormat="1" ht="11.25" customHeight="1">
      <c r="B158" s="183" t="s">
        <v>103</v>
      </c>
      <c r="C158" s="184">
        <v>-8.8299999999999983</v>
      </c>
      <c r="D158" s="184">
        <v>-6.0399999999999991</v>
      </c>
      <c r="E158" s="184">
        <v>-9.2899999999999991</v>
      </c>
      <c r="F158" s="185">
        <v>-12.52</v>
      </c>
      <c r="G158" s="185">
        <v>-21.02</v>
      </c>
    </row>
    <row r="159" spans="2:7" ht="11.25" customHeight="1">
      <c r="B159" s="179" t="s">
        <v>58</v>
      </c>
      <c r="C159" s="180">
        <v>0.35000000000000003</v>
      </c>
      <c r="D159" s="180">
        <v>0.54</v>
      </c>
      <c r="E159" s="180">
        <v>1.68</v>
      </c>
      <c r="F159" s="181">
        <v>2.8200000000000003</v>
      </c>
      <c r="G159" s="181">
        <v>5.2399999999999993</v>
      </c>
    </row>
    <row r="160" spans="2:7" ht="11.25" customHeight="1">
      <c r="B160" s="179" t="s">
        <v>59</v>
      </c>
      <c r="C160" s="180">
        <v>9.18</v>
      </c>
      <c r="D160" s="180">
        <v>6.58</v>
      </c>
      <c r="E160" s="180">
        <v>10.969999999999999</v>
      </c>
      <c r="F160" s="181">
        <v>15.34</v>
      </c>
      <c r="G160" s="181">
        <v>26.26</v>
      </c>
    </row>
    <row r="161" spans="2:7" ht="11.25" customHeight="1">
      <c r="B161" s="179" t="s">
        <v>104</v>
      </c>
      <c r="C161" s="180">
        <v>-9.9999999999999978E-2</v>
      </c>
      <c r="D161" s="180">
        <v>-0.06</v>
      </c>
      <c r="E161" s="180">
        <v>-0.04</v>
      </c>
      <c r="F161" s="181">
        <v>0</v>
      </c>
      <c r="G161" s="181">
        <v>-1.5499999999999998</v>
      </c>
    </row>
    <row r="162" spans="2:7" ht="12" customHeight="1">
      <c r="B162" s="179" t="s">
        <v>68</v>
      </c>
      <c r="C162" s="182">
        <v>0.02</v>
      </c>
      <c r="D162" s="182">
        <v>0</v>
      </c>
      <c r="E162" s="182">
        <v>0</v>
      </c>
      <c r="F162" s="181">
        <v>0</v>
      </c>
      <c r="G162" s="181">
        <v>0.65</v>
      </c>
    </row>
    <row r="163" spans="2:7" ht="11.25" customHeight="1">
      <c r="B163" s="179" t="s">
        <v>69</v>
      </c>
      <c r="C163" s="182">
        <v>0.12</v>
      </c>
      <c r="D163" s="182">
        <v>0.06</v>
      </c>
      <c r="E163" s="182">
        <v>0.04</v>
      </c>
      <c r="F163" s="181">
        <v>0</v>
      </c>
      <c r="G163" s="181">
        <v>2.2000000000000002</v>
      </c>
    </row>
    <row r="164" spans="2:7" ht="11.25" customHeight="1">
      <c r="B164" s="179" t="s">
        <v>105</v>
      </c>
      <c r="C164" s="180">
        <v>-9.0299999999999994</v>
      </c>
      <c r="D164" s="180">
        <v>-6.38</v>
      </c>
      <c r="E164" s="180">
        <v>-10.93</v>
      </c>
      <c r="F164" s="181">
        <v>-15.310000000000002</v>
      </c>
      <c r="G164" s="181">
        <v>-24.03</v>
      </c>
    </row>
    <row r="165" spans="2:7" ht="11.25" customHeight="1">
      <c r="B165" s="179" t="s">
        <v>68</v>
      </c>
      <c r="C165" s="182">
        <v>0.03</v>
      </c>
      <c r="D165" s="182">
        <v>0.14000000000000001</v>
      </c>
      <c r="E165" s="182">
        <v>0</v>
      </c>
      <c r="F165" s="181">
        <v>0.03</v>
      </c>
      <c r="G165" s="181">
        <v>0.03</v>
      </c>
    </row>
    <row r="166" spans="2:7" ht="11.25" customHeight="1">
      <c r="B166" s="179" t="s">
        <v>69</v>
      </c>
      <c r="C166" s="182">
        <v>9.0599999999999987</v>
      </c>
      <c r="D166" s="182">
        <v>6.52</v>
      </c>
      <c r="E166" s="182">
        <v>10.93</v>
      </c>
      <c r="F166" s="181">
        <v>15.34</v>
      </c>
      <c r="G166" s="181">
        <v>24.06</v>
      </c>
    </row>
    <row r="167" spans="2:7" ht="11.25" customHeight="1">
      <c r="B167" s="179" t="s">
        <v>106</v>
      </c>
      <c r="C167" s="180">
        <v>0.30000000000000004</v>
      </c>
      <c r="D167" s="180">
        <v>0.4</v>
      </c>
      <c r="E167" s="180">
        <v>1.68</v>
      </c>
      <c r="F167" s="181">
        <v>2.79</v>
      </c>
      <c r="G167" s="181">
        <v>4.5600000000000005</v>
      </c>
    </row>
    <row r="168" spans="2:7" ht="11.25" customHeight="1">
      <c r="B168" s="179" t="s">
        <v>68</v>
      </c>
      <c r="C168" s="182">
        <v>0.30000000000000004</v>
      </c>
      <c r="D168" s="182">
        <v>0.4</v>
      </c>
      <c r="E168" s="182">
        <v>1.68</v>
      </c>
      <c r="F168" s="181">
        <v>2.79</v>
      </c>
      <c r="G168" s="181">
        <v>4.5600000000000005</v>
      </c>
    </row>
    <row r="169" spans="2:7" ht="12" hidden="1" customHeight="1">
      <c r="B169" s="179" t="s">
        <v>69</v>
      </c>
      <c r="C169" s="182">
        <v>0</v>
      </c>
      <c r="D169" s="182">
        <v>0</v>
      </c>
      <c r="E169" s="182">
        <v>0</v>
      </c>
      <c r="F169" s="181">
        <v>0</v>
      </c>
      <c r="G169" s="181">
        <v>0</v>
      </c>
    </row>
    <row r="170" spans="2:7" ht="12" hidden="1" customHeight="1">
      <c r="B170" s="179" t="s">
        <v>107</v>
      </c>
      <c r="C170" s="180">
        <v>0</v>
      </c>
      <c r="D170" s="180">
        <v>0</v>
      </c>
      <c r="E170" s="180">
        <v>0</v>
      </c>
      <c r="F170" s="181">
        <v>0</v>
      </c>
      <c r="G170" s="181">
        <v>0</v>
      </c>
    </row>
    <row r="171" spans="2:7" ht="12" hidden="1" customHeight="1">
      <c r="B171" s="179" t="s">
        <v>68</v>
      </c>
      <c r="C171" s="180">
        <v>0</v>
      </c>
      <c r="D171" s="180">
        <v>0</v>
      </c>
      <c r="E171" s="180">
        <v>0</v>
      </c>
      <c r="F171" s="181">
        <v>0</v>
      </c>
      <c r="G171" s="181">
        <v>0</v>
      </c>
    </row>
    <row r="172" spans="2:7" ht="12" hidden="1" customHeight="1">
      <c r="B172" s="179" t="s">
        <v>69</v>
      </c>
      <c r="C172" s="180">
        <v>0</v>
      </c>
      <c r="D172" s="180">
        <v>0</v>
      </c>
      <c r="E172" s="180">
        <v>0</v>
      </c>
      <c r="F172" s="181">
        <v>0</v>
      </c>
      <c r="G172" s="181">
        <v>0</v>
      </c>
    </row>
    <row r="173" spans="2:7" s="172" customFormat="1" ht="11.25" customHeight="1">
      <c r="B173" s="183" t="s">
        <v>108</v>
      </c>
      <c r="C173" s="184">
        <v>-4.6500000000000004</v>
      </c>
      <c r="D173" s="184">
        <v>-5.0500000000000007</v>
      </c>
      <c r="E173" s="184">
        <v>-4.629999999999999</v>
      </c>
      <c r="F173" s="185">
        <v>-12.39</v>
      </c>
      <c r="G173" s="185">
        <v>-7.32</v>
      </c>
    </row>
    <row r="174" spans="2:7" ht="11.25" customHeight="1">
      <c r="B174" s="179" t="s">
        <v>58</v>
      </c>
      <c r="C174" s="180">
        <v>4.24</v>
      </c>
      <c r="D174" s="180">
        <v>3.8000000000000003</v>
      </c>
      <c r="E174" s="180">
        <v>4.34</v>
      </c>
      <c r="F174" s="181">
        <v>4.71</v>
      </c>
      <c r="G174" s="181">
        <v>5.73</v>
      </c>
    </row>
    <row r="175" spans="2:7" ht="11.25" customHeight="1">
      <c r="B175" s="179" t="s">
        <v>59</v>
      </c>
      <c r="C175" s="180">
        <v>8.8899999999999988</v>
      </c>
      <c r="D175" s="180">
        <v>8.8500000000000014</v>
      </c>
      <c r="E175" s="180">
        <v>8.9699999999999989</v>
      </c>
      <c r="F175" s="181">
        <v>17.100000000000001</v>
      </c>
      <c r="G175" s="181">
        <v>13.05</v>
      </c>
    </row>
    <row r="176" spans="2:7" ht="11.25" customHeight="1">
      <c r="B176" s="179" t="s">
        <v>109</v>
      </c>
      <c r="C176" s="180">
        <v>-3.6799999999999997</v>
      </c>
      <c r="D176" s="180">
        <v>-4.3499999999999996</v>
      </c>
      <c r="E176" s="180">
        <v>-3.87</v>
      </c>
      <c r="F176" s="181">
        <v>-11.66</v>
      </c>
      <c r="G176" s="181">
        <v>-6.6399999999999988</v>
      </c>
    </row>
    <row r="177" spans="2:8" ht="11.25" customHeight="1">
      <c r="B177" s="179" t="s">
        <v>68</v>
      </c>
      <c r="C177" s="182">
        <v>4.18</v>
      </c>
      <c r="D177" s="182">
        <v>3.3600000000000003</v>
      </c>
      <c r="E177" s="182">
        <v>4.25</v>
      </c>
      <c r="F177" s="181">
        <v>4.71</v>
      </c>
      <c r="G177" s="181">
        <v>5.7200000000000006</v>
      </c>
    </row>
    <row r="178" spans="2:8" ht="11.25" customHeight="1">
      <c r="B178" s="179" t="s">
        <v>69</v>
      </c>
      <c r="C178" s="182">
        <v>7.8599999999999994</v>
      </c>
      <c r="D178" s="182">
        <v>7.7100000000000009</v>
      </c>
      <c r="E178" s="182">
        <v>8.1199999999999992</v>
      </c>
      <c r="F178" s="181">
        <v>16.37</v>
      </c>
      <c r="G178" s="181">
        <v>12.36</v>
      </c>
    </row>
    <row r="179" spans="2:8" ht="11.25" customHeight="1">
      <c r="B179" s="179" t="s">
        <v>110</v>
      </c>
      <c r="C179" s="180">
        <v>-0.96999999999999986</v>
      </c>
      <c r="D179" s="180">
        <v>-0.70000000000000029</v>
      </c>
      <c r="E179" s="180">
        <v>-0.76</v>
      </c>
      <c r="F179" s="181">
        <v>-0.73000000000000009</v>
      </c>
      <c r="G179" s="181">
        <v>-0.68</v>
      </c>
    </row>
    <row r="180" spans="2:8" ht="11.25" customHeight="1">
      <c r="B180" s="179" t="s">
        <v>68</v>
      </c>
      <c r="C180" s="182">
        <v>0.06</v>
      </c>
      <c r="D180" s="182">
        <v>0.43999999999999995</v>
      </c>
      <c r="E180" s="182">
        <v>0.09</v>
      </c>
      <c r="F180" s="181">
        <v>0</v>
      </c>
      <c r="G180" s="181">
        <v>0.01</v>
      </c>
    </row>
    <row r="181" spans="2:8" ht="11.25" customHeight="1">
      <c r="B181" s="179" t="s">
        <v>69</v>
      </c>
      <c r="C181" s="182">
        <v>1.0299999999999998</v>
      </c>
      <c r="D181" s="182">
        <v>1.1400000000000001</v>
      </c>
      <c r="E181" s="182">
        <v>0.85</v>
      </c>
      <c r="F181" s="181">
        <v>0.73000000000000009</v>
      </c>
      <c r="G181" s="181">
        <v>0.69000000000000006</v>
      </c>
    </row>
    <row r="182" spans="2:8" s="172" customFormat="1" ht="11.25" customHeight="1">
      <c r="B182" s="183" t="s">
        <v>111</v>
      </c>
      <c r="C182" s="184">
        <v>-29.28</v>
      </c>
      <c r="D182" s="184">
        <v>-24.840000000000003</v>
      </c>
      <c r="E182" s="184">
        <v>-49.23</v>
      </c>
      <c r="F182" s="185">
        <v>-41.730000000000004</v>
      </c>
      <c r="G182" s="185">
        <v>-32.74</v>
      </c>
    </row>
    <row r="183" spans="2:8" ht="11.25" customHeight="1">
      <c r="B183" s="179" t="s">
        <v>58</v>
      </c>
      <c r="C183" s="182">
        <v>2.5300000000000002</v>
      </c>
      <c r="D183" s="182">
        <v>1.7999999999999998</v>
      </c>
      <c r="E183" s="182">
        <v>2.91</v>
      </c>
      <c r="F183" s="181">
        <v>2.85</v>
      </c>
      <c r="G183" s="181">
        <v>3.44</v>
      </c>
    </row>
    <row r="184" spans="2:8" ht="11.25" customHeight="1">
      <c r="B184" s="179" t="s">
        <v>59</v>
      </c>
      <c r="C184" s="182">
        <v>31.810000000000002</v>
      </c>
      <c r="D184" s="182">
        <v>26.64</v>
      </c>
      <c r="E184" s="182">
        <v>52.14</v>
      </c>
      <c r="F184" s="181">
        <v>44.58</v>
      </c>
      <c r="G184" s="181">
        <v>36.18</v>
      </c>
    </row>
    <row r="185" spans="2:8" s="172" customFormat="1" ht="11.25" customHeight="1">
      <c r="B185" s="183" t="s">
        <v>112</v>
      </c>
      <c r="C185" s="184">
        <v>161.89000000000001</v>
      </c>
      <c r="D185" s="184">
        <v>220.90999999999997</v>
      </c>
      <c r="E185" s="184">
        <v>315.90999999999997</v>
      </c>
      <c r="F185" s="185">
        <v>429.73</v>
      </c>
      <c r="G185" s="185">
        <v>524.26</v>
      </c>
    </row>
    <row r="186" spans="2:8" ht="11.25" customHeight="1">
      <c r="B186" s="179" t="s">
        <v>58</v>
      </c>
      <c r="C186" s="180">
        <v>257.87</v>
      </c>
      <c r="D186" s="180">
        <v>302.94999999999993</v>
      </c>
      <c r="E186" s="180">
        <v>401.86</v>
      </c>
      <c r="F186" s="181">
        <v>512.16</v>
      </c>
      <c r="G186" s="181">
        <v>629.40000000000009</v>
      </c>
    </row>
    <row r="187" spans="2:8" ht="11.25" customHeight="1">
      <c r="B187" s="179" t="s">
        <v>59</v>
      </c>
      <c r="C187" s="180">
        <v>95.97999999999999</v>
      </c>
      <c r="D187" s="180">
        <v>82.039999999999992</v>
      </c>
      <c r="E187" s="180">
        <v>85.95</v>
      </c>
      <c r="F187" s="181">
        <v>82.429999999999993</v>
      </c>
      <c r="G187" s="181">
        <v>105.14</v>
      </c>
    </row>
    <row r="188" spans="2:8" ht="11.25" customHeight="1">
      <c r="B188" s="179" t="s">
        <v>113</v>
      </c>
      <c r="C188" s="180">
        <v>12.349999999999998</v>
      </c>
      <c r="D188" s="180">
        <v>11.17</v>
      </c>
      <c r="E188" s="180">
        <v>13.990000000000002</v>
      </c>
      <c r="F188" s="181">
        <v>16.77</v>
      </c>
      <c r="G188" s="181">
        <v>16.95</v>
      </c>
    </row>
    <row r="189" spans="2:8" ht="11.25" customHeight="1">
      <c r="B189" s="179" t="s">
        <v>68</v>
      </c>
      <c r="C189" s="182">
        <v>41.7</v>
      </c>
      <c r="D189" s="182">
        <v>32.659999999999997</v>
      </c>
      <c r="E189" s="182">
        <v>37.119999999999997</v>
      </c>
      <c r="F189" s="181">
        <v>32.229999999999997</v>
      </c>
      <c r="G189" s="181">
        <v>34.44</v>
      </c>
    </row>
    <row r="190" spans="2:8" ht="11.25" customHeight="1">
      <c r="B190" s="179" t="s">
        <v>69</v>
      </c>
      <c r="C190" s="182">
        <v>29.349999999999998</v>
      </c>
      <c r="D190" s="182">
        <v>21.490000000000002</v>
      </c>
      <c r="E190" s="182">
        <v>23.13</v>
      </c>
      <c r="F190" s="181">
        <v>15.46</v>
      </c>
      <c r="G190" s="181">
        <v>17.489999999999998</v>
      </c>
    </row>
    <row r="191" spans="2:8" ht="11.25" customHeight="1">
      <c r="B191" s="179" t="s">
        <v>114</v>
      </c>
      <c r="C191" s="180">
        <v>137.52000000000001</v>
      </c>
      <c r="D191" s="180">
        <v>199.78999999999996</v>
      </c>
      <c r="E191" s="180">
        <v>292.77</v>
      </c>
      <c r="F191" s="181">
        <v>403.96000000000004</v>
      </c>
      <c r="G191" s="181">
        <v>495.75</v>
      </c>
    </row>
    <row r="192" spans="2:8" ht="11.25" customHeight="1">
      <c r="B192" s="179" t="s">
        <v>68</v>
      </c>
      <c r="C192" s="182">
        <v>200.78000000000003</v>
      </c>
      <c r="D192" s="182">
        <v>258.41999999999996</v>
      </c>
      <c r="E192" s="182">
        <v>353.59999999999997</v>
      </c>
      <c r="F192" s="181">
        <v>468.61</v>
      </c>
      <c r="G192" s="181">
        <v>580.41999999999996</v>
      </c>
      <c r="H192" s="445"/>
    </row>
    <row r="193" spans="2:7" ht="11.25" customHeight="1">
      <c r="B193" s="179" t="s">
        <v>69</v>
      </c>
      <c r="C193" s="182">
        <v>63.259999999999991</v>
      </c>
      <c r="D193" s="182">
        <v>58.629999999999995</v>
      </c>
      <c r="E193" s="182">
        <v>60.83</v>
      </c>
      <c r="F193" s="181">
        <v>64.649999999999991</v>
      </c>
      <c r="G193" s="181">
        <v>84.67</v>
      </c>
    </row>
    <row r="194" spans="2:7" ht="11.25" customHeight="1">
      <c r="B194" s="179" t="s">
        <v>115</v>
      </c>
      <c r="C194" s="180">
        <v>12.02</v>
      </c>
      <c r="D194" s="180">
        <v>9.9499999999999993</v>
      </c>
      <c r="E194" s="180">
        <v>9.15</v>
      </c>
      <c r="F194" s="181">
        <v>9</v>
      </c>
      <c r="G194" s="181">
        <v>11.56</v>
      </c>
    </row>
    <row r="195" spans="2:7" ht="11.25" customHeight="1">
      <c r="B195" s="179" t="s">
        <v>68</v>
      </c>
      <c r="C195" s="182">
        <v>15.39</v>
      </c>
      <c r="D195" s="182">
        <v>11.870000000000001</v>
      </c>
      <c r="E195" s="182">
        <v>11.139999999999999</v>
      </c>
      <c r="F195" s="181">
        <v>11.319999999999999</v>
      </c>
      <c r="G195" s="181">
        <v>14.54</v>
      </c>
    </row>
    <row r="196" spans="2:7" ht="11.25" customHeight="1">
      <c r="B196" s="179" t="s">
        <v>69</v>
      </c>
      <c r="C196" s="182">
        <v>3.37</v>
      </c>
      <c r="D196" s="182">
        <v>1.92</v>
      </c>
      <c r="E196" s="182">
        <v>1.9899999999999998</v>
      </c>
      <c r="F196" s="181">
        <v>2.3200000000000003</v>
      </c>
      <c r="G196" s="181">
        <v>2.9799999999999995</v>
      </c>
    </row>
    <row r="197" spans="2:7" s="172" customFormat="1" ht="11.25" customHeight="1">
      <c r="B197" s="183" t="s">
        <v>116</v>
      </c>
      <c r="C197" s="180">
        <v>6.2999999999999972</v>
      </c>
      <c r="D197" s="180">
        <v>25.77</v>
      </c>
      <c r="E197" s="180">
        <v>48.97</v>
      </c>
      <c r="F197" s="185">
        <v>44.809999999999995</v>
      </c>
      <c r="G197" s="185">
        <v>79.989999999999981</v>
      </c>
    </row>
    <row r="198" spans="2:7" ht="11.25" customHeight="1">
      <c r="B198" s="179" t="s">
        <v>58</v>
      </c>
      <c r="C198" s="180">
        <v>159.94</v>
      </c>
      <c r="D198" s="180">
        <v>125.79999999999998</v>
      </c>
      <c r="E198" s="180">
        <v>180.20999999999998</v>
      </c>
      <c r="F198" s="181">
        <v>187.25</v>
      </c>
      <c r="G198" s="181">
        <v>245.92000000000002</v>
      </c>
    </row>
    <row r="199" spans="2:7" ht="11.25" customHeight="1">
      <c r="B199" s="179" t="s">
        <v>59</v>
      </c>
      <c r="C199" s="180">
        <v>153.63999999999999</v>
      </c>
      <c r="D199" s="180">
        <v>100.03</v>
      </c>
      <c r="E199" s="180">
        <v>131.24</v>
      </c>
      <c r="F199" s="181">
        <v>142.44</v>
      </c>
      <c r="G199" s="181">
        <v>165.93</v>
      </c>
    </row>
    <row r="200" spans="2:7" ht="11.25" customHeight="1">
      <c r="B200" s="179" t="s">
        <v>117</v>
      </c>
      <c r="C200" s="180">
        <v>2.04</v>
      </c>
      <c r="D200" s="180">
        <v>2.59</v>
      </c>
      <c r="E200" s="180">
        <v>4.04</v>
      </c>
      <c r="F200" s="181">
        <v>5.0999999999999996</v>
      </c>
      <c r="G200" s="181">
        <v>1.3000000000000003</v>
      </c>
    </row>
    <row r="201" spans="2:7" ht="11.25" customHeight="1">
      <c r="B201" s="179" t="s">
        <v>68</v>
      </c>
      <c r="C201" s="182">
        <v>2.71</v>
      </c>
      <c r="D201" s="182">
        <v>2.96</v>
      </c>
      <c r="E201" s="182">
        <v>6.0100000000000007</v>
      </c>
      <c r="F201" s="181">
        <v>5.93</v>
      </c>
      <c r="G201" s="181">
        <v>1.85</v>
      </c>
    </row>
    <row r="202" spans="2:7" ht="11.25" customHeight="1">
      <c r="B202" s="179" t="s">
        <v>69</v>
      </c>
      <c r="C202" s="182">
        <v>0.67</v>
      </c>
      <c r="D202" s="182">
        <v>0.37</v>
      </c>
      <c r="E202" s="182">
        <v>1.9700000000000002</v>
      </c>
      <c r="F202" s="181">
        <v>0.83000000000000007</v>
      </c>
      <c r="G202" s="181">
        <v>0.55000000000000004</v>
      </c>
    </row>
    <row r="203" spans="2:7" ht="11.25" customHeight="1">
      <c r="B203" s="179" t="s">
        <v>118</v>
      </c>
      <c r="C203" s="180">
        <v>18.989999999999995</v>
      </c>
      <c r="D203" s="180">
        <v>20.650000000000006</v>
      </c>
      <c r="E203" s="180">
        <v>49.7</v>
      </c>
      <c r="F203" s="181">
        <v>38.9</v>
      </c>
      <c r="G203" s="181">
        <v>83.210000000000008</v>
      </c>
    </row>
    <row r="204" spans="2:7" ht="11.25" customHeight="1">
      <c r="B204" s="179" t="s">
        <v>68</v>
      </c>
      <c r="C204" s="182">
        <v>82</v>
      </c>
      <c r="D204" s="182">
        <v>76.890000000000015</v>
      </c>
      <c r="E204" s="182">
        <v>123.14000000000001</v>
      </c>
      <c r="F204" s="181">
        <v>111.47</v>
      </c>
      <c r="G204" s="181">
        <v>164.41</v>
      </c>
    </row>
    <row r="205" spans="2:7" ht="11.25" customHeight="1">
      <c r="B205" s="179" t="s">
        <v>69</v>
      </c>
      <c r="C205" s="182">
        <v>63.01</v>
      </c>
      <c r="D205" s="182">
        <v>56.239999999999995</v>
      </c>
      <c r="E205" s="182">
        <v>73.44</v>
      </c>
      <c r="F205" s="181">
        <v>72.569999999999993</v>
      </c>
      <c r="G205" s="181">
        <v>81.2</v>
      </c>
    </row>
    <row r="206" spans="2:7" ht="11.25" customHeight="1">
      <c r="B206" s="179" t="s">
        <v>119</v>
      </c>
      <c r="C206" s="180">
        <v>-14.729999999999997</v>
      </c>
      <c r="D206" s="180">
        <v>2.530000000000002</v>
      </c>
      <c r="E206" s="180">
        <v>-4.7699999999999996</v>
      </c>
      <c r="F206" s="181">
        <v>0.80999999999999694</v>
      </c>
      <c r="G206" s="181">
        <v>-4.5200000000000031</v>
      </c>
    </row>
    <row r="207" spans="2:7" ht="11.25" customHeight="1">
      <c r="B207" s="179" t="s">
        <v>68</v>
      </c>
      <c r="C207" s="182">
        <v>75.23</v>
      </c>
      <c r="D207" s="182">
        <v>45.95</v>
      </c>
      <c r="E207" s="182">
        <v>51.06</v>
      </c>
      <c r="F207" s="181">
        <v>69.849999999999994</v>
      </c>
      <c r="G207" s="181">
        <v>79.66</v>
      </c>
    </row>
    <row r="208" spans="2:7" ht="11.25" customHeight="1">
      <c r="B208" s="179" t="s">
        <v>69</v>
      </c>
      <c r="C208" s="182">
        <v>89.960000000000008</v>
      </c>
      <c r="D208" s="182">
        <v>43.42</v>
      </c>
      <c r="E208" s="182">
        <v>55.83</v>
      </c>
      <c r="F208" s="181">
        <v>69.039999999999992</v>
      </c>
      <c r="G208" s="181">
        <v>84.18</v>
      </c>
    </row>
    <row r="209" spans="2:7" s="172" customFormat="1" ht="11.25" customHeight="1">
      <c r="B209" s="183" t="s">
        <v>120</v>
      </c>
      <c r="C209" s="184">
        <v>-9.7000000000000011</v>
      </c>
      <c r="D209" s="184">
        <v>-6.36</v>
      </c>
      <c r="E209" s="184">
        <v>-3.12</v>
      </c>
      <c r="F209" s="185">
        <v>5.1400000000000006</v>
      </c>
      <c r="G209" s="185">
        <v>3.54</v>
      </c>
    </row>
    <row r="210" spans="2:7" ht="11.25" customHeight="1">
      <c r="B210" s="179" t="s">
        <v>58</v>
      </c>
      <c r="C210" s="180">
        <v>6.1899999999999995</v>
      </c>
      <c r="D210" s="180">
        <v>5.5399999999999991</v>
      </c>
      <c r="E210" s="180">
        <v>7.07</v>
      </c>
      <c r="F210" s="181">
        <v>10.25</v>
      </c>
      <c r="G210" s="181">
        <v>13.98</v>
      </c>
    </row>
    <row r="211" spans="2:7" ht="11.25" customHeight="1">
      <c r="B211" s="179" t="s">
        <v>59</v>
      </c>
      <c r="C211" s="180">
        <v>15.89</v>
      </c>
      <c r="D211" s="180">
        <v>11.9</v>
      </c>
      <c r="E211" s="180">
        <v>10.19</v>
      </c>
      <c r="F211" s="181">
        <v>5.1099999999999994</v>
      </c>
      <c r="G211" s="181">
        <v>10.44</v>
      </c>
    </row>
    <row r="212" spans="2:7" ht="11.25" customHeight="1">
      <c r="B212" s="179" t="s">
        <v>121</v>
      </c>
      <c r="C212" s="180">
        <v>-9.7000000000000011</v>
      </c>
      <c r="D212" s="180">
        <v>-6.36</v>
      </c>
      <c r="E212" s="180">
        <v>-3.12</v>
      </c>
      <c r="F212" s="181">
        <v>3.0999999999999996</v>
      </c>
      <c r="G212" s="181">
        <v>2.12</v>
      </c>
    </row>
    <row r="213" spans="2:7" ht="11.25" customHeight="1">
      <c r="B213" s="179" t="s">
        <v>68</v>
      </c>
      <c r="C213" s="182">
        <v>6.1899999999999995</v>
      </c>
      <c r="D213" s="182">
        <v>5.5399999999999991</v>
      </c>
      <c r="E213" s="182">
        <v>7.07</v>
      </c>
      <c r="F213" s="181">
        <v>6.0100000000000007</v>
      </c>
      <c r="G213" s="181">
        <v>10.510000000000002</v>
      </c>
    </row>
    <row r="214" spans="2:7" ht="11.25" customHeight="1">
      <c r="B214" s="179" t="s">
        <v>69</v>
      </c>
      <c r="C214" s="182">
        <v>15.89</v>
      </c>
      <c r="D214" s="182">
        <v>11.9</v>
      </c>
      <c r="E214" s="182">
        <v>10.19</v>
      </c>
      <c r="F214" s="181">
        <v>2.91</v>
      </c>
      <c r="G214" s="181">
        <v>8.39</v>
      </c>
    </row>
    <row r="215" spans="2:7" ht="12" customHeight="1">
      <c r="B215" s="179" t="s">
        <v>122</v>
      </c>
      <c r="C215" s="177">
        <v>0</v>
      </c>
      <c r="D215" s="177">
        <v>0</v>
      </c>
      <c r="E215" s="177">
        <v>0</v>
      </c>
      <c r="F215" s="181">
        <v>2.04</v>
      </c>
      <c r="G215" s="181">
        <v>1.42</v>
      </c>
    </row>
    <row r="216" spans="2:7" ht="12" customHeight="1">
      <c r="B216" s="179" t="s">
        <v>68</v>
      </c>
      <c r="C216" s="177">
        <v>0</v>
      </c>
      <c r="D216" s="177">
        <v>0</v>
      </c>
      <c r="E216" s="177">
        <v>0</v>
      </c>
      <c r="F216" s="181">
        <v>4.24</v>
      </c>
      <c r="G216" s="181">
        <v>3.47</v>
      </c>
    </row>
    <row r="217" spans="2:7" ht="12" customHeight="1">
      <c r="B217" s="179" t="s">
        <v>69</v>
      </c>
      <c r="C217" s="177">
        <v>0</v>
      </c>
      <c r="D217" s="177">
        <v>0</v>
      </c>
      <c r="E217" s="177">
        <v>0</v>
      </c>
      <c r="F217" s="181">
        <v>2.2000000000000002</v>
      </c>
      <c r="G217" s="181">
        <v>2.0499999999999998</v>
      </c>
    </row>
    <row r="218" spans="2:7" s="172" customFormat="1" ht="11.25" customHeight="1">
      <c r="B218" s="183" t="s">
        <v>123</v>
      </c>
      <c r="C218" s="184">
        <v>-0.77000000000000135</v>
      </c>
      <c r="D218" s="184">
        <v>-2.5800000000000045</v>
      </c>
      <c r="E218" s="184">
        <v>6.0000000000004938E-2</v>
      </c>
      <c r="F218" s="185">
        <v>5.2200000000000006</v>
      </c>
      <c r="G218" s="185">
        <v>15.790000000000003</v>
      </c>
    </row>
    <row r="219" spans="2:7" ht="11.25" customHeight="1">
      <c r="B219" s="179" t="s">
        <v>58</v>
      </c>
      <c r="C219" s="182">
        <v>30.22</v>
      </c>
      <c r="D219" s="182">
        <v>27.119999999999997</v>
      </c>
      <c r="E219" s="182">
        <v>33.050000000000004</v>
      </c>
      <c r="F219" s="181">
        <v>47.19</v>
      </c>
      <c r="G219" s="181">
        <v>51.620000000000005</v>
      </c>
    </row>
    <row r="220" spans="2:7" ht="11.25" customHeight="1">
      <c r="B220" s="179" t="s">
        <v>59</v>
      </c>
      <c r="C220" s="182">
        <v>30.990000000000002</v>
      </c>
      <c r="D220" s="182">
        <v>29.700000000000003</v>
      </c>
      <c r="E220" s="182">
        <v>32.99</v>
      </c>
      <c r="F220" s="181">
        <v>41.97</v>
      </c>
      <c r="G220" s="181">
        <v>35.83</v>
      </c>
    </row>
    <row r="221" spans="2:7" ht="12" hidden="1" customHeight="1">
      <c r="B221" s="179" t="s">
        <v>124</v>
      </c>
      <c r="C221" s="177">
        <v>0</v>
      </c>
      <c r="D221" s="177">
        <v>0</v>
      </c>
      <c r="E221" s="177">
        <v>0</v>
      </c>
      <c r="F221" s="181">
        <v>0</v>
      </c>
      <c r="G221" s="181">
        <v>0</v>
      </c>
    </row>
    <row r="222" spans="2:7" ht="12" hidden="1" customHeight="1">
      <c r="B222" s="179" t="s">
        <v>68</v>
      </c>
      <c r="C222" s="177">
        <v>0</v>
      </c>
      <c r="D222" s="177">
        <v>0</v>
      </c>
      <c r="E222" s="177">
        <v>0</v>
      </c>
      <c r="F222" s="181">
        <v>0</v>
      </c>
      <c r="G222" s="181">
        <v>0</v>
      </c>
    </row>
    <row r="223" spans="2:7" ht="12" hidden="1" customHeight="1">
      <c r="B223" s="179" t="s">
        <v>69</v>
      </c>
      <c r="C223" s="177">
        <v>0</v>
      </c>
      <c r="D223" s="177">
        <v>0</v>
      </c>
      <c r="E223" s="177">
        <v>0</v>
      </c>
      <c r="F223" s="181">
        <v>0</v>
      </c>
      <c r="G223" s="181">
        <v>0</v>
      </c>
    </row>
    <row r="224" spans="2:7" s="171" customFormat="1" ht="11.25" customHeight="1">
      <c r="B224" s="176" t="s">
        <v>125</v>
      </c>
      <c r="C224" s="177">
        <v>614.96000000000015</v>
      </c>
      <c r="D224" s="177">
        <v>390.18999999999994</v>
      </c>
      <c r="E224" s="177">
        <v>266.52</v>
      </c>
      <c r="F224" s="178">
        <v>59.719999999999942</v>
      </c>
      <c r="G224" s="178">
        <v>266.74999999999994</v>
      </c>
    </row>
    <row r="225" spans="2:8" ht="11.25" customHeight="1">
      <c r="B225" s="179" t="s">
        <v>58</v>
      </c>
      <c r="C225" s="180">
        <v>1022.69</v>
      </c>
      <c r="D225" s="180">
        <v>856.20999999999992</v>
      </c>
      <c r="E225" s="180">
        <v>910.02</v>
      </c>
      <c r="F225" s="181">
        <v>897.87999999999988</v>
      </c>
      <c r="G225" s="181">
        <v>1094.05</v>
      </c>
      <c r="H225" s="171"/>
    </row>
    <row r="226" spans="2:8" ht="11.25" customHeight="1">
      <c r="B226" s="179" t="s">
        <v>59</v>
      </c>
      <c r="C226" s="180">
        <v>407.72999999999996</v>
      </c>
      <c r="D226" s="180">
        <v>466.02</v>
      </c>
      <c r="E226" s="180">
        <v>643.5</v>
      </c>
      <c r="F226" s="181">
        <v>838.16000000000008</v>
      </c>
      <c r="G226" s="181">
        <v>827.30000000000007</v>
      </c>
      <c r="H226" s="171"/>
    </row>
    <row r="227" spans="2:8" s="172" customFormat="1" ht="11.25" customHeight="1">
      <c r="B227" s="183" t="s">
        <v>126</v>
      </c>
      <c r="C227" s="184">
        <v>878.09</v>
      </c>
      <c r="D227" s="184">
        <v>730.16</v>
      </c>
      <c r="E227" s="184">
        <v>786.87</v>
      </c>
      <c r="F227" s="185">
        <v>727.64</v>
      </c>
      <c r="G227" s="185">
        <v>773.04</v>
      </c>
      <c r="H227" s="171"/>
    </row>
    <row r="228" spans="2:8" ht="11.25" customHeight="1">
      <c r="B228" s="179" t="s">
        <v>68</v>
      </c>
      <c r="C228" s="182">
        <v>959.8</v>
      </c>
      <c r="D228" s="182">
        <v>819.58</v>
      </c>
      <c r="E228" s="182">
        <v>887.77</v>
      </c>
      <c r="F228" s="181">
        <v>834.05</v>
      </c>
      <c r="G228" s="181">
        <v>889.75</v>
      </c>
      <c r="H228" s="171"/>
    </row>
    <row r="229" spans="2:8" ht="11.25" customHeight="1">
      <c r="B229" s="179" t="s">
        <v>69</v>
      </c>
      <c r="C229" s="182">
        <v>81.710000000000008</v>
      </c>
      <c r="D229" s="182">
        <v>89.42</v>
      </c>
      <c r="E229" s="182">
        <v>100.9</v>
      </c>
      <c r="F229" s="181">
        <v>106.41</v>
      </c>
      <c r="G229" s="181">
        <v>116.71000000000001</v>
      </c>
      <c r="H229" s="171"/>
    </row>
    <row r="230" spans="2:8" s="172" customFormat="1" ht="11.25" customHeight="1">
      <c r="B230" s="183" t="s">
        <v>127</v>
      </c>
      <c r="C230" s="184">
        <v>-261.59999999999997</v>
      </c>
      <c r="D230" s="184">
        <v>-339.15999999999997</v>
      </c>
      <c r="E230" s="184">
        <v>-524.28000000000009</v>
      </c>
      <c r="F230" s="185">
        <v>-672.96</v>
      </c>
      <c r="G230" s="185">
        <v>-509.65000000000009</v>
      </c>
      <c r="H230" s="171"/>
    </row>
    <row r="231" spans="2:8" ht="11.25" customHeight="1">
      <c r="B231" s="179" t="s">
        <v>68</v>
      </c>
      <c r="C231" s="180">
        <v>64.91</v>
      </c>
      <c r="D231" s="180">
        <v>37.950000000000003</v>
      </c>
      <c r="E231" s="180">
        <v>18.600000000000001</v>
      </c>
      <c r="F231" s="181">
        <v>58.78</v>
      </c>
      <c r="G231" s="181">
        <v>200.76</v>
      </c>
      <c r="H231" s="171"/>
    </row>
    <row r="232" spans="2:8" ht="11.25" customHeight="1">
      <c r="B232" s="179" t="s">
        <v>69</v>
      </c>
      <c r="C232" s="180">
        <v>326.50999999999993</v>
      </c>
      <c r="D232" s="180">
        <v>377.11</v>
      </c>
      <c r="E232" s="180">
        <v>542.88000000000011</v>
      </c>
      <c r="F232" s="181">
        <v>731.74</v>
      </c>
      <c r="G232" s="181">
        <v>710.41000000000008</v>
      </c>
      <c r="H232" s="171"/>
    </row>
    <row r="233" spans="2:8" ht="11.25" customHeight="1">
      <c r="B233" s="179" t="s">
        <v>128</v>
      </c>
      <c r="C233" s="180">
        <v>-237.79</v>
      </c>
      <c r="D233" s="180">
        <v>-295.31</v>
      </c>
      <c r="E233" s="180">
        <v>-466.09000000000003</v>
      </c>
      <c r="F233" s="181">
        <v>-654.42000000000007</v>
      </c>
      <c r="G233" s="181">
        <v>-562.92000000000007</v>
      </c>
      <c r="H233" s="171"/>
    </row>
    <row r="234" spans="2:8" ht="11.25" customHeight="1">
      <c r="B234" s="179" t="s">
        <v>75</v>
      </c>
      <c r="C234" s="180">
        <v>10.75</v>
      </c>
      <c r="D234" s="180">
        <v>9.15</v>
      </c>
      <c r="E234" s="180">
        <v>9.4600000000000009</v>
      </c>
      <c r="F234" s="181">
        <v>10.969999999999999</v>
      </c>
      <c r="G234" s="181">
        <v>10.84</v>
      </c>
      <c r="H234" s="171"/>
    </row>
    <row r="235" spans="2:8" ht="11.25" customHeight="1">
      <c r="B235" s="179" t="s">
        <v>76</v>
      </c>
      <c r="C235" s="180">
        <v>248.54</v>
      </c>
      <c r="D235" s="180">
        <v>304.45999999999998</v>
      </c>
      <c r="E235" s="180">
        <v>475.54999999999995</v>
      </c>
      <c r="F235" s="181">
        <v>665.39</v>
      </c>
      <c r="G235" s="181">
        <v>573.76</v>
      </c>
      <c r="H235" s="171"/>
    </row>
    <row r="236" spans="2:8" ht="24.95" customHeight="1">
      <c r="B236" s="179" t="s">
        <v>129</v>
      </c>
      <c r="C236" s="180">
        <v>-222.68</v>
      </c>
      <c r="D236" s="180">
        <v>-278.98</v>
      </c>
      <c r="E236" s="180">
        <v>-448.7</v>
      </c>
      <c r="F236" s="181">
        <v>-642.3900000000001</v>
      </c>
      <c r="G236" s="181">
        <v>-544.77</v>
      </c>
      <c r="H236" s="171"/>
    </row>
    <row r="237" spans="2:8" ht="11.25" customHeight="1">
      <c r="B237" s="179" t="s">
        <v>78</v>
      </c>
      <c r="C237" s="180">
        <v>9.5499999999999989</v>
      </c>
      <c r="D237" s="180">
        <v>8.52</v>
      </c>
      <c r="E237" s="180">
        <v>8.61</v>
      </c>
      <c r="F237" s="181">
        <v>10.73</v>
      </c>
      <c r="G237" s="181">
        <v>10.7</v>
      </c>
      <c r="H237" s="171"/>
    </row>
    <row r="238" spans="2:8" ht="11.25" customHeight="1">
      <c r="B238" s="179" t="s">
        <v>79</v>
      </c>
      <c r="C238" s="180">
        <v>232.22999999999996</v>
      </c>
      <c r="D238" s="180">
        <v>287.5</v>
      </c>
      <c r="E238" s="180">
        <v>457.30999999999995</v>
      </c>
      <c r="F238" s="181">
        <v>653.12000000000012</v>
      </c>
      <c r="G238" s="181">
        <v>555.47</v>
      </c>
      <c r="H238" s="171"/>
    </row>
    <row r="239" spans="2:8" ht="11.25" customHeight="1">
      <c r="B239" s="179" t="s">
        <v>130</v>
      </c>
      <c r="C239" s="180">
        <v>-171.70999999999998</v>
      </c>
      <c r="D239" s="180">
        <v>-171.32000000000002</v>
      </c>
      <c r="E239" s="180">
        <v>-198.75000000000003</v>
      </c>
      <c r="F239" s="181">
        <v>-170.04000000000002</v>
      </c>
      <c r="G239" s="181">
        <v>-205.36</v>
      </c>
      <c r="H239" s="171"/>
    </row>
    <row r="240" spans="2:8" ht="11.25" customHeight="1">
      <c r="B240" s="179" t="s">
        <v>131</v>
      </c>
      <c r="C240" s="180">
        <v>9.5499999999999989</v>
      </c>
      <c r="D240" s="180">
        <v>8.52</v>
      </c>
      <c r="E240" s="180">
        <v>8.61</v>
      </c>
      <c r="F240" s="181">
        <v>10.73</v>
      </c>
      <c r="G240" s="181">
        <v>10.7</v>
      </c>
      <c r="H240" s="171"/>
    </row>
    <row r="241" spans="2:8" ht="11.25" customHeight="1">
      <c r="B241" s="179" t="s">
        <v>132</v>
      </c>
      <c r="C241" s="180">
        <v>181.26</v>
      </c>
      <c r="D241" s="180">
        <v>179.83999999999997</v>
      </c>
      <c r="E241" s="180">
        <v>207.36</v>
      </c>
      <c r="F241" s="181">
        <v>180.76999999999998</v>
      </c>
      <c r="G241" s="181">
        <v>216.06</v>
      </c>
      <c r="H241" s="171"/>
    </row>
    <row r="242" spans="2:8" ht="11.25" customHeight="1">
      <c r="B242" s="179" t="s">
        <v>133</v>
      </c>
      <c r="C242" s="180">
        <v>-171.70999999999998</v>
      </c>
      <c r="D242" s="180">
        <v>-171.32000000000002</v>
      </c>
      <c r="E242" s="180">
        <v>-198.75000000000003</v>
      </c>
      <c r="F242" s="181">
        <v>-170.04000000000002</v>
      </c>
      <c r="G242" s="181">
        <v>-205.36</v>
      </c>
      <c r="H242" s="171"/>
    </row>
    <row r="243" spans="2:8" ht="11.25" customHeight="1">
      <c r="B243" s="179" t="s">
        <v>134</v>
      </c>
      <c r="C243" s="182">
        <v>9.5499999999999989</v>
      </c>
      <c r="D243" s="182">
        <v>8.52</v>
      </c>
      <c r="E243" s="182">
        <v>8.61</v>
      </c>
      <c r="F243" s="181">
        <v>10.73</v>
      </c>
      <c r="G243" s="181">
        <v>10.7</v>
      </c>
      <c r="H243" s="171"/>
    </row>
    <row r="244" spans="2:8" ht="11.25" customHeight="1">
      <c r="B244" s="179" t="s">
        <v>135</v>
      </c>
      <c r="C244" s="182">
        <v>181.26</v>
      </c>
      <c r="D244" s="182">
        <v>179.83999999999997</v>
      </c>
      <c r="E244" s="182">
        <v>207.36</v>
      </c>
      <c r="F244" s="181">
        <v>180.76999999999998</v>
      </c>
      <c r="G244" s="181">
        <v>216.06</v>
      </c>
      <c r="H244" s="171"/>
    </row>
    <row r="245" spans="2:8" ht="24" hidden="1">
      <c r="B245" s="179" t="s">
        <v>136</v>
      </c>
      <c r="C245" s="180">
        <v>0</v>
      </c>
      <c r="D245" s="180">
        <v>0</v>
      </c>
      <c r="E245" s="180">
        <v>0</v>
      </c>
      <c r="F245" s="181">
        <v>0</v>
      </c>
      <c r="G245" s="181">
        <v>0</v>
      </c>
      <c r="H245" s="171"/>
    </row>
    <row r="246" spans="2:8" hidden="1">
      <c r="B246" s="179" t="s">
        <v>134</v>
      </c>
      <c r="C246" s="180">
        <v>0</v>
      </c>
      <c r="D246" s="180">
        <v>0</v>
      </c>
      <c r="E246" s="180">
        <v>0</v>
      </c>
      <c r="F246" s="181">
        <v>0</v>
      </c>
      <c r="G246" s="181">
        <v>0</v>
      </c>
      <c r="H246" s="171"/>
    </row>
    <row r="247" spans="2:8" hidden="1">
      <c r="B247" s="179" t="s">
        <v>135</v>
      </c>
      <c r="C247" s="180">
        <v>0</v>
      </c>
      <c r="D247" s="180">
        <v>0</v>
      </c>
      <c r="E247" s="180">
        <v>0</v>
      </c>
      <c r="F247" s="181">
        <v>0</v>
      </c>
      <c r="G247" s="181">
        <v>0</v>
      </c>
      <c r="H247" s="171"/>
    </row>
    <row r="248" spans="2:8" hidden="1">
      <c r="B248" s="179" t="s">
        <v>137</v>
      </c>
      <c r="C248" s="180">
        <v>0</v>
      </c>
      <c r="D248" s="180">
        <v>0</v>
      </c>
      <c r="E248" s="180">
        <v>0</v>
      </c>
      <c r="F248" s="181">
        <v>0</v>
      </c>
      <c r="G248" s="181">
        <v>0</v>
      </c>
      <c r="H248" s="171"/>
    </row>
    <row r="249" spans="2:8" hidden="1">
      <c r="B249" s="179" t="s">
        <v>134</v>
      </c>
      <c r="C249" s="180">
        <v>0</v>
      </c>
      <c r="D249" s="180">
        <v>0</v>
      </c>
      <c r="E249" s="180">
        <v>0</v>
      </c>
      <c r="F249" s="181">
        <v>0</v>
      </c>
      <c r="G249" s="181">
        <v>0</v>
      </c>
      <c r="H249" s="171"/>
    </row>
    <row r="250" spans="2:8" hidden="1">
      <c r="B250" s="179" t="s">
        <v>135</v>
      </c>
      <c r="C250" s="180">
        <v>0</v>
      </c>
      <c r="D250" s="180">
        <v>0</v>
      </c>
      <c r="E250" s="180">
        <v>0</v>
      </c>
      <c r="F250" s="181">
        <v>0</v>
      </c>
      <c r="G250" s="181">
        <v>0</v>
      </c>
      <c r="H250" s="171"/>
    </row>
    <row r="251" spans="2:8" hidden="1">
      <c r="B251" s="179" t="s">
        <v>138</v>
      </c>
      <c r="C251" s="180">
        <v>0</v>
      </c>
      <c r="D251" s="180">
        <v>0</v>
      </c>
      <c r="E251" s="180">
        <v>0</v>
      </c>
      <c r="F251" s="181">
        <v>0</v>
      </c>
      <c r="G251" s="181">
        <v>0</v>
      </c>
      <c r="H251" s="171"/>
    </row>
    <row r="252" spans="2:8" hidden="1">
      <c r="B252" s="179" t="s">
        <v>134</v>
      </c>
      <c r="C252" s="180">
        <v>0</v>
      </c>
      <c r="D252" s="180">
        <v>0</v>
      </c>
      <c r="E252" s="180">
        <v>0</v>
      </c>
      <c r="F252" s="181">
        <v>0</v>
      </c>
      <c r="G252" s="181">
        <v>0</v>
      </c>
      <c r="H252" s="171"/>
    </row>
    <row r="253" spans="2:8" hidden="1">
      <c r="B253" s="179" t="s">
        <v>135</v>
      </c>
      <c r="C253" s="180">
        <v>0</v>
      </c>
      <c r="D253" s="180">
        <v>0</v>
      </c>
      <c r="E253" s="180">
        <v>0</v>
      </c>
      <c r="F253" s="181">
        <v>0</v>
      </c>
      <c r="G253" s="181">
        <v>0</v>
      </c>
      <c r="H253" s="171"/>
    </row>
    <row r="254" spans="2:8" ht="12" hidden="1" customHeight="1">
      <c r="B254" s="179" t="s">
        <v>139</v>
      </c>
      <c r="C254" s="180">
        <v>0</v>
      </c>
      <c r="D254" s="180">
        <v>0</v>
      </c>
      <c r="E254" s="180">
        <v>0</v>
      </c>
      <c r="F254" s="181">
        <v>0</v>
      </c>
      <c r="G254" s="181">
        <v>0</v>
      </c>
      <c r="H254" s="171"/>
    </row>
    <row r="255" spans="2:8" hidden="1">
      <c r="B255" s="179" t="s">
        <v>134</v>
      </c>
      <c r="C255" s="180">
        <v>0</v>
      </c>
      <c r="D255" s="180">
        <v>0</v>
      </c>
      <c r="E255" s="180">
        <v>0</v>
      </c>
      <c r="F255" s="181">
        <v>0</v>
      </c>
      <c r="G255" s="181">
        <v>0</v>
      </c>
      <c r="H255" s="171"/>
    </row>
    <row r="256" spans="2:8" hidden="1">
      <c r="B256" s="179" t="s">
        <v>135</v>
      </c>
      <c r="C256" s="180">
        <v>0</v>
      </c>
      <c r="D256" s="180">
        <v>0</v>
      </c>
      <c r="E256" s="180">
        <v>0</v>
      </c>
      <c r="F256" s="181">
        <v>0</v>
      </c>
      <c r="G256" s="181">
        <v>0</v>
      </c>
      <c r="H256" s="171"/>
    </row>
    <row r="257" spans="2:8" ht="12" hidden="1" customHeight="1">
      <c r="B257" s="179" t="s">
        <v>140</v>
      </c>
      <c r="C257" s="180">
        <v>0</v>
      </c>
      <c r="D257" s="180">
        <v>0</v>
      </c>
      <c r="E257" s="180">
        <v>0</v>
      </c>
      <c r="F257" s="181">
        <v>0</v>
      </c>
      <c r="G257" s="181">
        <v>0</v>
      </c>
      <c r="H257" s="171"/>
    </row>
    <row r="258" spans="2:8" hidden="1">
      <c r="B258" s="179" t="s">
        <v>134</v>
      </c>
      <c r="C258" s="180">
        <v>0</v>
      </c>
      <c r="D258" s="180">
        <v>0</v>
      </c>
      <c r="E258" s="180">
        <v>0</v>
      </c>
      <c r="F258" s="181">
        <v>0</v>
      </c>
      <c r="G258" s="181">
        <v>0</v>
      </c>
      <c r="H258" s="171"/>
    </row>
    <row r="259" spans="2:8" hidden="1">
      <c r="B259" s="179" t="s">
        <v>135</v>
      </c>
      <c r="C259" s="180">
        <v>0</v>
      </c>
      <c r="D259" s="180">
        <v>0</v>
      </c>
      <c r="E259" s="180">
        <v>0</v>
      </c>
      <c r="F259" s="181">
        <v>0</v>
      </c>
      <c r="G259" s="181">
        <v>0</v>
      </c>
      <c r="H259" s="171"/>
    </row>
    <row r="260" spans="2:8" ht="11.25" customHeight="1">
      <c r="B260" s="179" t="s">
        <v>141</v>
      </c>
      <c r="C260" s="180">
        <v>-50.969999999999992</v>
      </c>
      <c r="D260" s="180">
        <v>-107.66</v>
      </c>
      <c r="E260" s="180">
        <v>-249.95</v>
      </c>
      <c r="F260" s="181">
        <v>-472.35</v>
      </c>
      <c r="G260" s="181">
        <v>-339.41</v>
      </c>
      <c r="H260" s="171"/>
    </row>
    <row r="261" spans="2:8" ht="12" hidden="1" customHeight="1">
      <c r="B261" s="179" t="s">
        <v>131</v>
      </c>
      <c r="C261" s="180">
        <v>0</v>
      </c>
      <c r="D261" s="180">
        <v>0</v>
      </c>
      <c r="E261" s="180">
        <v>0</v>
      </c>
      <c r="F261" s="181">
        <v>0</v>
      </c>
      <c r="G261" s="181">
        <v>0</v>
      </c>
      <c r="H261" s="171"/>
    </row>
    <row r="262" spans="2:8" ht="11.25" customHeight="1">
      <c r="B262" s="179" t="s">
        <v>132</v>
      </c>
      <c r="C262" s="182">
        <v>50.969999999999992</v>
      </c>
      <c r="D262" s="182">
        <v>107.66</v>
      </c>
      <c r="E262" s="182">
        <v>249.95</v>
      </c>
      <c r="F262" s="181">
        <v>472.35</v>
      </c>
      <c r="G262" s="181">
        <v>339.41</v>
      </c>
      <c r="H262" s="171"/>
    </row>
    <row r="263" spans="2:8" ht="48" hidden="1">
      <c r="B263" s="179" t="s">
        <v>142</v>
      </c>
      <c r="C263" s="180">
        <v>0</v>
      </c>
      <c r="D263" s="180">
        <v>0</v>
      </c>
      <c r="E263" s="180">
        <v>0</v>
      </c>
      <c r="F263" s="181">
        <v>0</v>
      </c>
      <c r="G263" s="181">
        <v>0</v>
      </c>
      <c r="H263" s="171"/>
    </row>
    <row r="264" spans="2:8" hidden="1">
      <c r="B264" s="179" t="s">
        <v>131</v>
      </c>
      <c r="C264" s="180">
        <v>0</v>
      </c>
      <c r="D264" s="180">
        <v>0</v>
      </c>
      <c r="E264" s="180">
        <v>0</v>
      </c>
      <c r="F264" s="181">
        <v>0</v>
      </c>
      <c r="G264" s="181">
        <v>0</v>
      </c>
      <c r="H264" s="171"/>
    </row>
    <row r="265" spans="2:8" hidden="1">
      <c r="B265" s="179" t="s">
        <v>132</v>
      </c>
      <c r="C265" s="180">
        <v>0</v>
      </c>
      <c r="D265" s="180">
        <v>0</v>
      </c>
      <c r="E265" s="180">
        <v>0</v>
      </c>
      <c r="F265" s="181">
        <v>0</v>
      </c>
      <c r="G265" s="181">
        <v>0</v>
      </c>
      <c r="H265" s="171"/>
    </row>
    <row r="266" spans="2:8" ht="24" hidden="1">
      <c r="B266" s="179" t="s">
        <v>143</v>
      </c>
      <c r="C266" s="180">
        <v>0</v>
      </c>
      <c r="D266" s="180">
        <v>0</v>
      </c>
      <c r="E266" s="180">
        <v>0</v>
      </c>
      <c r="F266" s="181">
        <v>0</v>
      </c>
      <c r="G266" s="181">
        <v>0</v>
      </c>
      <c r="H266" s="171"/>
    </row>
    <row r="267" spans="2:8" hidden="1">
      <c r="B267" s="179" t="s">
        <v>134</v>
      </c>
      <c r="C267" s="180">
        <v>0</v>
      </c>
      <c r="D267" s="180">
        <v>0</v>
      </c>
      <c r="E267" s="180">
        <v>0</v>
      </c>
      <c r="F267" s="181">
        <v>0</v>
      </c>
      <c r="G267" s="181">
        <v>0</v>
      </c>
      <c r="H267" s="171"/>
    </row>
    <row r="268" spans="2:8" hidden="1">
      <c r="B268" s="179" t="s">
        <v>135</v>
      </c>
      <c r="C268" s="180">
        <v>0</v>
      </c>
      <c r="D268" s="180">
        <v>0</v>
      </c>
      <c r="E268" s="180">
        <v>0</v>
      </c>
      <c r="F268" s="181">
        <v>0</v>
      </c>
      <c r="G268" s="181">
        <v>0</v>
      </c>
      <c r="H268" s="171"/>
    </row>
    <row r="269" spans="2:8" ht="11.25" customHeight="1">
      <c r="B269" s="179" t="s">
        <v>144</v>
      </c>
      <c r="C269" s="180">
        <v>-15.110000000000001</v>
      </c>
      <c r="D269" s="180">
        <v>-16.329999999999998</v>
      </c>
      <c r="E269" s="180">
        <v>-17.39</v>
      </c>
      <c r="F269" s="181">
        <v>-12.030000000000001</v>
      </c>
      <c r="G269" s="181">
        <v>-18.149999999999999</v>
      </c>
      <c r="H269" s="171"/>
    </row>
    <row r="270" spans="2:8" ht="11.25" customHeight="1">
      <c r="B270" s="179" t="s">
        <v>78</v>
      </c>
      <c r="C270" s="180">
        <v>1.2000000000000002</v>
      </c>
      <c r="D270" s="180">
        <v>0.63</v>
      </c>
      <c r="E270" s="180">
        <v>0.85000000000000009</v>
      </c>
      <c r="F270" s="181">
        <v>0.24</v>
      </c>
      <c r="G270" s="181">
        <v>0.14000000000000001</v>
      </c>
      <c r="H270" s="171"/>
    </row>
    <row r="271" spans="2:8" ht="11.25" customHeight="1">
      <c r="B271" s="179" t="s">
        <v>79</v>
      </c>
      <c r="C271" s="180">
        <v>16.310000000000002</v>
      </c>
      <c r="D271" s="180">
        <v>16.96</v>
      </c>
      <c r="E271" s="180">
        <v>18.240000000000002</v>
      </c>
      <c r="F271" s="181">
        <v>12.27</v>
      </c>
      <c r="G271" s="181">
        <v>18.29</v>
      </c>
      <c r="H271" s="171"/>
    </row>
    <row r="272" spans="2:8" ht="11.25" customHeight="1">
      <c r="B272" s="179" t="s">
        <v>145</v>
      </c>
      <c r="C272" s="180">
        <v>-15.110000000000001</v>
      </c>
      <c r="D272" s="180">
        <v>-16.329999999999998</v>
      </c>
      <c r="E272" s="180">
        <v>-17.39</v>
      </c>
      <c r="F272" s="181">
        <v>-12.030000000000001</v>
      </c>
      <c r="G272" s="181">
        <v>-18.149999999999999</v>
      </c>
      <c r="H272" s="171"/>
    </row>
    <row r="273" spans="2:8" ht="11.25" customHeight="1">
      <c r="B273" s="179" t="s">
        <v>131</v>
      </c>
      <c r="C273" s="182">
        <v>1.2000000000000002</v>
      </c>
      <c r="D273" s="182">
        <v>0.63</v>
      </c>
      <c r="E273" s="182">
        <v>0.85000000000000009</v>
      </c>
      <c r="F273" s="181">
        <v>0.24</v>
      </c>
      <c r="G273" s="181">
        <v>0.14000000000000001</v>
      </c>
      <c r="H273" s="171"/>
    </row>
    <row r="274" spans="2:8" ht="11.25" customHeight="1">
      <c r="B274" s="179" t="s">
        <v>132</v>
      </c>
      <c r="C274" s="182">
        <v>16.310000000000002</v>
      </c>
      <c r="D274" s="182">
        <v>16.96</v>
      </c>
      <c r="E274" s="182">
        <v>18.240000000000002</v>
      </c>
      <c r="F274" s="181">
        <v>12.27</v>
      </c>
      <c r="G274" s="181">
        <v>18.29</v>
      </c>
      <c r="H274" s="171"/>
    </row>
    <row r="275" spans="2:8" ht="24" hidden="1">
      <c r="B275" s="179" t="s">
        <v>146</v>
      </c>
      <c r="C275" s="180">
        <v>0</v>
      </c>
      <c r="D275" s="180">
        <v>0</v>
      </c>
      <c r="E275" s="180">
        <v>0</v>
      </c>
      <c r="F275" s="181">
        <v>0</v>
      </c>
      <c r="G275" s="181">
        <v>0</v>
      </c>
      <c r="H275" s="171"/>
    </row>
    <row r="276" spans="2:8" hidden="1">
      <c r="B276" s="179" t="s">
        <v>131</v>
      </c>
      <c r="C276" s="180">
        <v>0</v>
      </c>
      <c r="D276" s="180">
        <v>0</v>
      </c>
      <c r="E276" s="180">
        <v>0</v>
      </c>
      <c r="F276" s="181">
        <v>0</v>
      </c>
      <c r="G276" s="181">
        <v>0</v>
      </c>
      <c r="H276" s="171"/>
    </row>
    <row r="277" spans="2:8" hidden="1">
      <c r="B277" s="179" t="s">
        <v>132</v>
      </c>
      <c r="C277" s="180">
        <v>0</v>
      </c>
      <c r="D277" s="180">
        <v>0</v>
      </c>
      <c r="E277" s="180">
        <v>0</v>
      </c>
      <c r="F277" s="181">
        <v>0</v>
      </c>
      <c r="G277" s="181">
        <v>0</v>
      </c>
      <c r="H277" s="171"/>
    </row>
    <row r="278" spans="2:8" hidden="1">
      <c r="B278" s="179" t="s">
        <v>147</v>
      </c>
      <c r="C278" s="180">
        <v>0</v>
      </c>
      <c r="D278" s="180">
        <v>0</v>
      </c>
      <c r="E278" s="180">
        <v>0</v>
      </c>
      <c r="F278" s="181">
        <v>0</v>
      </c>
      <c r="G278" s="181">
        <v>0</v>
      </c>
      <c r="H278" s="171"/>
    </row>
    <row r="279" spans="2:8" hidden="1">
      <c r="B279" s="179" t="s">
        <v>131</v>
      </c>
      <c r="C279" s="180">
        <v>0</v>
      </c>
      <c r="D279" s="180">
        <v>0</v>
      </c>
      <c r="E279" s="180">
        <v>0</v>
      </c>
      <c r="F279" s="181">
        <v>0</v>
      </c>
      <c r="G279" s="181">
        <v>0</v>
      </c>
      <c r="H279" s="171"/>
    </row>
    <row r="280" spans="2:8" hidden="1">
      <c r="B280" s="179" t="s">
        <v>132</v>
      </c>
      <c r="C280" s="180">
        <v>0</v>
      </c>
      <c r="D280" s="180">
        <v>0</v>
      </c>
      <c r="E280" s="180">
        <v>0</v>
      </c>
      <c r="F280" s="181">
        <v>0</v>
      </c>
      <c r="G280" s="181">
        <v>0</v>
      </c>
      <c r="H280" s="171"/>
    </row>
    <row r="281" spans="2:8" ht="12" hidden="1" customHeight="1">
      <c r="B281" s="179" t="s">
        <v>148</v>
      </c>
      <c r="C281" s="180">
        <v>0</v>
      </c>
      <c r="D281" s="180">
        <v>0</v>
      </c>
      <c r="E281" s="180">
        <v>0</v>
      </c>
      <c r="F281" s="181">
        <v>0</v>
      </c>
      <c r="G281" s="181">
        <v>0</v>
      </c>
      <c r="H281" s="171"/>
    </row>
    <row r="282" spans="2:8" hidden="1">
      <c r="B282" s="179" t="s">
        <v>134</v>
      </c>
      <c r="C282" s="180">
        <v>0</v>
      </c>
      <c r="D282" s="180">
        <v>0</v>
      </c>
      <c r="E282" s="180">
        <v>0</v>
      </c>
      <c r="F282" s="181">
        <v>0</v>
      </c>
      <c r="G282" s="181">
        <v>0</v>
      </c>
      <c r="H282" s="171"/>
    </row>
    <row r="283" spans="2:8" hidden="1">
      <c r="B283" s="179" t="s">
        <v>135</v>
      </c>
      <c r="C283" s="180">
        <v>0</v>
      </c>
      <c r="D283" s="180">
        <v>0</v>
      </c>
      <c r="E283" s="180">
        <v>0</v>
      </c>
      <c r="F283" s="181">
        <v>0</v>
      </c>
      <c r="G283" s="181">
        <v>0</v>
      </c>
      <c r="H283" s="171"/>
    </row>
    <row r="284" spans="2:8" ht="12" hidden="1" customHeight="1">
      <c r="B284" s="179" t="s">
        <v>149</v>
      </c>
      <c r="C284" s="180">
        <v>0</v>
      </c>
      <c r="D284" s="180">
        <v>0</v>
      </c>
      <c r="E284" s="180">
        <v>0</v>
      </c>
      <c r="F284" s="181">
        <v>0</v>
      </c>
      <c r="G284" s="181">
        <v>0</v>
      </c>
      <c r="H284" s="171"/>
    </row>
    <row r="285" spans="2:8" hidden="1">
      <c r="B285" s="179" t="s">
        <v>134</v>
      </c>
      <c r="C285" s="180">
        <v>0</v>
      </c>
      <c r="D285" s="180">
        <v>0</v>
      </c>
      <c r="E285" s="180">
        <v>0</v>
      </c>
      <c r="F285" s="181">
        <v>0</v>
      </c>
      <c r="G285" s="181">
        <v>0</v>
      </c>
      <c r="H285" s="171"/>
    </row>
    <row r="286" spans="2:8" hidden="1">
      <c r="B286" s="179" t="s">
        <v>135</v>
      </c>
      <c r="C286" s="180">
        <v>0</v>
      </c>
      <c r="D286" s="180">
        <v>0</v>
      </c>
      <c r="E286" s="180">
        <v>0</v>
      </c>
      <c r="F286" s="181">
        <v>0</v>
      </c>
      <c r="G286" s="181">
        <v>0</v>
      </c>
      <c r="H286" s="171"/>
    </row>
    <row r="287" spans="2:8" ht="12" hidden="1" customHeight="1">
      <c r="B287" s="179" t="s">
        <v>150</v>
      </c>
      <c r="C287" s="180">
        <v>0</v>
      </c>
      <c r="D287" s="180">
        <v>0</v>
      </c>
      <c r="E287" s="180">
        <v>0</v>
      </c>
      <c r="F287" s="181">
        <v>0</v>
      </c>
      <c r="G287" s="181">
        <v>0</v>
      </c>
      <c r="H287" s="171"/>
    </row>
    <row r="288" spans="2:8" hidden="1">
      <c r="B288" s="179" t="s">
        <v>134</v>
      </c>
      <c r="C288" s="180">
        <v>0</v>
      </c>
      <c r="D288" s="180">
        <v>0</v>
      </c>
      <c r="E288" s="180">
        <v>0</v>
      </c>
      <c r="F288" s="181">
        <v>0</v>
      </c>
      <c r="G288" s="181">
        <v>0</v>
      </c>
      <c r="H288" s="171"/>
    </row>
    <row r="289" spans="2:8" hidden="1">
      <c r="B289" s="179" t="s">
        <v>135</v>
      </c>
      <c r="C289" s="180">
        <v>0</v>
      </c>
      <c r="D289" s="180">
        <v>0</v>
      </c>
      <c r="E289" s="180">
        <v>0</v>
      </c>
      <c r="F289" s="181">
        <v>0</v>
      </c>
      <c r="G289" s="181">
        <v>0</v>
      </c>
      <c r="H289" s="171"/>
    </row>
    <row r="290" spans="2:8" ht="11.25" customHeight="1">
      <c r="B290" s="179" t="s">
        <v>151</v>
      </c>
      <c r="C290" s="180">
        <v>-15.110000000000001</v>
      </c>
      <c r="D290" s="180">
        <v>-16.329999999999998</v>
      </c>
      <c r="E290" s="180">
        <v>-17.39</v>
      </c>
      <c r="F290" s="181">
        <v>-12.030000000000001</v>
      </c>
      <c r="G290" s="181">
        <v>-18.149999999999999</v>
      </c>
      <c r="H290" s="171"/>
    </row>
    <row r="291" spans="2:8" ht="11.25" customHeight="1">
      <c r="B291" s="179" t="s">
        <v>131</v>
      </c>
      <c r="C291" s="180">
        <v>1.2000000000000002</v>
      </c>
      <c r="D291" s="180">
        <v>0.63</v>
      </c>
      <c r="E291" s="180">
        <v>0.85000000000000009</v>
      </c>
      <c r="F291" s="181">
        <v>0.24</v>
      </c>
      <c r="G291" s="181">
        <v>0.14000000000000001</v>
      </c>
      <c r="H291" s="171"/>
    </row>
    <row r="292" spans="2:8" ht="11.25" customHeight="1">
      <c r="B292" s="179" t="s">
        <v>132</v>
      </c>
      <c r="C292" s="180">
        <v>16.310000000000002</v>
      </c>
      <c r="D292" s="180">
        <v>16.96</v>
      </c>
      <c r="E292" s="180">
        <v>18.240000000000002</v>
      </c>
      <c r="F292" s="181">
        <v>12.27</v>
      </c>
      <c r="G292" s="181">
        <v>18.29</v>
      </c>
      <c r="H292" s="171"/>
    </row>
    <row r="293" spans="2:8" ht="11.25" customHeight="1">
      <c r="B293" s="179" t="s">
        <v>152</v>
      </c>
      <c r="C293" s="180">
        <v>-6.09</v>
      </c>
      <c r="D293" s="180">
        <v>-7.57</v>
      </c>
      <c r="E293" s="180">
        <v>-0.39999999999999991</v>
      </c>
      <c r="F293" s="181">
        <v>2.0000000000000032E-2</v>
      </c>
      <c r="G293" s="181">
        <v>0.17000000000000004</v>
      </c>
      <c r="H293" s="171"/>
    </row>
    <row r="294" spans="2:8" ht="11.25" customHeight="1">
      <c r="B294" s="179" t="s">
        <v>75</v>
      </c>
      <c r="C294" s="180">
        <v>0.42999999999999994</v>
      </c>
      <c r="D294" s="180">
        <v>1.1300000000000001</v>
      </c>
      <c r="E294" s="180">
        <v>2.2600000000000002</v>
      </c>
      <c r="F294" s="181">
        <v>0.76</v>
      </c>
      <c r="G294" s="181">
        <v>0.60000000000000009</v>
      </c>
      <c r="H294" s="171"/>
    </row>
    <row r="295" spans="2:8" ht="11.25" customHeight="1">
      <c r="B295" s="179" t="s">
        <v>76</v>
      </c>
      <c r="C295" s="180">
        <v>6.52</v>
      </c>
      <c r="D295" s="180">
        <v>8.6999999999999993</v>
      </c>
      <c r="E295" s="180">
        <v>2.66</v>
      </c>
      <c r="F295" s="181">
        <v>0.74</v>
      </c>
      <c r="G295" s="181">
        <v>0.43</v>
      </c>
      <c r="H295" s="171"/>
    </row>
    <row r="296" spans="2:8" ht="22.5" customHeight="1">
      <c r="B296" s="179" t="s">
        <v>129</v>
      </c>
      <c r="C296" s="180">
        <v>-5.12</v>
      </c>
      <c r="D296" s="180">
        <v>-7.57</v>
      </c>
      <c r="E296" s="180">
        <v>-0.39999999999999991</v>
      </c>
      <c r="F296" s="181">
        <v>2.0000000000000032E-2</v>
      </c>
      <c r="G296" s="181">
        <v>0.17000000000000004</v>
      </c>
      <c r="H296" s="171"/>
    </row>
    <row r="297" spans="2:8" ht="11.25" customHeight="1">
      <c r="B297" s="179" t="s">
        <v>78</v>
      </c>
      <c r="C297" s="180">
        <v>0.31</v>
      </c>
      <c r="D297" s="180">
        <v>1.1300000000000001</v>
      </c>
      <c r="E297" s="180">
        <v>2.2600000000000002</v>
      </c>
      <c r="F297" s="181">
        <v>0.76</v>
      </c>
      <c r="G297" s="181">
        <v>0.60000000000000009</v>
      </c>
      <c r="H297" s="171"/>
    </row>
    <row r="298" spans="2:8" ht="11.25" customHeight="1">
      <c r="B298" s="179" t="s">
        <v>79</v>
      </c>
      <c r="C298" s="180">
        <v>5.4299999999999988</v>
      </c>
      <c r="D298" s="180">
        <v>8.6999999999999993</v>
      </c>
      <c r="E298" s="180">
        <v>2.66</v>
      </c>
      <c r="F298" s="181">
        <v>0.74</v>
      </c>
      <c r="G298" s="181">
        <v>0.43</v>
      </c>
      <c r="H298" s="171"/>
    </row>
    <row r="299" spans="2:8" ht="22.5" customHeight="1">
      <c r="B299" s="179" t="s">
        <v>153</v>
      </c>
      <c r="C299" s="180">
        <v>-5.12</v>
      </c>
      <c r="D299" s="180">
        <v>-7.57</v>
      </c>
      <c r="E299" s="180">
        <v>-0.39999999999999991</v>
      </c>
      <c r="F299" s="181">
        <v>2.0000000000000032E-2</v>
      </c>
      <c r="G299" s="181">
        <v>0.17000000000000004</v>
      </c>
      <c r="H299" s="171"/>
    </row>
    <row r="300" spans="2:8" ht="11.25" customHeight="1">
      <c r="B300" s="179" t="s">
        <v>131</v>
      </c>
      <c r="C300" s="182">
        <v>0.31</v>
      </c>
      <c r="D300" s="182">
        <v>1.1300000000000001</v>
      </c>
      <c r="E300" s="182">
        <v>2.2600000000000002</v>
      </c>
      <c r="F300" s="181">
        <v>0.76</v>
      </c>
      <c r="G300" s="181">
        <v>0.60000000000000009</v>
      </c>
      <c r="H300" s="171"/>
    </row>
    <row r="301" spans="2:8" ht="11.25" customHeight="1">
      <c r="B301" s="179" t="s">
        <v>132</v>
      </c>
      <c r="C301" s="182">
        <v>5.4299999999999988</v>
      </c>
      <c r="D301" s="182">
        <v>8.6999999999999993</v>
      </c>
      <c r="E301" s="182">
        <v>2.66</v>
      </c>
      <c r="F301" s="181">
        <v>0.74</v>
      </c>
      <c r="G301" s="181">
        <v>0.43</v>
      </c>
      <c r="H301" s="171"/>
    </row>
    <row r="302" spans="2:8" ht="24" hidden="1">
      <c r="B302" s="179" t="s">
        <v>154</v>
      </c>
      <c r="C302" s="180">
        <v>0</v>
      </c>
      <c r="D302" s="180">
        <v>0</v>
      </c>
      <c r="E302" s="180">
        <v>0</v>
      </c>
      <c r="F302" s="181">
        <v>0</v>
      </c>
      <c r="G302" s="181">
        <v>0</v>
      </c>
      <c r="H302" s="171"/>
    </row>
    <row r="303" spans="2:8" hidden="1">
      <c r="B303" s="179" t="s">
        <v>131</v>
      </c>
      <c r="C303" s="180">
        <v>0</v>
      </c>
      <c r="D303" s="180">
        <v>0</v>
      </c>
      <c r="E303" s="180">
        <v>0</v>
      </c>
      <c r="F303" s="181">
        <v>0</v>
      </c>
      <c r="G303" s="181">
        <v>0</v>
      </c>
      <c r="H303" s="171"/>
    </row>
    <row r="304" spans="2:8" hidden="1">
      <c r="B304" s="179" t="s">
        <v>132</v>
      </c>
      <c r="C304" s="180">
        <v>0</v>
      </c>
      <c r="D304" s="180">
        <v>0</v>
      </c>
      <c r="E304" s="180">
        <v>0</v>
      </c>
      <c r="F304" s="181">
        <v>0</v>
      </c>
      <c r="G304" s="181">
        <v>0</v>
      </c>
      <c r="H304" s="171"/>
    </row>
    <row r="305" spans="2:8" hidden="1">
      <c r="B305" s="179" t="s">
        <v>155</v>
      </c>
      <c r="C305" s="180">
        <v>0</v>
      </c>
      <c r="D305" s="180">
        <v>0</v>
      </c>
      <c r="E305" s="180">
        <v>0</v>
      </c>
      <c r="F305" s="181">
        <v>0</v>
      </c>
      <c r="G305" s="181">
        <v>0</v>
      </c>
      <c r="H305" s="171"/>
    </row>
    <row r="306" spans="2:8" hidden="1">
      <c r="B306" s="179" t="s">
        <v>134</v>
      </c>
      <c r="C306" s="180">
        <v>0</v>
      </c>
      <c r="D306" s="180">
        <v>0</v>
      </c>
      <c r="E306" s="180">
        <v>0</v>
      </c>
      <c r="F306" s="181">
        <v>0</v>
      </c>
      <c r="G306" s="181">
        <v>0</v>
      </c>
      <c r="H306" s="171"/>
    </row>
    <row r="307" spans="2:8" hidden="1">
      <c r="B307" s="179" t="s">
        <v>135</v>
      </c>
      <c r="C307" s="180">
        <v>0</v>
      </c>
      <c r="D307" s="180">
        <v>0</v>
      </c>
      <c r="E307" s="180">
        <v>0</v>
      </c>
      <c r="F307" s="181">
        <v>0</v>
      </c>
      <c r="G307" s="181">
        <v>0</v>
      </c>
      <c r="H307" s="171"/>
    </row>
    <row r="308" spans="2:8" hidden="1">
      <c r="B308" s="179" t="s">
        <v>156</v>
      </c>
      <c r="C308" s="180">
        <v>0</v>
      </c>
      <c r="D308" s="180">
        <v>0</v>
      </c>
      <c r="E308" s="180">
        <v>0</v>
      </c>
      <c r="F308" s="181">
        <v>0</v>
      </c>
      <c r="G308" s="181">
        <v>0</v>
      </c>
      <c r="H308" s="171"/>
    </row>
    <row r="309" spans="2:8" hidden="1">
      <c r="B309" s="179" t="s">
        <v>134</v>
      </c>
      <c r="C309" s="180">
        <v>0</v>
      </c>
      <c r="D309" s="180">
        <v>0</v>
      </c>
      <c r="E309" s="180">
        <v>0</v>
      </c>
      <c r="F309" s="181">
        <v>0</v>
      </c>
      <c r="G309" s="181">
        <v>0</v>
      </c>
      <c r="H309" s="171"/>
    </row>
    <row r="310" spans="2:8" hidden="1">
      <c r="B310" s="179" t="s">
        <v>135</v>
      </c>
      <c r="C310" s="180">
        <v>0</v>
      </c>
      <c r="D310" s="180">
        <v>0</v>
      </c>
      <c r="E310" s="180">
        <v>0</v>
      </c>
      <c r="F310" s="181">
        <v>0</v>
      </c>
      <c r="G310" s="181">
        <v>0</v>
      </c>
      <c r="H310" s="171"/>
    </row>
    <row r="311" spans="2:8" ht="11.25" customHeight="1">
      <c r="B311" s="179" t="s">
        <v>144</v>
      </c>
      <c r="C311" s="180">
        <v>-0.97</v>
      </c>
      <c r="D311" s="180">
        <v>0</v>
      </c>
      <c r="E311" s="180">
        <v>0</v>
      </c>
      <c r="F311" s="181">
        <v>0</v>
      </c>
      <c r="G311" s="181">
        <v>0</v>
      </c>
      <c r="H311" s="171"/>
    </row>
    <row r="312" spans="2:8" ht="12" customHeight="1">
      <c r="B312" s="179" t="s">
        <v>78</v>
      </c>
      <c r="C312" s="180">
        <v>0.12000000000000001</v>
      </c>
      <c r="D312" s="180">
        <v>0</v>
      </c>
      <c r="E312" s="180">
        <v>0</v>
      </c>
      <c r="F312" s="181">
        <v>0</v>
      </c>
      <c r="G312" s="181">
        <v>0</v>
      </c>
      <c r="H312" s="171"/>
    </row>
    <row r="313" spans="2:8" ht="11.25" customHeight="1">
      <c r="B313" s="179" t="s">
        <v>79</v>
      </c>
      <c r="C313" s="180">
        <v>1.0899999999999999</v>
      </c>
      <c r="D313" s="180">
        <v>0</v>
      </c>
      <c r="E313" s="180">
        <v>0</v>
      </c>
      <c r="F313" s="181">
        <v>0</v>
      </c>
      <c r="G313" s="181">
        <v>0</v>
      </c>
      <c r="H313" s="171"/>
    </row>
    <row r="314" spans="2:8" ht="12" hidden="1" customHeight="1">
      <c r="B314" s="179" t="s">
        <v>157</v>
      </c>
      <c r="C314" s="180">
        <v>0</v>
      </c>
      <c r="D314" s="180">
        <v>0</v>
      </c>
      <c r="E314" s="180">
        <v>0</v>
      </c>
      <c r="F314" s="181">
        <v>0</v>
      </c>
      <c r="G314" s="181">
        <v>0</v>
      </c>
      <c r="H314" s="171"/>
    </row>
    <row r="315" spans="2:8" ht="12" hidden="1" customHeight="1">
      <c r="B315" s="179" t="s">
        <v>131</v>
      </c>
      <c r="C315" s="180">
        <v>0</v>
      </c>
      <c r="D315" s="180">
        <v>0</v>
      </c>
      <c r="E315" s="180">
        <v>0</v>
      </c>
      <c r="F315" s="181">
        <v>0</v>
      </c>
      <c r="G315" s="181">
        <v>0</v>
      </c>
      <c r="H315" s="171"/>
    </row>
    <row r="316" spans="2:8" ht="12" hidden="1" customHeight="1">
      <c r="B316" s="179" t="s">
        <v>132</v>
      </c>
      <c r="C316" s="180">
        <v>0</v>
      </c>
      <c r="D316" s="180">
        <v>0</v>
      </c>
      <c r="E316" s="180">
        <v>0</v>
      </c>
      <c r="F316" s="181">
        <v>0</v>
      </c>
      <c r="G316" s="181">
        <v>0</v>
      </c>
      <c r="H316" s="171"/>
    </row>
    <row r="317" spans="2:8" ht="11.25" customHeight="1">
      <c r="B317" s="179" t="s">
        <v>158</v>
      </c>
      <c r="C317" s="180">
        <v>-0.97</v>
      </c>
      <c r="D317" s="180">
        <v>0</v>
      </c>
      <c r="E317" s="180">
        <v>0</v>
      </c>
      <c r="F317" s="181">
        <v>0</v>
      </c>
      <c r="G317" s="181">
        <v>0</v>
      </c>
      <c r="H317" s="171"/>
    </row>
    <row r="318" spans="2:8" ht="12" customHeight="1">
      <c r="B318" s="179" t="s">
        <v>131</v>
      </c>
      <c r="C318" s="182">
        <v>0.12000000000000001</v>
      </c>
      <c r="D318" s="182">
        <v>0</v>
      </c>
      <c r="E318" s="182">
        <v>0</v>
      </c>
      <c r="F318" s="181">
        <v>0</v>
      </c>
      <c r="G318" s="181">
        <v>0</v>
      </c>
      <c r="H318" s="171"/>
    </row>
    <row r="319" spans="2:8" ht="11.25" customHeight="1">
      <c r="B319" s="179" t="s">
        <v>132</v>
      </c>
      <c r="C319" s="182">
        <v>1.0899999999999999</v>
      </c>
      <c r="D319" s="182">
        <v>0</v>
      </c>
      <c r="E319" s="182">
        <v>0</v>
      </c>
      <c r="F319" s="181">
        <v>0</v>
      </c>
      <c r="G319" s="181">
        <v>0</v>
      </c>
      <c r="H319" s="171"/>
    </row>
    <row r="320" spans="2:8" ht="11.25" customHeight="1">
      <c r="B320" s="179" t="s">
        <v>159</v>
      </c>
      <c r="C320" s="180">
        <v>-68.5</v>
      </c>
      <c r="D320" s="180">
        <v>-62.69</v>
      </c>
      <c r="E320" s="180">
        <v>-62.680000000000007</v>
      </c>
      <c r="F320" s="181">
        <v>-63.29</v>
      </c>
      <c r="G320" s="181">
        <v>-126.25</v>
      </c>
    </row>
    <row r="321" spans="2:7" ht="11.25" customHeight="1">
      <c r="B321" s="179" t="s">
        <v>75</v>
      </c>
      <c r="C321" s="180">
        <v>2.9499999999999997</v>
      </c>
      <c r="D321" s="180">
        <v>1.26</v>
      </c>
      <c r="E321" s="180">
        <v>1.99</v>
      </c>
      <c r="F321" s="181">
        <v>2.3200000000000003</v>
      </c>
      <c r="G321" s="181">
        <v>9.9699999999999989</v>
      </c>
    </row>
    <row r="322" spans="2:7" ht="11.25" customHeight="1">
      <c r="B322" s="179" t="s">
        <v>76</v>
      </c>
      <c r="C322" s="180">
        <v>71.45</v>
      </c>
      <c r="D322" s="180">
        <v>63.949999999999989</v>
      </c>
      <c r="E322" s="180">
        <v>64.67</v>
      </c>
      <c r="F322" s="181">
        <v>65.61</v>
      </c>
      <c r="G322" s="181">
        <v>136.22</v>
      </c>
    </row>
    <row r="323" spans="2:7" ht="12" hidden="1" customHeight="1">
      <c r="B323" s="179" t="s">
        <v>160</v>
      </c>
      <c r="C323" s="180">
        <v>0</v>
      </c>
      <c r="D323" s="180">
        <v>0</v>
      </c>
      <c r="E323" s="180">
        <v>0</v>
      </c>
      <c r="F323" s="181">
        <v>0</v>
      </c>
      <c r="G323" s="181">
        <v>0</v>
      </c>
    </row>
    <row r="324" spans="2:7" ht="12" hidden="1" customHeight="1">
      <c r="B324" s="179" t="s">
        <v>78</v>
      </c>
      <c r="C324" s="180">
        <v>0</v>
      </c>
      <c r="D324" s="180">
        <v>0</v>
      </c>
      <c r="E324" s="180">
        <v>0</v>
      </c>
      <c r="F324" s="181">
        <v>0</v>
      </c>
      <c r="G324" s="181">
        <v>0</v>
      </c>
    </row>
    <row r="325" spans="2:7" ht="12" hidden="1" customHeight="1">
      <c r="B325" s="179" t="s">
        <v>79</v>
      </c>
      <c r="C325" s="180">
        <v>0</v>
      </c>
      <c r="D325" s="180">
        <v>0</v>
      </c>
      <c r="E325" s="180">
        <v>0</v>
      </c>
      <c r="F325" s="181">
        <v>0</v>
      </c>
      <c r="G325" s="181">
        <v>0</v>
      </c>
    </row>
    <row r="326" spans="2:7" ht="11.25" customHeight="1">
      <c r="B326" s="179" t="s">
        <v>144</v>
      </c>
      <c r="C326" s="180">
        <v>-68.5</v>
      </c>
      <c r="D326" s="180">
        <v>-62.69</v>
      </c>
      <c r="E326" s="180">
        <v>-62.680000000000007</v>
      </c>
      <c r="F326" s="181">
        <v>-63.29</v>
      </c>
      <c r="G326" s="181">
        <v>-126.25</v>
      </c>
    </row>
    <row r="327" spans="2:7" ht="11.25" customHeight="1">
      <c r="B327" s="179" t="s">
        <v>78</v>
      </c>
      <c r="C327" s="182">
        <v>2.9499999999999997</v>
      </c>
      <c r="D327" s="182">
        <v>1.26</v>
      </c>
      <c r="E327" s="182">
        <v>1.99</v>
      </c>
      <c r="F327" s="181">
        <v>2.3200000000000003</v>
      </c>
      <c r="G327" s="181">
        <v>9.9699999999999989</v>
      </c>
    </row>
    <row r="328" spans="2:7" ht="11.25" customHeight="1">
      <c r="B328" s="179" t="s">
        <v>79</v>
      </c>
      <c r="C328" s="182">
        <v>71.45</v>
      </c>
      <c r="D328" s="182">
        <v>63.949999999999989</v>
      </c>
      <c r="E328" s="182">
        <v>64.67</v>
      </c>
      <c r="F328" s="181">
        <v>65.61</v>
      </c>
      <c r="G328" s="181">
        <v>136.22</v>
      </c>
    </row>
    <row r="329" spans="2:7" ht="11.25" customHeight="1">
      <c r="B329" s="179" t="s">
        <v>151</v>
      </c>
      <c r="C329" s="180">
        <v>-69.47</v>
      </c>
      <c r="D329" s="180">
        <v>-63.39</v>
      </c>
      <c r="E329" s="180">
        <v>-63.44</v>
      </c>
      <c r="F329" s="181">
        <v>-64.02</v>
      </c>
      <c r="G329" s="181">
        <v>-126.94999999999999</v>
      </c>
    </row>
    <row r="330" spans="2:7" ht="11.25" customHeight="1">
      <c r="B330" s="179" t="s">
        <v>131</v>
      </c>
      <c r="C330" s="182">
        <v>2.9499999999999997</v>
      </c>
      <c r="D330" s="182">
        <v>1.26</v>
      </c>
      <c r="E330" s="182">
        <v>1.99</v>
      </c>
      <c r="F330" s="181">
        <v>2.3200000000000003</v>
      </c>
      <c r="G330" s="181">
        <v>9.9699999999999989</v>
      </c>
    </row>
    <row r="331" spans="2:7" ht="11.25" customHeight="1">
      <c r="B331" s="179" t="s">
        <v>132</v>
      </c>
      <c r="C331" s="182">
        <v>72.42</v>
      </c>
      <c r="D331" s="182">
        <v>64.649999999999991</v>
      </c>
      <c r="E331" s="182">
        <v>65.430000000000007</v>
      </c>
      <c r="F331" s="181">
        <v>66.34</v>
      </c>
      <c r="G331" s="181">
        <v>136.91999999999999</v>
      </c>
    </row>
    <row r="332" spans="2:7" ht="36" hidden="1">
      <c r="B332" s="179" t="s">
        <v>161</v>
      </c>
      <c r="C332" s="177">
        <v>0</v>
      </c>
      <c r="D332" s="177">
        <v>0</v>
      </c>
      <c r="E332" s="177">
        <v>0</v>
      </c>
      <c r="F332" s="181">
        <v>0</v>
      </c>
      <c r="G332" s="181">
        <v>0</v>
      </c>
    </row>
    <row r="333" spans="2:7" hidden="1">
      <c r="B333" s="179" t="s">
        <v>78</v>
      </c>
      <c r="C333" s="177">
        <v>0</v>
      </c>
      <c r="D333" s="177">
        <v>0</v>
      </c>
      <c r="E333" s="177">
        <v>0</v>
      </c>
      <c r="F333" s="181">
        <v>0</v>
      </c>
      <c r="G333" s="181">
        <v>0</v>
      </c>
    </row>
    <row r="334" spans="2:7" hidden="1">
      <c r="B334" s="179" t="s">
        <v>79</v>
      </c>
      <c r="C334" s="177">
        <v>0</v>
      </c>
      <c r="D334" s="177">
        <v>0</v>
      </c>
      <c r="E334" s="177">
        <v>0</v>
      </c>
      <c r="F334" s="181">
        <v>0</v>
      </c>
      <c r="G334" s="181">
        <v>0</v>
      </c>
    </row>
    <row r="335" spans="2:7" ht="11.25" customHeight="1">
      <c r="B335" s="179" t="s">
        <v>162</v>
      </c>
      <c r="C335" s="180">
        <v>50.78</v>
      </c>
      <c r="D335" s="180">
        <v>26.41</v>
      </c>
      <c r="E335" s="180">
        <v>4.8899999999999997</v>
      </c>
      <c r="F335" s="181">
        <v>44.730000000000004</v>
      </c>
      <c r="G335" s="181">
        <v>179.35</v>
      </c>
    </row>
    <row r="336" spans="2:7" ht="24" hidden="1">
      <c r="B336" s="179" t="s">
        <v>163</v>
      </c>
      <c r="C336" s="177">
        <v>0</v>
      </c>
      <c r="D336" s="177">
        <v>0</v>
      </c>
      <c r="E336" s="177">
        <v>0</v>
      </c>
      <c r="F336" s="181">
        <v>0</v>
      </c>
      <c r="G336" s="181">
        <v>0</v>
      </c>
    </row>
    <row r="337" spans="2:7" ht="11.25" customHeight="1">
      <c r="B337" s="179" t="s">
        <v>144</v>
      </c>
      <c r="C337" s="182">
        <v>50.78</v>
      </c>
      <c r="D337" s="182">
        <v>26.41</v>
      </c>
      <c r="E337" s="182">
        <v>4.8899999999999997</v>
      </c>
      <c r="F337" s="181">
        <v>44.730000000000004</v>
      </c>
      <c r="G337" s="181">
        <v>179.35</v>
      </c>
    </row>
    <row r="338" spans="2:7" ht="12" hidden="1" customHeight="1">
      <c r="B338" s="179" t="s">
        <v>151</v>
      </c>
      <c r="C338" s="177">
        <v>0</v>
      </c>
      <c r="D338" s="177">
        <v>0</v>
      </c>
      <c r="E338" s="177">
        <v>0</v>
      </c>
      <c r="F338" s="181">
        <v>0</v>
      </c>
      <c r="G338" s="181">
        <v>0</v>
      </c>
    </row>
    <row r="339" spans="2:7" s="172" customFormat="1" ht="11.25" customHeight="1">
      <c r="B339" s="183" t="s">
        <v>164</v>
      </c>
      <c r="C339" s="184">
        <v>-1.5300000000000002</v>
      </c>
      <c r="D339" s="184">
        <v>-0.81</v>
      </c>
      <c r="E339" s="184">
        <v>3.93</v>
      </c>
      <c r="F339" s="185">
        <v>5.04</v>
      </c>
      <c r="G339" s="185">
        <v>3.36</v>
      </c>
    </row>
    <row r="340" spans="2:7" ht="11.25" customHeight="1">
      <c r="B340" s="179" t="s">
        <v>68</v>
      </c>
      <c r="C340" s="180">
        <v>-2.0200000000000005</v>
      </c>
      <c r="D340" s="180">
        <v>-1.32</v>
      </c>
      <c r="E340" s="180">
        <v>3.6500000000000004</v>
      </c>
      <c r="F340" s="181">
        <v>5.05</v>
      </c>
      <c r="G340" s="181">
        <v>3.54</v>
      </c>
    </row>
    <row r="341" spans="2:7" ht="11.25" customHeight="1">
      <c r="B341" s="179" t="s">
        <v>69</v>
      </c>
      <c r="C341" s="180">
        <v>-0.49</v>
      </c>
      <c r="D341" s="180">
        <v>-0.51</v>
      </c>
      <c r="E341" s="180">
        <v>-0.27999999999999992</v>
      </c>
      <c r="F341" s="181">
        <v>9.9999999999997868E-3</v>
      </c>
      <c r="G341" s="181">
        <v>0.18000000000000016</v>
      </c>
    </row>
    <row r="342" spans="2:7" ht="11.25" customHeight="1">
      <c r="B342" s="179" t="s">
        <v>165</v>
      </c>
      <c r="C342" s="180">
        <v>-1.5300000000000002</v>
      </c>
      <c r="D342" s="180">
        <v>-0.67999999999999994</v>
      </c>
      <c r="E342" s="180">
        <v>5.07</v>
      </c>
      <c r="F342" s="181">
        <v>5.3500000000000005</v>
      </c>
      <c r="G342" s="181">
        <v>3.8600000000000003</v>
      </c>
    </row>
    <row r="343" spans="2:7" ht="11.25" customHeight="1">
      <c r="B343" s="179" t="s">
        <v>75</v>
      </c>
      <c r="C343" s="182">
        <v>-2.0200000000000005</v>
      </c>
      <c r="D343" s="182">
        <v>-1.32</v>
      </c>
      <c r="E343" s="182">
        <v>3.6500000000000004</v>
      </c>
      <c r="F343" s="181">
        <v>5.05</v>
      </c>
      <c r="G343" s="181">
        <v>3.48</v>
      </c>
    </row>
    <row r="344" spans="2:7" ht="11.25" customHeight="1">
      <c r="B344" s="179" t="s">
        <v>76</v>
      </c>
      <c r="C344" s="182">
        <v>-0.49</v>
      </c>
      <c r="D344" s="182">
        <v>-0.64</v>
      </c>
      <c r="E344" s="182">
        <v>-1.42</v>
      </c>
      <c r="F344" s="181">
        <v>-0.30000000000000004</v>
      </c>
      <c r="G344" s="181">
        <v>-0.38</v>
      </c>
    </row>
    <row r="345" spans="2:7" ht="12" hidden="1" customHeight="1">
      <c r="B345" s="179" t="s">
        <v>166</v>
      </c>
      <c r="C345" s="177">
        <v>0</v>
      </c>
      <c r="D345" s="177">
        <v>0</v>
      </c>
      <c r="E345" s="177">
        <v>0</v>
      </c>
      <c r="F345" s="181">
        <v>0</v>
      </c>
      <c r="G345" s="181">
        <v>0</v>
      </c>
    </row>
    <row r="346" spans="2:7" ht="12" hidden="1" customHeight="1">
      <c r="B346" s="179" t="s">
        <v>75</v>
      </c>
      <c r="C346" s="177">
        <v>0</v>
      </c>
      <c r="D346" s="177">
        <v>0</v>
      </c>
      <c r="E346" s="177">
        <v>0</v>
      </c>
      <c r="F346" s="181">
        <v>0</v>
      </c>
      <c r="G346" s="181">
        <v>0</v>
      </c>
    </row>
    <row r="347" spans="2:7" ht="12" hidden="1" customHeight="1">
      <c r="B347" s="179" t="s">
        <v>76</v>
      </c>
      <c r="C347" s="177">
        <v>0</v>
      </c>
      <c r="D347" s="177">
        <v>0</v>
      </c>
      <c r="E347" s="177">
        <v>0</v>
      </c>
      <c r="F347" s="181">
        <v>0</v>
      </c>
      <c r="G347" s="181">
        <v>0</v>
      </c>
    </row>
    <row r="348" spans="2:7" ht="11.25" customHeight="1">
      <c r="B348" s="179" t="s">
        <v>167</v>
      </c>
      <c r="C348" s="180">
        <v>0</v>
      </c>
      <c r="D348" s="180">
        <v>-0.13</v>
      </c>
      <c r="E348" s="180">
        <v>-1.1400000000000001</v>
      </c>
      <c r="F348" s="181">
        <v>-0.31</v>
      </c>
      <c r="G348" s="181">
        <v>-0.5</v>
      </c>
    </row>
    <row r="349" spans="2:7" ht="12" customHeight="1">
      <c r="B349" s="179" t="s">
        <v>75</v>
      </c>
      <c r="C349" s="182">
        <v>0</v>
      </c>
      <c r="D349" s="182">
        <v>0</v>
      </c>
      <c r="E349" s="182">
        <v>0</v>
      </c>
      <c r="F349" s="181">
        <v>0</v>
      </c>
      <c r="G349" s="181">
        <v>6.0000000000000005E-2</v>
      </c>
    </row>
    <row r="350" spans="2:7" ht="11.25" customHeight="1">
      <c r="B350" s="179" t="s">
        <v>76</v>
      </c>
      <c r="C350" s="182">
        <v>0</v>
      </c>
      <c r="D350" s="182">
        <v>0.13</v>
      </c>
      <c r="E350" s="182">
        <v>1.1400000000000001</v>
      </c>
      <c r="F350" s="181">
        <v>0.31</v>
      </c>
      <c r="G350" s="181">
        <v>0.55999999999999994</v>
      </c>
    </row>
    <row r="351" spans="2:7" s="171" customFormat="1" ht="11.25" customHeight="1">
      <c r="B351" s="176" t="s">
        <v>168</v>
      </c>
      <c r="C351" s="177">
        <v>1225.42</v>
      </c>
      <c r="D351" s="177">
        <v>1419.24</v>
      </c>
      <c r="E351" s="177">
        <v>1752.0900000000001</v>
      </c>
      <c r="F351" s="178">
        <v>1742.3</v>
      </c>
      <c r="G351" s="178">
        <v>1814.21</v>
      </c>
    </row>
    <row r="352" spans="2:7" ht="11.25" customHeight="1">
      <c r="B352" s="179" t="s">
        <v>58</v>
      </c>
      <c r="C352" s="180">
        <v>1405.8400000000001</v>
      </c>
      <c r="D352" s="180">
        <v>1609.62</v>
      </c>
      <c r="E352" s="180">
        <v>2040.31</v>
      </c>
      <c r="F352" s="181">
        <v>2285.59</v>
      </c>
      <c r="G352" s="181">
        <v>2255.67</v>
      </c>
    </row>
    <row r="353" spans="2:7" ht="11.25" customHeight="1">
      <c r="B353" s="179" t="s">
        <v>59</v>
      </c>
      <c r="C353" s="180">
        <v>180.42</v>
      </c>
      <c r="D353" s="180">
        <v>190.38</v>
      </c>
      <c r="E353" s="180">
        <v>288.21999999999997</v>
      </c>
      <c r="F353" s="181">
        <v>543.29</v>
      </c>
      <c r="G353" s="181">
        <v>441.46000000000004</v>
      </c>
    </row>
    <row r="354" spans="2:7" s="172" customFormat="1" ht="11.25" customHeight="1">
      <c r="B354" s="183" t="s">
        <v>169</v>
      </c>
      <c r="C354" s="184">
        <v>150.88</v>
      </c>
      <c r="D354" s="184">
        <v>107.47999999999999</v>
      </c>
      <c r="E354" s="184">
        <v>207.31</v>
      </c>
      <c r="F354" s="185">
        <v>322.48</v>
      </c>
      <c r="G354" s="185">
        <v>387.72999999999996</v>
      </c>
    </row>
    <row r="355" spans="2:7" ht="11.25" customHeight="1">
      <c r="B355" s="179" t="s">
        <v>68</v>
      </c>
      <c r="C355" s="180">
        <v>158.06</v>
      </c>
      <c r="D355" s="180">
        <v>115.09</v>
      </c>
      <c r="E355" s="180">
        <v>221.12</v>
      </c>
      <c r="F355" s="181">
        <v>358.07</v>
      </c>
      <c r="G355" s="181">
        <v>403.49</v>
      </c>
    </row>
    <row r="356" spans="2:7" ht="11.25" customHeight="1">
      <c r="B356" s="179" t="s">
        <v>69</v>
      </c>
      <c r="C356" s="180">
        <v>7.18</v>
      </c>
      <c r="D356" s="180">
        <v>7.6099999999999994</v>
      </c>
      <c r="E356" s="180">
        <v>13.81</v>
      </c>
      <c r="F356" s="181">
        <v>35.590000000000003</v>
      </c>
      <c r="G356" s="181">
        <v>15.76</v>
      </c>
    </row>
    <row r="357" spans="2:7" ht="11.25" customHeight="1">
      <c r="B357" s="179" t="s">
        <v>170</v>
      </c>
      <c r="C357" s="182">
        <v>6.11</v>
      </c>
      <c r="D357" s="182">
        <v>4.97</v>
      </c>
      <c r="E357" s="182">
        <v>6.77</v>
      </c>
      <c r="F357" s="181">
        <v>5.74</v>
      </c>
      <c r="G357" s="181">
        <v>7.37</v>
      </c>
    </row>
    <row r="358" spans="2:7" ht="24.95" customHeight="1">
      <c r="B358" s="179" t="s">
        <v>171</v>
      </c>
      <c r="C358" s="182">
        <v>0</v>
      </c>
      <c r="D358" s="182">
        <v>1.59</v>
      </c>
      <c r="E358" s="182">
        <v>1.8</v>
      </c>
      <c r="F358" s="181">
        <v>1.87</v>
      </c>
      <c r="G358" s="181">
        <v>2.91</v>
      </c>
    </row>
    <row r="359" spans="2:7" ht="11.25" customHeight="1">
      <c r="B359" s="179" t="s">
        <v>375</v>
      </c>
      <c r="C359" s="182">
        <v>4.0600000000000005</v>
      </c>
      <c r="D359" s="182">
        <v>4.43</v>
      </c>
      <c r="E359" s="182">
        <v>5.09</v>
      </c>
      <c r="F359" s="181">
        <v>3.8200000000000003</v>
      </c>
      <c r="G359" s="181">
        <v>3.7</v>
      </c>
    </row>
    <row r="360" spans="2:7" ht="12" hidden="1" customHeight="1">
      <c r="B360" s="179" t="s">
        <v>171</v>
      </c>
      <c r="C360" s="182">
        <v>0</v>
      </c>
      <c r="D360" s="182">
        <v>0</v>
      </c>
      <c r="E360" s="182">
        <v>0</v>
      </c>
      <c r="F360" s="181">
        <v>0</v>
      </c>
      <c r="G360" s="181">
        <v>0</v>
      </c>
    </row>
    <row r="361" spans="2:7" ht="11.25" customHeight="1">
      <c r="B361" s="179" t="s">
        <v>376</v>
      </c>
      <c r="C361" s="182">
        <v>0.66</v>
      </c>
      <c r="D361" s="182">
        <v>1.2200000000000002</v>
      </c>
      <c r="E361" s="182">
        <v>1.48</v>
      </c>
      <c r="F361" s="181">
        <v>2.19</v>
      </c>
      <c r="G361" s="181">
        <v>3.1199999999999997</v>
      </c>
    </row>
    <row r="362" spans="2:7" ht="11.25" customHeight="1">
      <c r="B362" s="179" t="s">
        <v>172</v>
      </c>
      <c r="C362" s="180">
        <v>118.19</v>
      </c>
      <c r="D362" s="180">
        <v>79.31</v>
      </c>
      <c r="E362" s="180">
        <v>180.82</v>
      </c>
      <c r="F362" s="181">
        <v>315.11</v>
      </c>
      <c r="G362" s="181">
        <v>355.42999999999995</v>
      </c>
    </row>
    <row r="363" spans="2:7" ht="11.25" customHeight="1">
      <c r="B363" s="179" t="s">
        <v>75</v>
      </c>
      <c r="C363" s="182">
        <v>124.25000000000001</v>
      </c>
      <c r="D363" s="182">
        <v>85.2</v>
      </c>
      <c r="E363" s="182">
        <v>188.41</v>
      </c>
      <c r="F363" s="181">
        <v>323.69</v>
      </c>
      <c r="G363" s="181">
        <v>364.38</v>
      </c>
    </row>
    <row r="364" spans="2:7" ht="11.25" customHeight="1">
      <c r="B364" s="179" t="s">
        <v>76</v>
      </c>
      <c r="C364" s="182">
        <v>6.0600000000000005</v>
      </c>
      <c r="D364" s="182">
        <v>5.89</v>
      </c>
      <c r="E364" s="182">
        <v>7.5900000000000007</v>
      </c>
      <c r="F364" s="181">
        <v>8.5799999999999983</v>
      </c>
      <c r="G364" s="181">
        <v>8.9500000000000011</v>
      </c>
    </row>
    <row r="365" spans="2:7" ht="11.25" customHeight="1">
      <c r="B365" s="179" t="s">
        <v>173</v>
      </c>
      <c r="C365" s="180">
        <v>23.18</v>
      </c>
      <c r="D365" s="180">
        <v>19.989999999999998</v>
      </c>
      <c r="E365" s="180">
        <v>16.11</v>
      </c>
      <c r="F365" s="181">
        <v>-4.4408920985006262E-16</v>
      </c>
      <c r="G365" s="181">
        <v>24.35</v>
      </c>
    </row>
    <row r="366" spans="2:7" ht="11.25" customHeight="1">
      <c r="B366" s="179" t="s">
        <v>75</v>
      </c>
      <c r="C366" s="182">
        <v>23.64</v>
      </c>
      <c r="D366" s="182">
        <v>20.490000000000002</v>
      </c>
      <c r="E366" s="182">
        <v>20.85</v>
      </c>
      <c r="F366" s="181">
        <v>24.82</v>
      </c>
      <c r="G366" s="181">
        <v>28.04</v>
      </c>
    </row>
    <row r="367" spans="2:7" ht="11.25" customHeight="1">
      <c r="B367" s="179" t="s">
        <v>76</v>
      </c>
      <c r="C367" s="182">
        <v>0.46</v>
      </c>
      <c r="D367" s="182">
        <v>0.5</v>
      </c>
      <c r="E367" s="182">
        <v>4.74</v>
      </c>
      <c r="F367" s="181">
        <v>24.82</v>
      </c>
      <c r="G367" s="181">
        <v>3.6900000000000004</v>
      </c>
    </row>
    <row r="368" spans="2:7" ht="36" hidden="1">
      <c r="B368" s="179" t="s">
        <v>174</v>
      </c>
      <c r="C368" s="177">
        <v>0</v>
      </c>
      <c r="D368" s="177">
        <v>0</v>
      </c>
      <c r="E368" s="177">
        <v>0</v>
      </c>
      <c r="F368" s="181">
        <v>0</v>
      </c>
      <c r="G368" s="181">
        <v>0</v>
      </c>
    </row>
    <row r="369" spans="2:7" hidden="1">
      <c r="B369" s="179" t="s">
        <v>78</v>
      </c>
      <c r="C369" s="177">
        <v>0</v>
      </c>
      <c r="D369" s="177">
        <v>0</v>
      </c>
      <c r="E369" s="177">
        <v>0</v>
      </c>
      <c r="F369" s="181">
        <v>0</v>
      </c>
      <c r="G369" s="181">
        <v>0</v>
      </c>
    </row>
    <row r="370" spans="2:7" hidden="1">
      <c r="B370" s="179" t="s">
        <v>79</v>
      </c>
      <c r="C370" s="177">
        <v>0</v>
      </c>
      <c r="D370" s="177">
        <v>0</v>
      </c>
      <c r="E370" s="177">
        <v>0</v>
      </c>
      <c r="F370" s="181">
        <v>0</v>
      </c>
      <c r="G370" s="181">
        <v>0</v>
      </c>
    </row>
    <row r="371" spans="2:7" s="172" customFormat="1" ht="22.5" customHeight="1">
      <c r="B371" s="183" t="s">
        <v>175</v>
      </c>
      <c r="C371" s="184">
        <v>1074.54</v>
      </c>
      <c r="D371" s="184">
        <v>1311.7599999999998</v>
      </c>
      <c r="E371" s="184">
        <v>1544.78</v>
      </c>
      <c r="F371" s="185">
        <v>1419.8200000000002</v>
      </c>
      <c r="G371" s="185">
        <v>1426.48</v>
      </c>
    </row>
    <row r="372" spans="2:7" ht="11.25" customHeight="1">
      <c r="B372" s="179" t="s">
        <v>68</v>
      </c>
      <c r="C372" s="180">
        <v>1247.78</v>
      </c>
      <c r="D372" s="180">
        <v>1494.53</v>
      </c>
      <c r="E372" s="180">
        <v>1819.19</v>
      </c>
      <c r="F372" s="181">
        <v>1927.52</v>
      </c>
      <c r="G372" s="181">
        <v>1852.18</v>
      </c>
    </row>
    <row r="373" spans="2:7" ht="11.25" customHeight="1">
      <c r="B373" s="179" t="s">
        <v>69</v>
      </c>
      <c r="C373" s="180">
        <v>173.24</v>
      </c>
      <c r="D373" s="180">
        <v>182.77</v>
      </c>
      <c r="E373" s="180">
        <v>274.40999999999997</v>
      </c>
      <c r="F373" s="181">
        <v>507.70000000000005</v>
      </c>
      <c r="G373" s="181">
        <v>425.70000000000005</v>
      </c>
    </row>
    <row r="374" spans="2:7" ht="24.95" customHeight="1">
      <c r="B374" s="179" t="s">
        <v>176</v>
      </c>
      <c r="C374" s="180">
        <v>851.07999999999993</v>
      </c>
      <c r="D374" s="180">
        <v>939.09</v>
      </c>
      <c r="E374" s="180">
        <v>1038.9899999999998</v>
      </c>
      <c r="F374" s="181">
        <v>791</v>
      </c>
      <c r="G374" s="181">
        <v>788.33999999999992</v>
      </c>
    </row>
    <row r="375" spans="2:7" ht="11.25" customHeight="1">
      <c r="B375" s="179" t="s">
        <v>75</v>
      </c>
      <c r="C375" s="182">
        <v>950.1099999999999</v>
      </c>
      <c r="D375" s="182">
        <v>1057.04</v>
      </c>
      <c r="E375" s="182">
        <v>1231.56</v>
      </c>
      <c r="F375" s="181">
        <v>1203.77</v>
      </c>
      <c r="G375" s="181">
        <v>1122.6100000000001</v>
      </c>
    </row>
    <row r="376" spans="2:7" ht="11.25" customHeight="1">
      <c r="B376" s="179" t="s">
        <v>76</v>
      </c>
      <c r="C376" s="182">
        <v>99.03</v>
      </c>
      <c r="D376" s="182">
        <v>117.95</v>
      </c>
      <c r="E376" s="182">
        <v>192.57</v>
      </c>
      <c r="F376" s="181">
        <v>412.77000000000004</v>
      </c>
      <c r="G376" s="181">
        <v>334.27</v>
      </c>
    </row>
    <row r="377" spans="2:7" ht="12" hidden="1" customHeight="1">
      <c r="B377" s="179" t="s">
        <v>177</v>
      </c>
      <c r="C377" s="177">
        <v>0</v>
      </c>
      <c r="D377" s="177">
        <v>0</v>
      </c>
      <c r="E377" s="177">
        <v>0</v>
      </c>
      <c r="F377" s="181">
        <v>0</v>
      </c>
      <c r="G377" s="181">
        <v>0</v>
      </c>
    </row>
    <row r="378" spans="2:7" ht="12" hidden="1" customHeight="1">
      <c r="B378" s="179" t="s">
        <v>78</v>
      </c>
      <c r="C378" s="177">
        <v>0</v>
      </c>
      <c r="D378" s="177">
        <v>0</v>
      </c>
      <c r="E378" s="177">
        <v>0</v>
      </c>
      <c r="F378" s="181">
        <v>0</v>
      </c>
      <c r="G378" s="181">
        <v>0</v>
      </c>
    </row>
    <row r="379" spans="2:7" ht="12" hidden="1" customHeight="1">
      <c r="B379" s="179" t="s">
        <v>79</v>
      </c>
      <c r="C379" s="177">
        <v>0</v>
      </c>
      <c r="D379" s="177">
        <v>0</v>
      </c>
      <c r="E379" s="177">
        <v>0</v>
      </c>
      <c r="F379" s="181">
        <v>0</v>
      </c>
      <c r="G379" s="181">
        <v>0</v>
      </c>
    </row>
    <row r="380" spans="2:7" ht="11.25" customHeight="1">
      <c r="B380" s="179" t="s">
        <v>178</v>
      </c>
      <c r="C380" s="180">
        <v>223.46000000000004</v>
      </c>
      <c r="D380" s="180">
        <v>372.66999999999996</v>
      </c>
      <c r="E380" s="180">
        <v>505.79000000000008</v>
      </c>
      <c r="F380" s="181">
        <v>628.81999999999994</v>
      </c>
      <c r="G380" s="181">
        <v>638.14</v>
      </c>
    </row>
    <row r="381" spans="2:7" ht="11.25" customHeight="1">
      <c r="B381" s="179" t="s">
        <v>75</v>
      </c>
      <c r="C381" s="182">
        <v>297.66999999999996</v>
      </c>
      <c r="D381" s="182">
        <v>437.49</v>
      </c>
      <c r="E381" s="182">
        <v>587.63000000000011</v>
      </c>
      <c r="F381" s="181">
        <v>723.75</v>
      </c>
      <c r="G381" s="181">
        <v>729.57</v>
      </c>
    </row>
    <row r="382" spans="2:7" ht="11.25" customHeight="1">
      <c r="B382" s="179" t="s">
        <v>76</v>
      </c>
      <c r="C382" s="182">
        <v>74.209999999999994</v>
      </c>
      <c r="D382" s="182">
        <v>64.819999999999993</v>
      </c>
      <c r="E382" s="182">
        <v>81.84</v>
      </c>
      <c r="F382" s="181">
        <v>94.929999999999993</v>
      </c>
      <c r="G382" s="181">
        <v>91.429999999999993</v>
      </c>
    </row>
    <row r="383" spans="2:7" ht="11.25" customHeight="1">
      <c r="B383" s="179" t="s">
        <v>170</v>
      </c>
      <c r="C383" s="182">
        <v>40.799999999999997</v>
      </c>
      <c r="D383" s="182">
        <v>34.620000000000005</v>
      </c>
      <c r="E383" s="182">
        <v>37.96</v>
      </c>
      <c r="F383" s="181">
        <v>37.950000000000003</v>
      </c>
      <c r="G383" s="181">
        <v>37</v>
      </c>
    </row>
    <row r="384" spans="2:7" ht="11.25" customHeight="1">
      <c r="B384" s="179" t="s">
        <v>179</v>
      </c>
      <c r="C384" s="180">
        <v>0</v>
      </c>
      <c r="D384" s="180">
        <v>0</v>
      </c>
      <c r="E384" s="180">
        <v>-0.01</v>
      </c>
      <c r="F384" s="181">
        <v>-0.03</v>
      </c>
      <c r="G384" s="181">
        <v>-0.01</v>
      </c>
    </row>
    <row r="385" spans="2:10" ht="12" hidden="1" customHeight="1">
      <c r="B385" s="179" t="s">
        <v>75</v>
      </c>
      <c r="C385" s="182">
        <v>0</v>
      </c>
      <c r="D385" s="182">
        <v>0</v>
      </c>
      <c r="E385" s="182">
        <v>0</v>
      </c>
      <c r="F385" s="181">
        <v>0</v>
      </c>
      <c r="G385" s="181">
        <v>0</v>
      </c>
    </row>
    <row r="386" spans="2:10" ht="11.25" customHeight="1">
      <c r="B386" s="179" t="s">
        <v>76</v>
      </c>
      <c r="C386" s="182">
        <v>0</v>
      </c>
      <c r="D386" s="182">
        <v>0</v>
      </c>
      <c r="E386" s="182">
        <v>0.01</v>
      </c>
      <c r="F386" s="181">
        <v>0.03</v>
      </c>
      <c r="G386" s="181">
        <v>0.01</v>
      </c>
    </row>
    <row r="387" spans="2:10" ht="11.25" customHeight="1">
      <c r="B387" s="179" t="s">
        <v>180</v>
      </c>
      <c r="C387" s="180">
        <v>4.8900000000000006</v>
      </c>
      <c r="D387" s="180">
        <v>7.3000000000000007</v>
      </c>
      <c r="E387" s="180">
        <v>10.09</v>
      </c>
      <c r="F387" s="181">
        <v>11.110000000000001</v>
      </c>
      <c r="G387" s="181">
        <v>14.860000000000001</v>
      </c>
    </row>
    <row r="388" spans="2:10" ht="11.25" customHeight="1">
      <c r="B388" s="179" t="s">
        <v>75</v>
      </c>
      <c r="C388" s="182">
        <v>4.9700000000000006</v>
      </c>
      <c r="D388" s="182">
        <v>7.3100000000000005</v>
      </c>
      <c r="E388" s="182">
        <v>10.139999999999999</v>
      </c>
      <c r="F388" s="181">
        <v>11.18</v>
      </c>
      <c r="G388" s="181">
        <v>14.910000000000002</v>
      </c>
    </row>
    <row r="389" spans="2:10" ht="11.25" customHeight="1">
      <c r="B389" s="179" t="s">
        <v>76</v>
      </c>
      <c r="C389" s="182">
        <v>0.08</v>
      </c>
      <c r="D389" s="182">
        <v>0.01</v>
      </c>
      <c r="E389" s="182">
        <v>0.05</v>
      </c>
      <c r="F389" s="181">
        <v>7.0000000000000007E-2</v>
      </c>
      <c r="G389" s="181">
        <v>0.05</v>
      </c>
    </row>
    <row r="390" spans="2:10" ht="11.25" customHeight="1">
      <c r="B390" s="179" t="s">
        <v>181</v>
      </c>
      <c r="C390" s="180">
        <v>-9.4199999999999982</v>
      </c>
      <c r="D390" s="180">
        <v>-6.6800000000000006</v>
      </c>
      <c r="E390" s="180">
        <v>-9.2799999999999994</v>
      </c>
      <c r="F390" s="181">
        <v>-12.09</v>
      </c>
      <c r="G390" s="181">
        <v>-15.079999999999998</v>
      </c>
    </row>
    <row r="391" spans="2:10" ht="11.25" customHeight="1">
      <c r="B391" s="179" t="s">
        <v>75</v>
      </c>
      <c r="C391" s="182">
        <v>0.63</v>
      </c>
      <c r="D391" s="182">
        <v>0.75</v>
      </c>
      <c r="E391" s="182">
        <v>0.70000000000000007</v>
      </c>
      <c r="F391" s="181">
        <v>0.73</v>
      </c>
      <c r="G391" s="181">
        <v>1.49</v>
      </c>
    </row>
    <row r="392" spans="2:10" ht="11.25" customHeight="1">
      <c r="B392" s="179" t="s">
        <v>76</v>
      </c>
      <c r="C392" s="182">
        <v>10.050000000000001</v>
      </c>
      <c r="D392" s="182">
        <v>7.43</v>
      </c>
      <c r="E392" s="182">
        <v>9.98</v>
      </c>
      <c r="F392" s="181">
        <v>12.82</v>
      </c>
      <c r="G392" s="181">
        <v>16.57</v>
      </c>
    </row>
    <row r="393" spans="2:10" ht="11.25" customHeight="1">
      <c r="B393" s="179" t="s">
        <v>182</v>
      </c>
      <c r="C393" s="180">
        <v>8.4699999999999989</v>
      </c>
      <c r="D393" s="180">
        <v>7.6</v>
      </c>
      <c r="E393" s="180">
        <v>8.1340000000000003</v>
      </c>
      <c r="F393" s="181">
        <v>11.34</v>
      </c>
      <c r="G393" s="181">
        <v>10.51</v>
      </c>
    </row>
    <row r="394" spans="2:10" ht="11.25" customHeight="1">
      <c r="B394" s="179" t="s">
        <v>75</v>
      </c>
      <c r="C394" s="182">
        <v>12.089999999999998</v>
      </c>
      <c r="D394" s="182">
        <v>10.49</v>
      </c>
      <c r="E394" s="182">
        <v>10.33</v>
      </c>
      <c r="F394" s="181">
        <v>13.48</v>
      </c>
      <c r="G394" s="181">
        <v>13.129999999999999</v>
      </c>
    </row>
    <row r="395" spans="2:10" ht="11.25" customHeight="1">
      <c r="B395" s="179" t="s">
        <v>76</v>
      </c>
      <c r="C395" s="182">
        <v>3.62</v>
      </c>
      <c r="D395" s="182">
        <v>2.89</v>
      </c>
      <c r="E395" s="182">
        <v>2.1959999999999997</v>
      </c>
      <c r="F395" s="181">
        <v>2.14</v>
      </c>
      <c r="G395" s="181">
        <v>2.62</v>
      </c>
    </row>
    <row r="396" spans="2:10" ht="11.25" customHeight="1">
      <c r="B396" s="179" t="s">
        <v>172</v>
      </c>
      <c r="C396" s="180">
        <v>90.63000000000001</v>
      </c>
      <c r="D396" s="180">
        <v>104.77000000000001</v>
      </c>
      <c r="E396" s="180">
        <v>159.59000000000003</v>
      </c>
      <c r="F396" s="181">
        <v>226.42000000000002</v>
      </c>
      <c r="G396" s="181">
        <v>194.35</v>
      </c>
      <c r="H396" s="445"/>
    </row>
    <row r="397" spans="2:10" ht="11.25" customHeight="1">
      <c r="B397" s="179" t="s">
        <v>75</v>
      </c>
      <c r="C397" s="182">
        <v>92.65</v>
      </c>
      <c r="D397" s="182">
        <v>106.07000000000001</v>
      </c>
      <c r="E397" s="182">
        <v>161.36000000000001</v>
      </c>
      <c r="F397" s="181">
        <v>239.58999999999997</v>
      </c>
      <c r="G397" s="181">
        <v>208.04</v>
      </c>
      <c r="H397" s="445"/>
      <c r="I397" s="445"/>
      <c r="J397" s="445"/>
    </row>
    <row r="398" spans="2:10" ht="11.25" customHeight="1">
      <c r="B398" s="179" t="s">
        <v>76</v>
      </c>
      <c r="C398" s="182">
        <v>2.02</v>
      </c>
      <c r="D398" s="182">
        <v>1.3</v>
      </c>
      <c r="E398" s="182">
        <v>1.77</v>
      </c>
      <c r="F398" s="181">
        <v>13.17</v>
      </c>
      <c r="G398" s="181">
        <v>13.690000000000001</v>
      </c>
    </row>
    <row r="399" spans="2:10" ht="11.25" customHeight="1">
      <c r="B399" s="179" t="s">
        <v>183</v>
      </c>
      <c r="C399" s="180">
        <v>169.69</v>
      </c>
      <c r="D399" s="180">
        <v>294.3</v>
      </c>
      <c r="E399" s="180">
        <v>375.23</v>
      </c>
      <c r="F399" s="181">
        <v>430.02</v>
      </c>
      <c r="G399" s="181">
        <v>470.51000000000005</v>
      </c>
    </row>
    <row r="400" spans="2:10" ht="11.25" customHeight="1">
      <c r="B400" s="179" t="s">
        <v>75</v>
      </c>
      <c r="C400" s="182">
        <v>187.33</v>
      </c>
      <c r="D400" s="182">
        <v>312.87</v>
      </c>
      <c r="E400" s="182">
        <v>405.1</v>
      </c>
      <c r="F400" s="181">
        <v>458.77</v>
      </c>
      <c r="G400" s="181">
        <v>492</v>
      </c>
    </row>
    <row r="401" spans="2:7" ht="11.25" customHeight="1">
      <c r="B401" s="179" t="s">
        <v>76</v>
      </c>
      <c r="C401" s="182">
        <v>17.64</v>
      </c>
      <c r="D401" s="182">
        <v>18.569999999999997</v>
      </c>
      <c r="E401" s="182">
        <v>29.869999999999997</v>
      </c>
      <c r="F401" s="181">
        <v>28.75</v>
      </c>
      <c r="G401" s="181">
        <v>21.490000000000002</v>
      </c>
    </row>
    <row r="402" spans="2:7" ht="36" hidden="1">
      <c r="B402" s="179" t="s">
        <v>174</v>
      </c>
      <c r="C402" s="177">
        <v>0</v>
      </c>
      <c r="D402" s="177">
        <v>0</v>
      </c>
      <c r="E402" s="177">
        <v>0</v>
      </c>
      <c r="F402" s="181">
        <v>0</v>
      </c>
      <c r="G402" s="181">
        <v>0</v>
      </c>
    </row>
    <row r="403" spans="2:7" hidden="1">
      <c r="B403" s="179" t="s">
        <v>78</v>
      </c>
      <c r="C403" s="177">
        <v>0</v>
      </c>
      <c r="D403" s="177">
        <v>0</v>
      </c>
      <c r="E403" s="177">
        <v>0</v>
      </c>
      <c r="F403" s="181">
        <v>0</v>
      </c>
      <c r="G403" s="181">
        <v>0</v>
      </c>
    </row>
    <row r="404" spans="2:7" hidden="1">
      <c r="B404" s="179" t="s">
        <v>79</v>
      </c>
      <c r="C404" s="177">
        <v>0</v>
      </c>
      <c r="D404" s="177">
        <v>0</v>
      </c>
      <c r="E404" s="177">
        <v>0</v>
      </c>
      <c r="F404" s="181">
        <v>0</v>
      </c>
      <c r="G404" s="181">
        <v>0</v>
      </c>
    </row>
    <row r="405" spans="2:7" hidden="1">
      <c r="B405" s="179" t="s">
        <v>184</v>
      </c>
      <c r="C405" s="177">
        <v>0</v>
      </c>
      <c r="D405" s="177">
        <v>0</v>
      </c>
      <c r="E405" s="177">
        <v>0</v>
      </c>
      <c r="F405" s="181">
        <v>0</v>
      </c>
      <c r="G405" s="181">
        <v>0</v>
      </c>
    </row>
    <row r="406" spans="2:7" hidden="1">
      <c r="B406" s="179" t="s">
        <v>68</v>
      </c>
      <c r="C406" s="177">
        <v>0</v>
      </c>
      <c r="D406" s="177">
        <v>0</v>
      </c>
      <c r="E406" s="177">
        <v>0</v>
      </c>
      <c r="F406" s="181">
        <v>0</v>
      </c>
      <c r="G406" s="181">
        <v>0</v>
      </c>
    </row>
    <row r="407" spans="2:7" hidden="1">
      <c r="B407" s="179" t="s">
        <v>69</v>
      </c>
      <c r="C407" s="177">
        <v>0</v>
      </c>
      <c r="D407" s="177">
        <v>0</v>
      </c>
      <c r="E407" s="177">
        <v>0</v>
      </c>
      <c r="F407" s="181">
        <v>0</v>
      </c>
      <c r="G407" s="181">
        <v>0</v>
      </c>
    </row>
    <row r="408" spans="2:7" s="171" customFormat="1" ht="11.25" customHeight="1">
      <c r="B408" s="176" t="s">
        <v>185</v>
      </c>
      <c r="C408" s="177">
        <v>-54.99</v>
      </c>
      <c r="D408" s="177">
        <v>-65.670000000000016</v>
      </c>
      <c r="E408" s="177">
        <v>-51.02</v>
      </c>
      <c r="F408" s="178">
        <v>42.569999999999993</v>
      </c>
      <c r="G408" s="178">
        <v>81.849999999999994</v>
      </c>
    </row>
    <row r="409" spans="2:7" ht="11.25" customHeight="1">
      <c r="B409" s="179" t="s">
        <v>49</v>
      </c>
      <c r="C409" s="180">
        <v>67.84</v>
      </c>
      <c r="D409" s="180">
        <v>64.22</v>
      </c>
      <c r="E409" s="180">
        <v>93.72</v>
      </c>
      <c r="F409" s="181">
        <v>113.24</v>
      </c>
      <c r="G409" s="181">
        <v>112.68</v>
      </c>
    </row>
    <row r="410" spans="2:7" ht="11.25" customHeight="1">
      <c r="B410" s="179" t="s">
        <v>50</v>
      </c>
      <c r="C410" s="180">
        <v>122.83</v>
      </c>
      <c r="D410" s="180">
        <v>129.88999999999999</v>
      </c>
      <c r="E410" s="180">
        <v>144.74</v>
      </c>
      <c r="F410" s="181">
        <v>70.67</v>
      </c>
      <c r="G410" s="181">
        <v>30.830000000000002</v>
      </c>
    </row>
    <row r="411" spans="2:7" s="172" customFormat="1" ht="11.25" customHeight="1">
      <c r="B411" s="183" t="s">
        <v>186</v>
      </c>
      <c r="C411" s="184">
        <v>-0.02</v>
      </c>
      <c r="D411" s="184">
        <v>-0.03</v>
      </c>
      <c r="E411" s="184">
        <v>0.02</v>
      </c>
      <c r="F411" s="185">
        <v>-0.16</v>
      </c>
      <c r="G411" s="185">
        <v>0</v>
      </c>
    </row>
    <row r="412" spans="2:7" ht="11.25" customHeight="1">
      <c r="B412" s="179" t="s">
        <v>52</v>
      </c>
      <c r="C412" s="182">
        <v>0.01</v>
      </c>
      <c r="D412" s="182">
        <v>0</v>
      </c>
      <c r="E412" s="182">
        <v>0.02</v>
      </c>
      <c r="F412" s="181">
        <v>0</v>
      </c>
      <c r="G412" s="181">
        <v>0</v>
      </c>
    </row>
    <row r="413" spans="2:7" ht="11.25" customHeight="1">
      <c r="B413" s="179" t="s">
        <v>53</v>
      </c>
      <c r="C413" s="182">
        <v>0.03</v>
      </c>
      <c r="D413" s="182">
        <v>0.03</v>
      </c>
      <c r="E413" s="182">
        <v>0</v>
      </c>
      <c r="F413" s="181">
        <v>0.16</v>
      </c>
      <c r="G413" s="181">
        <v>0</v>
      </c>
    </row>
    <row r="414" spans="2:7" s="172" customFormat="1" ht="11.25" customHeight="1">
      <c r="B414" s="183" t="s">
        <v>187</v>
      </c>
      <c r="C414" s="184">
        <v>-54.97</v>
      </c>
      <c r="D414" s="184">
        <v>-65.640000000000015</v>
      </c>
      <c r="E414" s="184">
        <v>-51.04</v>
      </c>
      <c r="F414" s="185">
        <v>42.72999999999999</v>
      </c>
      <c r="G414" s="185">
        <v>81.849999999999994</v>
      </c>
    </row>
    <row r="415" spans="2:7" ht="11.25" customHeight="1">
      <c r="B415" s="179" t="s">
        <v>52</v>
      </c>
      <c r="C415" s="180">
        <v>67.83</v>
      </c>
      <c r="D415" s="180">
        <v>64.22</v>
      </c>
      <c r="E415" s="180">
        <v>93.700000000000017</v>
      </c>
      <c r="F415" s="181">
        <v>113.24</v>
      </c>
      <c r="G415" s="181">
        <v>112.68</v>
      </c>
    </row>
    <row r="416" spans="2:7" ht="11.25" customHeight="1">
      <c r="B416" s="179" t="s">
        <v>53</v>
      </c>
      <c r="C416" s="180">
        <v>122.8</v>
      </c>
      <c r="D416" s="180">
        <v>129.85999999999999</v>
      </c>
      <c r="E416" s="180">
        <v>144.74</v>
      </c>
      <c r="F416" s="181">
        <v>70.510000000000005</v>
      </c>
      <c r="G416" s="181">
        <v>30.830000000000002</v>
      </c>
    </row>
    <row r="417" spans="2:7" ht="11.25" customHeight="1">
      <c r="B417" s="179" t="s">
        <v>188</v>
      </c>
      <c r="C417" s="180">
        <v>20.91</v>
      </c>
      <c r="D417" s="180">
        <v>11.57</v>
      </c>
      <c r="E417" s="180">
        <v>24.7</v>
      </c>
      <c r="F417" s="181">
        <v>40.549999999999997</v>
      </c>
      <c r="G417" s="181">
        <v>49.46</v>
      </c>
    </row>
    <row r="418" spans="2:7" ht="11.25" customHeight="1">
      <c r="B418" s="179" t="s">
        <v>55</v>
      </c>
      <c r="C418" s="180">
        <v>20.91</v>
      </c>
      <c r="D418" s="180">
        <v>11.57</v>
      </c>
      <c r="E418" s="180">
        <v>24.7</v>
      </c>
      <c r="F418" s="181">
        <v>40.549999999999997</v>
      </c>
      <c r="G418" s="181">
        <v>49.46</v>
      </c>
    </row>
    <row r="419" spans="2:7" ht="12" hidden="1" customHeight="1">
      <c r="B419" s="179" t="s">
        <v>56</v>
      </c>
      <c r="C419" s="180">
        <v>0</v>
      </c>
      <c r="D419" s="180">
        <v>0</v>
      </c>
      <c r="E419" s="180">
        <v>0</v>
      </c>
      <c r="F419" s="181">
        <v>0</v>
      </c>
      <c r="G419" s="181">
        <v>0</v>
      </c>
    </row>
    <row r="420" spans="2:7" ht="12" hidden="1" customHeight="1">
      <c r="B420" s="179" t="s">
        <v>189</v>
      </c>
      <c r="C420" s="180">
        <v>0</v>
      </c>
      <c r="D420" s="180">
        <v>0</v>
      </c>
      <c r="E420" s="180">
        <v>0</v>
      </c>
      <c r="F420" s="181">
        <v>0</v>
      </c>
      <c r="G420" s="181">
        <v>0</v>
      </c>
    </row>
    <row r="421" spans="2:7" ht="12" hidden="1" customHeight="1">
      <c r="B421" s="179" t="s">
        <v>58</v>
      </c>
      <c r="C421" s="180">
        <v>0</v>
      </c>
      <c r="D421" s="180">
        <v>0</v>
      </c>
      <c r="E421" s="180">
        <v>0</v>
      </c>
      <c r="F421" s="181">
        <v>0</v>
      </c>
      <c r="G421" s="181">
        <v>0</v>
      </c>
    </row>
    <row r="422" spans="2:7" ht="12" hidden="1" customHeight="1">
      <c r="B422" s="179" t="s">
        <v>59</v>
      </c>
      <c r="C422" s="180">
        <v>0</v>
      </c>
      <c r="D422" s="180">
        <v>0</v>
      </c>
      <c r="E422" s="180">
        <v>0</v>
      </c>
      <c r="F422" s="181">
        <v>0</v>
      </c>
      <c r="G422" s="181">
        <v>0</v>
      </c>
    </row>
    <row r="423" spans="2:7" ht="11.25" customHeight="1">
      <c r="B423" s="179" t="s">
        <v>190</v>
      </c>
      <c r="C423" s="180">
        <v>20.91</v>
      </c>
      <c r="D423" s="180">
        <v>11.57</v>
      </c>
      <c r="E423" s="180">
        <v>24.7</v>
      </c>
      <c r="F423" s="181">
        <v>40.549999999999997</v>
      </c>
      <c r="G423" s="181">
        <v>49.46</v>
      </c>
    </row>
    <row r="424" spans="2:7" ht="11.25" customHeight="1">
      <c r="B424" s="179" t="s">
        <v>58</v>
      </c>
      <c r="C424" s="182">
        <v>20.91</v>
      </c>
      <c r="D424" s="182">
        <v>11.57</v>
      </c>
      <c r="E424" s="182">
        <v>24.7</v>
      </c>
      <c r="F424" s="181">
        <v>40.549999999999997</v>
      </c>
      <c r="G424" s="181">
        <v>49.46</v>
      </c>
    </row>
    <row r="425" spans="2:7" ht="12" hidden="1" customHeight="1">
      <c r="B425" s="179" t="s">
        <v>59</v>
      </c>
      <c r="C425" s="182">
        <v>0</v>
      </c>
      <c r="D425" s="182">
        <v>0</v>
      </c>
      <c r="E425" s="182">
        <v>0</v>
      </c>
      <c r="F425" s="181">
        <v>0</v>
      </c>
      <c r="G425" s="181">
        <v>0</v>
      </c>
    </row>
    <row r="426" spans="2:7" ht="12" hidden="1" customHeight="1">
      <c r="B426" s="179" t="s">
        <v>191</v>
      </c>
      <c r="C426" s="182">
        <v>0</v>
      </c>
      <c r="D426" s="182">
        <v>0</v>
      </c>
      <c r="E426" s="182">
        <v>0</v>
      </c>
      <c r="F426" s="181">
        <v>0</v>
      </c>
      <c r="G426" s="181">
        <v>0</v>
      </c>
    </row>
    <row r="427" spans="2:7" ht="22.5" customHeight="1">
      <c r="B427" s="179" t="s">
        <v>192</v>
      </c>
      <c r="C427" s="180">
        <v>-75.88</v>
      </c>
      <c r="D427" s="180">
        <v>-77.210000000000008</v>
      </c>
      <c r="E427" s="180">
        <v>-75.739999999999995</v>
      </c>
      <c r="F427" s="181">
        <v>2.1799999999999944</v>
      </c>
      <c r="G427" s="181">
        <v>32.389999999999993</v>
      </c>
    </row>
    <row r="428" spans="2:7" ht="11.25" customHeight="1">
      <c r="B428" s="179" t="s">
        <v>55</v>
      </c>
      <c r="C428" s="180">
        <v>46.919999999999995</v>
      </c>
      <c r="D428" s="180">
        <v>52.65</v>
      </c>
      <c r="E428" s="180">
        <v>69</v>
      </c>
      <c r="F428" s="181">
        <v>72.69</v>
      </c>
      <c r="G428" s="181">
        <v>63.22</v>
      </c>
    </row>
    <row r="429" spans="2:7" ht="11.25" customHeight="1">
      <c r="B429" s="179" t="s">
        <v>56</v>
      </c>
      <c r="C429" s="180">
        <v>122.8</v>
      </c>
      <c r="D429" s="180">
        <v>129.85999999999999</v>
      </c>
      <c r="E429" s="180">
        <v>144.74</v>
      </c>
      <c r="F429" s="181">
        <v>70.510000000000005</v>
      </c>
      <c r="G429" s="181">
        <v>30.830000000000002</v>
      </c>
    </row>
    <row r="430" spans="2:7" hidden="1">
      <c r="B430" s="179" t="s">
        <v>189</v>
      </c>
      <c r="C430" s="180">
        <v>0</v>
      </c>
      <c r="D430" s="180">
        <v>0</v>
      </c>
      <c r="E430" s="180">
        <v>0</v>
      </c>
      <c r="F430" s="181">
        <v>0</v>
      </c>
      <c r="G430" s="181">
        <v>0</v>
      </c>
    </row>
    <row r="431" spans="2:7" hidden="1">
      <c r="B431" s="179" t="s">
        <v>58</v>
      </c>
      <c r="C431" s="180">
        <v>0</v>
      </c>
      <c r="D431" s="180">
        <v>0</v>
      </c>
      <c r="E431" s="180">
        <v>0</v>
      </c>
      <c r="F431" s="181">
        <v>0</v>
      </c>
      <c r="G431" s="181">
        <v>0</v>
      </c>
    </row>
    <row r="432" spans="2:7" hidden="1">
      <c r="B432" s="179" t="s">
        <v>59</v>
      </c>
      <c r="C432" s="180">
        <v>0</v>
      </c>
      <c r="D432" s="180">
        <v>0</v>
      </c>
      <c r="E432" s="180">
        <v>0</v>
      </c>
      <c r="F432" s="181">
        <v>0</v>
      </c>
      <c r="G432" s="181">
        <v>0</v>
      </c>
    </row>
    <row r="433" spans="2:8" ht="11.25" customHeight="1">
      <c r="B433" s="179" t="s">
        <v>190</v>
      </c>
      <c r="C433" s="180">
        <v>-75.88</v>
      </c>
      <c r="D433" s="180">
        <v>-77.210000000000008</v>
      </c>
      <c r="E433" s="180">
        <v>-75.739999999999995</v>
      </c>
      <c r="F433" s="181">
        <v>2.1799999999999944</v>
      </c>
      <c r="G433" s="181">
        <v>32.389999999999993</v>
      </c>
    </row>
    <row r="434" spans="2:8" ht="11.25" customHeight="1">
      <c r="B434" s="179" t="s">
        <v>58</v>
      </c>
      <c r="C434" s="182">
        <v>46.919999999999995</v>
      </c>
      <c r="D434" s="182">
        <v>52.65</v>
      </c>
      <c r="E434" s="182">
        <v>69</v>
      </c>
      <c r="F434" s="181">
        <v>72.69</v>
      </c>
      <c r="G434" s="181">
        <v>63.22</v>
      </c>
    </row>
    <row r="435" spans="2:8" ht="11.25" customHeight="1">
      <c r="B435" s="179" t="s">
        <v>59</v>
      </c>
      <c r="C435" s="182">
        <v>122.8</v>
      </c>
      <c r="D435" s="182">
        <v>129.85999999999999</v>
      </c>
      <c r="E435" s="182">
        <v>144.74</v>
      </c>
      <c r="F435" s="181">
        <v>70.510000000000005</v>
      </c>
      <c r="G435" s="181">
        <v>30.830000000000002</v>
      </c>
    </row>
    <row r="436" spans="2:8" hidden="1">
      <c r="B436" s="179" t="s">
        <v>191</v>
      </c>
      <c r="C436" s="182">
        <v>0</v>
      </c>
      <c r="D436" s="182">
        <v>0</v>
      </c>
      <c r="E436" s="182">
        <v>0</v>
      </c>
      <c r="F436" s="181">
        <v>0</v>
      </c>
      <c r="G436" s="181">
        <v>0</v>
      </c>
    </row>
    <row r="437" spans="2:8">
      <c r="B437" s="179" t="s">
        <v>193</v>
      </c>
      <c r="C437" s="177">
        <v>0</v>
      </c>
      <c r="D437" s="177">
        <v>0</v>
      </c>
      <c r="E437" s="177">
        <v>0</v>
      </c>
      <c r="F437" s="181">
        <v>-0.24999999999999822</v>
      </c>
      <c r="G437" s="181">
        <v>32.389999999999993</v>
      </c>
    </row>
    <row r="438" spans="2:8">
      <c r="B438" s="179" t="s">
        <v>68</v>
      </c>
      <c r="C438" s="177">
        <v>0</v>
      </c>
      <c r="D438" s="177">
        <v>0</v>
      </c>
      <c r="E438" s="177">
        <v>0</v>
      </c>
      <c r="F438" s="181">
        <v>70.240000000000009</v>
      </c>
      <c r="G438" s="181">
        <v>63.22</v>
      </c>
    </row>
    <row r="439" spans="2:8">
      <c r="B439" s="179" t="s">
        <v>69</v>
      </c>
      <c r="C439" s="177">
        <v>0</v>
      </c>
      <c r="D439" s="177">
        <v>0</v>
      </c>
      <c r="E439" s="177">
        <v>0</v>
      </c>
      <c r="F439" s="181">
        <v>70.489999999999995</v>
      </c>
      <c r="G439" s="181">
        <v>30.830000000000002</v>
      </c>
    </row>
    <row r="440" spans="2:8" ht="24" hidden="1">
      <c r="B440" s="179" t="s">
        <v>194</v>
      </c>
      <c r="C440" s="177">
        <v>0</v>
      </c>
      <c r="D440" s="177">
        <v>0</v>
      </c>
      <c r="E440" s="177">
        <v>0</v>
      </c>
      <c r="F440" s="181">
        <v>0</v>
      </c>
      <c r="G440" s="181">
        <v>0</v>
      </c>
    </row>
    <row r="441" spans="2:8" hidden="1">
      <c r="B441" s="179" t="s">
        <v>55</v>
      </c>
      <c r="C441" s="177">
        <v>0</v>
      </c>
      <c r="D441" s="177">
        <v>0</v>
      </c>
      <c r="E441" s="177">
        <v>0</v>
      </c>
      <c r="F441" s="181">
        <v>0</v>
      </c>
      <c r="G441" s="181">
        <v>0</v>
      </c>
    </row>
    <row r="442" spans="2:8" hidden="1">
      <c r="B442" s="179" t="s">
        <v>56</v>
      </c>
      <c r="C442" s="177">
        <v>0</v>
      </c>
      <c r="D442" s="177">
        <v>0</v>
      </c>
      <c r="E442" s="177">
        <v>0</v>
      </c>
      <c r="F442" s="181">
        <v>0</v>
      </c>
      <c r="G442" s="181">
        <v>0</v>
      </c>
    </row>
    <row r="443" spans="2:8" s="171" customFormat="1" ht="22.5" customHeight="1">
      <c r="B443" s="176" t="s">
        <v>195</v>
      </c>
      <c r="C443" s="177">
        <v>-1160.7700000000002</v>
      </c>
      <c r="D443" s="177">
        <v>-952.39000000000021</v>
      </c>
      <c r="E443" s="177">
        <v>-1750.1200000000008</v>
      </c>
      <c r="F443" s="178">
        <v>-2439.7300000000005</v>
      </c>
      <c r="G443" s="178">
        <v>-1811.38</v>
      </c>
    </row>
    <row r="444" spans="2:8" s="171" customFormat="1">
      <c r="B444" s="176" t="s">
        <v>196</v>
      </c>
      <c r="C444" s="177">
        <v>0</v>
      </c>
      <c r="D444" s="177">
        <v>0</v>
      </c>
      <c r="E444" s="177">
        <v>0</v>
      </c>
      <c r="F444" s="178">
        <v>0</v>
      </c>
      <c r="G444" s="178">
        <v>0</v>
      </c>
    </row>
    <row r="445" spans="2:8" s="171" customFormat="1" ht="22.5" customHeight="1">
      <c r="B445" s="176" t="s">
        <v>197</v>
      </c>
      <c r="C445" s="177">
        <v>-1178.8800000000001</v>
      </c>
      <c r="D445" s="177">
        <v>-1054.2499999999998</v>
      </c>
      <c r="E445" s="177">
        <v>-1731.69</v>
      </c>
      <c r="F445" s="178">
        <v>-2435.39</v>
      </c>
      <c r="G445" s="178">
        <v>-1651.4299999999996</v>
      </c>
    </row>
    <row r="446" spans="2:8" s="171" customFormat="1" ht="11.25" customHeight="1">
      <c r="B446" s="176" t="s">
        <v>198</v>
      </c>
      <c r="C446" s="177">
        <v>-479.58</v>
      </c>
      <c r="D446" s="177">
        <v>-151.92999999999998</v>
      </c>
      <c r="E446" s="177">
        <v>-371.84000000000003</v>
      </c>
      <c r="F446" s="178">
        <v>-541.06000000000006</v>
      </c>
      <c r="G446" s="178">
        <v>-341.59</v>
      </c>
    </row>
    <row r="447" spans="2:8" s="172" customFormat="1" ht="11.25" customHeight="1">
      <c r="B447" s="183" t="s">
        <v>199</v>
      </c>
      <c r="C447" s="184">
        <v>41.79</v>
      </c>
      <c r="D447" s="184">
        <v>3.7900000000000018</v>
      </c>
      <c r="E447" s="184">
        <v>14.279999999999998</v>
      </c>
      <c r="F447" s="185">
        <v>44.96</v>
      </c>
      <c r="G447" s="185">
        <v>15.609999999999998</v>
      </c>
      <c r="H447" s="437"/>
    </row>
    <row r="448" spans="2:8" ht="11.25" customHeight="1">
      <c r="B448" s="179" t="s">
        <v>200</v>
      </c>
      <c r="C448" s="180">
        <v>38.39</v>
      </c>
      <c r="D448" s="180">
        <v>-3.580000000000001</v>
      </c>
      <c r="E448" s="180">
        <v>25.490000000000002</v>
      </c>
      <c r="F448" s="181">
        <v>8.43</v>
      </c>
      <c r="G448" s="181">
        <v>10.969999999999999</v>
      </c>
    </row>
    <row r="449" spans="2:7" ht="22.5" customHeight="1">
      <c r="B449" s="179" t="s">
        <v>201</v>
      </c>
      <c r="C449" s="180">
        <v>38.39</v>
      </c>
      <c r="D449" s="180">
        <v>-3.580000000000001</v>
      </c>
      <c r="E449" s="180">
        <v>25.490000000000002</v>
      </c>
      <c r="F449" s="181">
        <v>8.43</v>
      </c>
      <c r="G449" s="181">
        <v>10.969999999999999</v>
      </c>
    </row>
    <row r="450" spans="2:7" ht="11.25" customHeight="1">
      <c r="B450" s="179" t="s">
        <v>202</v>
      </c>
      <c r="C450" s="182">
        <v>38.39</v>
      </c>
      <c r="D450" s="182">
        <v>-3.580000000000001</v>
      </c>
      <c r="E450" s="182">
        <v>25.490000000000002</v>
      </c>
      <c r="F450" s="181">
        <v>8.43</v>
      </c>
      <c r="G450" s="181">
        <v>10.969999999999999</v>
      </c>
    </row>
    <row r="451" spans="2:7" ht="24" hidden="1">
      <c r="B451" s="179" t="s">
        <v>203</v>
      </c>
      <c r="C451" s="177">
        <v>0</v>
      </c>
      <c r="D451" s="177">
        <v>0</v>
      </c>
      <c r="E451" s="177">
        <v>0</v>
      </c>
      <c r="F451" s="181">
        <v>0</v>
      </c>
      <c r="G451" s="181">
        <v>0</v>
      </c>
    </row>
    <row r="452" spans="2:7" hidden="1">
      <c r="B452" s="179" t="s">
        <v>204</v>
      </c>
      <c r="C452" s="177">
        <v>0</v>
      </c>
      <c r="D452" s="177">
        <v>0</v>
      </c>
      <c r="E452" s="177">
        <v>0</v>
      </c>
      <c r="F452" s="181">
        <v>0</v>
      </c>
      <c r="G452" s="181">
        <v>0</v>
      </c>
    </row>
    <row r="453" spans="2:7" hidden="1">
      <c r="B453" s="179" t="s">
        <v>205</v>
      </c>
      <c r="C453" s="177">
        <v>0</v>
      </c>
      <c r="D453" s="177">
        <v>0</v>
      </c>
      <c r="E453" s="177">
        <v>0</v>
      </c>
      <c r="F453" s="181">
        <v>0</v>
      </c>
      <c r="G453" s="181">
        <v>0</v>
      </c>
    </row>
    <row r="454" spans="2:7" hidden="1">
      <c r="B454" s="179" t="s">
        <v>206</v>
      </c>
      <c r="C454" s="177">
        <v>0</v>
      </c>
      <c r="D454" s="177">
        <v>0</v>
      </c>
      <c r="E454" s="177">
        <v>0</v>
      </c>
      <c r="F454" s="181">
        <v>0</v>
      </c>
      <c r="G454" s="181">
        <v>0</v>
      </c>
    </row>
    <row r="455" spans="2:7" hidden="1">
      <c r="B455" s="179" t="s">
        <v>207</v>
      </c>
      <c r="C455" s="177">
        <v>0</v>
      </c>
      <c r="D455" s="177">
        <v>0</v>
      </c>
      <c r="E455" s="177">
        <v>0</v>
      </c>
      <c r="F455" s="181">
        <v>0</v>
      </c>
      <c r="G455" s="181">
        <v>0</v>
      </c>
    </row>
    <row r="456" spans="2:7" hidden="1">
      <c r="B456" s="179" t="s">
        <v>208</v>
      </c>
      <c r="C456" s="177">
        <v>0</v>
      </c>
      <c r="D456" s="177">
        <v>0</v>
      </c>
      <c r="E456" s="177">
        <v>0</v>
      </c>
      <c r="F456" s="181">
        <v>0</v>
      </c>
      <c r="G456" s="181">
        <v>0</v>
      </c>
    </row>
    <row r="457" spans="2:7" hidden="1">
      <c r="B457" s="179" t="s">
        <v>209</v>
      </c>
      <c r="C457" s="177">
        <v>0</v>
      </c>
      <c r="D457" s="177">
        <v>0</v>
      </c>
      <c r="E457" s="177">
        <v>0</v>
      </c>
      <c r="F457" s="181">
        <v>0</v>
      </c>
      <c r="G457" s="181">
        <v>0</v>
      </c>
    </row>
    <row r="458" spans="2:7" hidden="1">
      <c r="B458" s="179" t="s">
        <v>210</v>
      </c>
      <c r="C458" s="177">
        <v>0</v>
      </c>
      <c r="D458" s="177">
        <v>0</v>
      </c>
      <c r="E458" s="177">
        <v>0</v>
      </c>
      <c r="F458" s="181">
        <v>0</v>
      </c>
      <c r="G458" s="181">
        <v>0</v>
      </c>
    </row>
    <row r="459" spans="2:7" ht="11.25" customHeight="1">
      <c r="B459" s="179" t="s">
        <v>211</v>
      </c>
      <c r="C459" s="180">
        <v>3.4000000000000004</v>
      </c>
      <c r="D459" s="180">
        <v>7.3700000000000028</v>
      </c>
      <c r="E459" s="180">
        <v>-11.210000000000004</v>
      </c>
      <c r="F459" s="181">
        <v>36.53</v>
      </c>
      <c r="G459" s="181">
        <v>4.6399999999999988</v>
      </c>
    </row>
    <row r="460" spans="2:7" ht="11.25" customHeight="1">
      <c r="B460" s="179" t="s">
        <v>212</v>
      </c>
      <c r="C460" s="186">
        <v>4.8499999999999996</v>
      </c>
      <c r="D460" s="186">
        <v>1.6099999999999999</v>
      </c>
      <c r="E460" s="186">
        <v>7.01</v>
      </c>
      <c r="F460" s="181">
        <v>41.86</v>
      </c>
      <c r="G460" s="181">
        <v>4.1999999999999993</v>
      </c>
    </row>
    <row r="461" spans="2:7" ht="22.5" customHeight="1">
      <c r="B461" s="179" t="s">
        <v>213</v>
      </c>
      <c r="C461" s="186">
        <v>-1.4499999999999993</v>
      </c>
      <c r="D461" s="186">
        <v>5.7600000000000033</v>
      </c>
      <c r="E461" s="186">
        <v>-18.220000000000002</v>
      </c>
      <c r="F461" s="181">
        <v>-5.33</v>
      </c>
      <c r="G461" s="181">
        <v>0.43999999999999995</v>
      </c>
    </row>
    <row r="462" spans="2:7" hidden="1">
      <c r="B462" s="179" t="s">
        <v>214</v>
      </c>
      <c r="C462" s="177">
        <v>0</v>
      </c>
      <c r="D462" s="177">
        <v>0</v>
      </c>
      <c r="E462" s="177">
        <v>0</v>
      </c>
      <c r="F462" s="181">
        <v>0</v>
      </c>
      <c r="G462" s="181">
        <v>0</v>
      </c>
    </row>
    <row r="463" spans="2:7" hidden="1">
      <c r="B463" s="179" t="s">
        <v>215</v>
      </c>
      <c r="C463" s="177">
        <v>0</v>
      </c>
      <c r="D463" s="177">
        <v>0</v>
      </c>
      <c r="E463" s="177">
        <v>0</v>
      </c>
      <c r="F463" s="181">
        <v>0</v>
      </c>
      <c r="G463" s="181">
        <v>0</v>
      </c>
    </row>
    <row r="464" spans="2:7" hidden="1">
      <c r="B464" s="179" t="s">
        <v>216</v>
      </c>
      <c r="C464" s="177">
        <v>0</v>
      </c>
      <c r="D464" s="177">
        <v>0</v>
      </c>
      <c r="E464" s="177">
        <v>0</v>
      </c>
      <c r="F464" s="181">
        <v>0</v>
      </c>
      <c r="G464" s="181">
        <v>0</v>
      </c>
    </row>
    <row r="465" spans="2:7" hidden="1">
      <c r="B465" s="179" t="s">
        <v>217</v>
      </c>
      <c r="C465" s="177">
        <v>0</v>
      </c>
      <c r="D465" s="177">
        <v>0</v>
      </c>
      <c r="E465" s="177">
        <v>0</v>
      </c>
      <c r="F465" s="181">
        <v>0</v>
      </c>
      <c r="G465" s="181">
        <v>0</v>
      </c>
    </row>
    <row r="466" spans="2:7" hidden="1">
      <c r="B466" s="179" t="s">
        <v>218</v>
      </c>
      <c r="C466" s="177">
        <v>0</v>
      </c>
      <c r="D466" s="177">
        <v>0</v>
      </c>
      <c r="E466" s="177">
        <v>0</v>
      </c>
      <c r="F466" s="181">
        <v>0</v>
      </c>
      <c r="G466" s="181">
        <v>0</v>
      </c>
    </row>
    <row r="467" spans="2:7" ht="24" hidden="1">
      <c r="B467" s="179" t="s">
        <v>219</v>
      </c>
      <c r="C467" s="177">
        <v>0</v>
      </c>
      <c r="D467" s="177">
        <v>0</v>
      </c>
      <c r="E467" s="177">
        <v>0</v>
      </c>
      <c r="F467" s="181">
        <v>0</v>
      </c>
      <c r="G467" s="181">
        <v>0</v>
      </c>
    </row>
    <row r="468" spans="2:7" ht="24" hidden="1">
      <c r="B468" s="179" t="s">
        <v>220</v>
      </c>
      <c r="C468" s="177">
        <v>0</v>
      </c>
      <c r="D468" s="177">
        <v>0</v>
      </c>
      <c r="E468" s="177">
        <v>0</v>
      </c>
      <c r="F468" s="181">
        <v>0</v>
      </c>
      <c r="G468" s="181">
        <v>0</v>
      </c>
    </row>
    <row r="469" spans="2:7" hidden="1">
      <c r="B469" s="179" t="s">
        <v>221</v>
      </c>
      <c r="C469" s="177">
        <v>0</v>
      </c>
      <c r="D469" s="177">
        <v>0</v>
      </c>
      <c r="E469" s="177">
        <v>0</v>
      </c>
      <c r="F469" s="181">
        <v>0</v>
      </c>
      <c r="G469" s="181">
        <v>0</v>
      </c>
    </row>
    <row r="470" spans="2:7" hidden="1">
      <c r="B470" s="179" t="s">
        <v>222</v>
      </c>
      <c r="C470" s="177">
        <v>0</v>
      </c>
      <c r="D470" s="177">
        <v>0</v>
      </c>
      <c r="E470" s="177">
        <v>0</v>
      </c>
      <c r="F470" s="181">
        <v>0</v>
      </c>
      <c r="G470" s="181">
        <v>0</v>
      </c>
    </row>
    <row r="471" spans="2:7" hidden="1">
      <c r="B471" s="179" t="s">
        <v>223</v>
      </c>
      <c r="C471" s="177">
        <v>0</v>
      </c>
      <c r="D471" s="177">
        <v>0</v>
      </c>
      <c r="E471" s="177">
        <v>0</v>
      </c>
      <c r="F471" s="181">
        <v>0</v>
      </c>
      <c r="G471" s="181">
        <v>0</v>
      </c>
    </row>
    <row r="472" spans="2:7" hidden="1">
      <c r="B472" s="179" t="s">
        <v>224</v>
      </c>
      <c r="C472" s="177">
        <v>0</v>
      </c>
      <c r="D472" s="177">
        <v>0</v>
      </c>
      <c r="E472" s="177">
        <v>0</v>
      </c>
      <c r="F472" s="181">
        <v>0</v>
      </c>
      <c r="G472" s="181">
        <v>0</v>
      </c>
    </row>
    <row r="473" spans="2:7">
      <c r="B473" s="187" t="s">
        <v>225</v>
      </c>
      <c r="C473" s="177">
        <v>6.91</v>
      </c>
      <c r="D473" s="177">
        <v>7.8500000000000005</v>
      </c>
      <c r="E473" s="177">
        <v>-13.29</v>
      </c>
      <c r="F473" s="181">
        <v>34.909999999999997</v>
      </c>
      <c r="G473" s="181">
        <v>13.129999999999999</v>
      </c>
    </row>
    <row r="474" spans="2:7" ht="24">
      <c r="B474" s="187" t="s">
        <v>226</v>
      </c>
      <c r="C474" s="177">
        <v>8.36</v>
      </c>
      <c r="D474" s="177">
        <v>2.09</v>
      </c>
      <c r="E474" s="177">
        <v>4.93</v>
      </c>
      <c r="F474" s="181">
        <v>40.24</v>
      </c>
      <c r="G474" s="181">
        <v>12.69</v>
      </c>
    </row>
    <row r="475" spans="2:7" ht="24">
      <c r="B475" s="187" t="s">
        <v>220</v>
      </c>
      <c r="C475" s="177">
        <v>-1.45</v>
      </c>
      <c r="D475" s="177">
        <v>5.7600000000000007</v>
      </c>
      <c r="E475" s="177">
        <v>-18.22</v>
      </c>
      <c r="F475" s="181">
        <v>-5.33</v>
      </c>
      <c r="G475" s="181">
        <v>0.43999999999999995</v>
      </c>
    </row>
    <row r="476" spans="2:7" hidden="1">
      <c r="B476" s="187" t="s">
        <v>221</v>
      </c>
      <c r="C476" s="177">
        <v>0</v>
      </c>
      <c r="D476" s="177">
        <v>0</v>
      </c>
      <c r="E476" s="177">
        <v>0</v>
      </c>
      <c r="F476" s="181">
        <v>0</v>
      </c>
      <c r="G476" s="181">
        <v>0</v>
      </c>
    </row>
    <row r="477" spans="2:7" hidden="1">
      <c r="B477" s="187" t="s">
        <v>222</v>
      </c>
      <c r="C477" s="177">
        <v>0</v>
      </c>
      <c r="D477" s="177">
        <v>0</v>
      </c>
      <c r="E477" s="177">
        <v>0</v>
      </c>
      <c r="F477" s="181">
        <v>0</v>
      </c>
      <c r="G477" s="181">
        <v>0</v>
      </c>
    </row>
    <row r="478" spans="2:7" hidden="1">
      <c r="B478" s="187" t="s">
        <v>223</v>
      </c>
      <c r="C478" s="177">
        <v>0</v>
      </c>
      <c r="D478" s="177">
        <v>0</v>
      </c>
      <c r="E478" s="177">
        <v>0</v>
      </c>
      <c r="F478" s="181">
        <v>0</v>
      </c>
      <c r="G478" s="181">
        <v>0</v>
      </c>
    </row>
    <row r="479" spans="2:7" hidden="1">
      <c r="B479" s="187" t="s">
        <v>224</v>
      </c>
      <c r="C479" s="177">
        <v>0</v>
      </c>
      <c r="D479" s="177">
        <v>0</v>
      </c>
      <c r="E479" s="177">
        <v>0</v>
      </c>
      <c r="F479" s="181">
        <v>0</v>
      </c>
      <c r="G479" s="181">
        <v>0</v>
      </c>
    </row>
    <row r="480" spans="2:7">
      <c r="B480" s="187" t="s">
        <v>227</v>
      </c>
      <c r="C480" s="177">
        <v>-3.51</v>
      </c>
      <c r="D480" s="177">
        <v>-0.48</v>
      </c>
      <c r="E480" s="177">
        <v>2.08</v>
      </c>
      <c r="F480" s="181">
        <v>1.62</v>
      </c>
      <c r="G480" s="181">
        <v>-8.49</v>
      </c>
    </row>
    <row r="481" spans="2:8" ht="24">
      <c r="B481" s="187" t="s">
        <v>226</v>
      </c>
      <c r="C481" s="177">
        <v>-3.51</v>
      </c>
      <c r="D481" s="177">
        <v>-0.48</v>
      </c>
      <c r="E481" s="177">
        <v>2.08</v>
      </c>
      <c r="F481" s="181">
        <v>1.62</v>
      </c>
      <c r="G481" s="181">
        <v>-8.49</v>
      </c>
    </row>
    <row r="482" spans="2:8" ht="24" hidden="1">
      <c r="B482" s="187" t="s">
        <v>220</v>
      </c>
      <c r="C482" s="177">
        <v>0</v>
      </c>
      <c r="D482" s="177">
        <v>0</v>
      </c>
      <c r="E482" s="177">
        <v>0</v>
      </c>
      <c r="F482" s="181">
        <v>0</v>
      </c>
      <c r="G482" s="181">
        <v>0</v>
      </c>
    </row>
    <row r="483" spans="2:8" hidden="1">
      <c r="B483" s="187" t="s">
        <v>221</v>
      </c>
      <c r="C483" s="177">
        <v>0</v>
      </c>
      <c r="D483" s="177">
        <v>0</v>
      </c>
      <c r="E483" s="177">
        <v>0</v>
      </c>
      <c r="F483" s="181">
        <v>0</v>
      </c>
      <c r="G483" s="181">
        <v>0</v>
      </c>
    </row>
    <row r="484" spans="2:8" hidden="1">
      <c r="B484" s="187" t="s">
        <v>222</v>
      </c>
      <c r="C484" s="177">
        <v>0</v>
      </c>
      <c r="D484" s="177">
        <v>0</v>
      </c>
      <c r="E484" s="177">
        <v>0</v>
      </c>
      <c r="F484" s="181">
        <v>0</v>
      </c>
      <c r="G484" s="181">
        <v>0</v>
      </c>
    </row>
    <row r="485" spans="2:8" hidden="1">
      <c r="B485" s="187" t="s">
        <v>223</v>
      </c>
      <c r="C485" s="177">
        <v>0</v>
      </c>
      <c r="D485" s="177">
        <v>0</v>
      </c>
      <c r="E485" s="177">
        <v>0</v>
      </c>
      <c r="F485" s="181">
        <v>0</v>
      </c>
      <c r="G485" s="181">
        <v>0</v>
      </c>
    </row>
    <row r="486" spans="2:8" hidden="1">
      <c r="B486" s="187" t="s">
        <v>224</v>
      </c>
      <c r="C486" s="177">
        <v>0</v>
      </c>
      <c r="D486" s="177">
        <v>0</v>
      </c>
      <c r="E486" s="177">
        <v>0</v>
      </c>
      <c r="F486" s="181">
        <v>0</v>
      </c>
      <c r="G486" s="181">
        <v>0</v>
      </c>
    </row>
    <row r="487" spans="2:8" hidden="1">
      <c r="B487" s="187" t="s">
        <v>228</v>
      </c>
      <c r="C487" s="177">
        <v>0</v>
      </c>
      <c r="D487" s="177">
        <v>0</v>
      </c>
      <c r="E487" s="177">
        <v>0</v>
      </c>
      <c r="F487" s="181">
        <v>0</v>
      </c>
      <c r="G487" s="181">
        <v>0</v>
      </c>
    </row>
    <row r="488" spans="2:8" ht="24" hidden="1">
      <c r="B488" s="187" t="s">
        <v>226</v>
      </c>
      <c r="C488" s="177">
        <v>0</v>
      </c>
      <c r="D488" s="177">
        <v>0</v>
      </c>
      <c r="E488" s="177">
        <v>0</v>
      </c>
      <c r="F488" s="181">
        <v>0</v>
      </c>
      <c r="G488" s="181">
        <v>0</v>
      </c>
    </row>
    <row r="489" spans="2:8" ht="24" hidden="1">
      <c r="B489" s="187" t="s">
        <v>220</v>
      </c>
      <c r="C489" s="177">
        <v>0</v>
      </c>
      <c r="D489" s="177">
        <v>0</v>
      </c>
      <c r="E489" s="177">
        <v>0</v>
      </c>
      <c r="F489" s="181">
        <v>0</v>
      </c>
      <c r="G489" s="181">
        <v>0</v>
      </c>
    </row>
    <row r="490" spans="2:8" hidden="1">
      <c r="B490" s="187" t="s">
        <v>221</v>
      </c>
      <c r="C490" s="177">
        <v>0</v>
      </c>
      <c r="D490" s="177">
        <v>0</v>
      </c>
      <c r="E490" s="177">
        <v>0</v>
      </c>
      <c r="F490" s="181">
        <v>0</v>
      </c>
      <c r="G490" s="181">
        <v>0</v>
      </c>
    </row>
    <row r="491" spans="2:8" hidden="1">
      <c r="B491" s="187" t="s">
        <v>222</v>
      </c>
      <c r="C491" s="177">
        <v>0</v>
      </c>
      <c r="D491" s="177">
        <v>0</v>
      </c>
      <c r="E491" s="177">
        <v>0</v>
      </c>
      <c r="F491" s="181">
        <v>0</v>
      </c>
      <c r="G491" s="181">
        <v>0</v>
      </c>
    </row>
    <row r="492" spans="2:8" hidden="1">
      <c r="B492" s="187" t="s">
        <v>223</v>
      </c>
      <c r="C492" s="177">
        <v>0</v>
      </c>
      <c r="D492" s="177">
        <v>0</v>
      </c>
      <c r="E492" s="177">
        <v>0</v>
      </c>
      <c r="F492" s="181">
        <v>0</v>
      </c>
      <c r="G492" s="181">
        <v>0</v>
      </c>
    </row>
    <row r="493" spans="2:8" hidden="1">
      <c r="B493" s="187" t="s">
        <v>224</v>
      </c>
      <c r="C493" s="177">
        <v>0</v>
      </c>
      <c r="D493" s="177">
        <v>0</v>
      </c>
      <c r="E493" s="177">
        <v>0</v>
      </c>
      <c r="F493" s="181">
        <v>0</v>
      </c>
      <c r="G493" s="181">
        <v>0</v>
      </c>
    </row>
    <row r="494" spans="2:8" s="172" customFormat="1" ht="11.25" customHeight="1">
      <c r="B494" s="183" t="s">
        <v>229</v>
      </c>
      <c r="C494" s="184">
        <v>521.37</v>
      </c>
      <c r="D494" s="184">
        <v>155.71999999999997</v>
      </c>
      <c r="E494" s="184">
        <v>386.12</v>
      </c>
      <c r="F494" s="185">
        <v>586.02</v>
      </c>
      <c r="G494" s="185">
        <v>357.2</v>
      </c>
      <c r="H494" s="437"/>
    </row>
    <row r="495" spans="2:8" ht="11.25" customHeight="1">
      <c r="B495" s="179" t="s">
        <v>200</v>
      </c>
      <c r="C495" s="180">
        <v>455.03999999999996</v>
      </c>
      <c r="D495" s="180">
        <v>181.43</v>
      </c>
      <c r="E495" s="180">
        <v>347.43</v>
      </c>
      <c r="F495" s="181">
        <v>566.55999999999995</v>
      </c>
      <c r="G495" s="181">
        <v>373.9</v>
      </c>
    </row>
    <row r="496" spans="2:8" ht="22.5" customHeight="1">
      <c r="B496" s="179" t="s">
        <v>201</v>
      </c>
      <c r="C496" s="180">
        <v>404.06999999999994</v>
      </c>
      <c r="D496" s="180">
        <v>73.77</v>
      </c>
      <c r="E496" s="180">
        <v>97.48</v>
      </c>
      <c r="F496" s="181">
        <v>94.210000000000008</v>
      </c>
      <c r="G496" s="181">
        <v>34.49</v>
      </c>
    </row>
    <row r="497" spans="2:7" ht="11.25" customHeight="1">
      <c r="B497" s="179" t="s">
        <v>202</v>
      </c>
      <c r="C497" s="182">
        <v>404.06999999999994</v>
      </c>
      <c r="D497" s="182">
        <v>73.77</v>
      </c>
      <c r="E497" s="182">
        <v>97.48</v>
      </c>
      <c r="F497" s="181">
        <v>94.210000000000008</v>
      </c>
      <c r="G497" s="181">
        <v>34.49</v>
      </c>
    </row>
    <row r="498" spans="2:7" ht="24" hidden="1">
      <c r="B498" s="179" t="s">
        <v>203</v>
      </c>
      <c r="C498" s="177">
        <v>0</v>
      </c>
      <c r="D498" s="177">
        <v>0</v>
      </c>
      <c r="E498" s="177">
        <v>0</v>
      </c>
      <c r="F498" s="181">
        <v>0</v>
      </c>
      <c r="G498" s="181">
        <v>0</v>
      </c>
    </row>
    <row r="499" spans="2:7" hidden="1">
      <c r="B499" s="179" t="s">
        <v>204</v>
      </c>
      <c r="C499" s="177">
        <v>0</v>
      </c>
      <c r="D499" s="177">
        <v>0</v>
      </c>
      <c r="E499" s="177">
        <v>0</v>
      </c>
      <c r="F499" s="181">
        <v>0</v>
      </c>
      <c r="G499" s="181">
        <v>0</v>
      </c>
    </row>
    <row r="500" spans="2:7" hidden="1">
      <c r="B500" s="179" t="s">
        <v>205</v>
      </c>
      <c r="C500" s="177">
        <v>0</v>
      </c>
      <c r="D500" s="177">
        <v>0</v>
      </c>
      <c r="E500" s="177">
        <v>0</v>
      </c>
      <c r="F500" s="181">
        <v>0</v>
      </c>
      <c r="G500" s="181">
        <v>0</v>
      </c>
    </row>
    <row r="501" spans="2:7" hidden="1">
      <c r="B501" s="179" t="s">
        <v>206</v>
      </c>
      <c r="C501" s="177">
        <v>0</v>
      </c>
      <c r="D501" s="177">
        <v>0</v>
      </c>
      <c r="E501" s="177">
        <v>0</v>
      </c>
      <c r="F501" s="181">
        <v>0</v>
      </c>
      <c r="G501" s="181">
        <v>0</v>
      </c>
    </row>
    <row r="502" spans="2:7" hidden="1">
      <c r="B502" s="179" t="s">
        <v>207</v>
      </c>
      <c r="C502" s="177">
        <v>0</v>
      </c>
      <c r="D502" s="177">
        <v>0</v>
      </c>
      <c r="E502" s="177">
        <v>0</v>
      </c>
      <c r="F502" s="181">
        <v>0</v>
      </c>
      <c r="G502" s="181">
        <v>0</v>
      </c>
    </row>
    <row r="503" spans="2:7">
      <c r="B503" s="179" t="s">
        <v>208</v>
      </c>
      <c r="C503" s="182">
        <v>50.97</v>
      </c>
      <c r="D503" s="182">
        <v>107.66</v>
      </c>
      <c r="E503" s="182">
        <v>249.95</v>
      </c>
      <c r="F503" s="181">
        <v>472.35</v>
      </c>
      <c r="G503" s="181">
        <v>339.41</v>
      </c>
    </row>
    <row r="504" spans="2:7" hidden="1">
      <c r="B504" s="179" t="s">
        <v>209</v>
      </c>
      <c r="C504" s="182">
        <v>0</v>
      </c>
      <c r="D504" s="182">
        <v>0</v>
      </c>
      <c r="E504" s="182">
        <v>0</v>
      </c>
      <c r="F504" s="181">
        <v>0</v>
      </c>
      <c r="G504" s="181">
        <v>0</v>
      </c>
    </row>
    <row r="505" spans="2:7" hidden="1">
      <c r="B505" s="179" t="s">
        <v>210</v>
      </c>
      <c r="C505" s="182">
        <v>0</v>
      </c>
      <c r="D505" s="182">
        <v>0</v>
      </c>
      <c r="E505" s="182">
        <v>0</v>
      </c>
      <c r="F505" s="181">
        <v>0</v>
      </c>
      <c r="G505" s="181">
        <v>0</v>
      </c>
    </row>
    <row r="506" spans="2:7" ht="11.25" customHeight="1">
      <c r="B506" s="179" t="s">
        <v>211</v>
      </c>
      <c r="C506" s="180">
        <v>66.330000000000041</v>
      </c>
      <c r="D506" s="180">
        <v>-25.710000000000019</v>
      </c>
      <c r="E506" s="180">
        <v>38.690000000000012</v>
      </c>
      <c r="F506" s="181">
        <v>19.459999999999994</v>
      </c>
      <c r="G506" s="181">
        <v>-16.700000000000003</v>
      </c>
    </row>
    <row r="507" spans="2:7" ht="11.25" customHeight="1">
      <c r="B507" s="179" t="s">
        <v>212</v>
      </c>
      <c r="C507" s="182">
        <v>66.330000000000041</v>
      </c>
      <c r="D507" s="182">
        <v>-25.710000000000019</v>
      </c>
      <c r="E507" s="182">
        <v>38.690000000000012</v>
      </c>
      <c r="F507" s="181">
        <v>19.459999999999994</v>
      </c>
      <c r="G507" s="181">
        <v>-16.700000000000003</v>
      </c>
    </row>
    <row r="508" spans="2:7" ht="24" hidden="1">
      <c r="B508" s="179" t="s">
        <v>213</v>
      </c>
      <c r="C508" s="180">
        <v>0</v>
      </c>
      <c r="D508" s="180">
        <v>0</v>
      </c>
      <c r="E508" s="180">
        <v>0</v>
      </c>
      <c r="F508" s="181">
        <v>0</v>
      </c>
      <c r="G508" s="181">
        <v>0</v>
      </c>
    </row>
    <row r="509" spans="2:7" hidden="1">
      <c r="B509" s="179" t="s">
        <v>214</v>
      </c>
      <c r="C509" s="180">
        <v>0</v>
      </c>
      <c r="D509" s="180">
        <v>0</v>
      </c>
      <c r="E509" s="180">
        <v>0</v>
      </c>
      <c r="F509" s="181">
        <v>0</v>
      </c>
      <c r="G509" s="181">
        <v>0</v>
      </c>
    </row>
    <row r="510" spans="2:7" hidden="1">
      <c r="B510" s="179" t="s">
        <v>215</v>
      </c>
      <c r="C510" s="180">
        <v>0</v>
      </c>
      <c r="D510" s="180">
        <v>0</v>
      </c>
      <c r="E510" s="180">
        <v>0</v>
      </c>
      <c r="F510" s="181">
        <v>0</v>
      </c>
      <c r="G510" s="181">
        <v>0</v>
      </c>
    </row>
    <row r="511" spans="2:7" hidden="1">
      <c r="B511" s="179" t="s">
        <v>216</v>
      </c>
      <c r="C511" s="180">
        <v>0</v>
      </c>
      <c r="D511" s="180">
        <v>0</v>
      </c>
      <c r="E511" s="180">
        <v>0</v>
      </c>
      <c r="F511" s="181">
        <v>0</v>
      </c>
      <c r="G511" s="181">
        <v>0</v>
      </c>
    </row>
    <row r="512" spans="2:7" hidden="1">
      <c r="B512" s="179" t="s">
        <v>217</v>
      </c>
      <c r="C512" s="180">
        <v>0</v>
      </c>
      <c r="D512" s="180">
        <v>0</v>
      </c>
      <c r="E512" s="180">
        <v>0</v>
      </c>
      <c r="F512" s="181">
        <v>0</v>
      </c>
      <c r="G512" s="181">
        <v>0</v>
      </c>
    </row>
    <row r="513" spans="2:7" hidden="1">
      <c r="B513" s="179" t="s">
        <v>230</v>
      </c>
      <c r="C513" s="180">
        <v>0</v>
      </c>
      <c r="D513" s="180">
        <v>0</v>
      </c>
      <c r="E513" s="180">
        <v>0</v>
      </c>
      <c r="F513" s="181">
        <v>0</v>
      </c>
      <c r="G513" s="181">
        <v>0</v>
      </c>
    </row>
    <row r="514" spans="2:7" ht="24" hidden="1">
      <c r="B514" s="179" t="s">
        <v>219</v>
      </c>
      <c r="C514" s="180">
        <v>0</v>
      </c>
      <c r="D514" s="180">
        <v>0</v>
      </c>
      <c r="E514" s="180">
        <v>0</v>
      </c>
      <c r="F514" s="181">
        <v>0</v>
      </c>
      <c r="G514" s="181">
        <v>0</v>
      </c>
    </row>
    <row r="515" spans="2:7" ht="24" hidden="1">
      <c r="B515" s="179" t="s">
        <v>220</v>
      </c>
      <c r="C515" s="180">
        <v>0</v>
      </c>
      <c r="D515" s="180">
        <v>0</v>
      </c>
      <c r="E515" s="180">
        <v>0</v>
      </c>
      <c r="F515" s="181">
        <v>0</v>
      </c>
      <c r="G515" s="181">
        <v>0</v>
      </c>
    </row>
    <row r="516" spans="2:7" hidden="1">
      <c r="B516" s="179" t="s">
        <v>221</v>
      </c>
      <c r="C516" s="180">
        <v>0</v>
      </c>
      <c r="D516" s="180">
        <v>0</v>
      </c>
      <c r="E516" s="180">
        <v>0</v>
      </c>
      <c r="F516" s="181">
        <v>0</v>
      </c>
      <c r="G516" s="181">
        <v>0</v>
      </c>
    </row>
    <row r="517" spans="2:7" hidden="1">
      <c r="B517" s="179" t="s">
        <v>222</v>
      </c>
      <c r="C517" s="180">
        <v>0</v>
      </c>
      <c r="D517" s="180">
        <v>0</v>
      </c>
      <c r="E517" s="180">
        <v>0</v>
      </c>
      <c r="F517" s="181">
        <v>0</v>
      </c>
      <c r="G517" s="181">
        <v>0</v>
      </c>
    </row>
    <row r="518" spans="2:7" hidden="1">
      <c r="B518" s="179" t="s">
        <v>223</v>
      </c>
      <c r="C518" s="180">
        <v>0</v>
      </c>
      <c r="D518" s="180">
        <v>0</v>
      </c>
      <c r="E518" s="180">
        <v>0</v>
      </c>
      <c r="F518" s="181">
        <v>0</v>
      </c>
      <c r="G518" s="181">
        <v>0</v>
      </c>
    </row>
    <row r="519" spans="2:7" hidden="1">
      <c r="B519" s="179" t="s">
        <v>224</v>
      </c>
      <c r="C519" s="180">
        <v>0</v>
      </c>
      <c r="D519" s="180">
        <v>0</v>
      </c>
      <c r="E519" s="180">
        <v>0</v>
      </c>
      <c r="F519" s="181">
        <v>0</v>
      </c>
      <c r="G519" s="181">
        <v>0</v>
      </c>
    </row>
    <row r="520" spans="2:7">
      <c r="B520" s="187" t="s">
        <v>225</v>
      </c>
      <c r="C520" s="180">
        <v>64.56</v>
      </c>
      <c r="D520" s="180">
        <v>-32.46</v>
      </c>
      <c r="E520" s="180">
        <v>-38.800000000000004</v>
      </c>
      <c r="F520" s="181">
        <v>28.189999999999998</v>
      </c>
      <c r="G520" s="181">
        <v>-36.870000000000005</v>
      </c>
    </row>
    <row r="521" spans="2:7" ht="24">
      <c r="B521" s="187" t="s">
        <v>219</v>
      </c>
      <c r="C521" s="180">
        <v>64.56</v>
      </c>
      <c r="D521" s="180">
        <v>-32.46</v>
      </c>
      <c r="E521" s="180">
        <v>-38.800000000000004</v>
      </c>
      <c r="F521" s="181">
        <v>28.189999999999998</v>
      </c>
      <c r="G521" s="181">
        <v>-36.870000000000005</v>
      </c>
    </row>
    <row r="522" spans="2:7" ht="24" hidden="1">
      <c r="B522" s="187" t="s">
        <v>220</v>
      </c>
      <c r="C522" s="180">
        <v>0</v>
      </c>
      <c r="D522" s="180">
        <v>0</v>
      </c>
      <c r="E522" s="180">
        <v>0</v>
      </c>
      <c r="F522" s="181">
        <v>0</v>
      </c>
      <c r="G522" s="181">
        <v>0</v>
      </c>
    </row>
    <row r="523" spans="2:7" hidden="1">
      <c r="B523" s="187" t="s">
        <v>221</v>
      </c>
      <c r="C523" s="180">
        <v>0</v>
      </c>
      <c r="D523" s="180">
        <v>0</v>
      </c>
      <c r="E523" s="180">
        <v>0</v>
      </c>
      <c r="F523" s="181">
        <v>0</v>
      </c>
      <c r="G523" s="181">
        <v>0</v>
      </c>
    </row>
    <row r="524" spans="2:7" hidden="1">
      <c r="B524" s="187" t="s">
        <v>222</v>
      </c>
      <c r="C524" s="180">
        <v>0</v>
      </c>
      <c r="D524" s="180">
        <v>0</v>
      </c>
      <c r="E524" s="180">
        <v>0</v>
      </c>
      <c r="F524" s="181">
        <v>0</v>
      </c>
      <c r="G524" s="181">
        <v>0</v>
      </c>
    </row>
    <row r="525" spans="2:7" hidden="1">
      <c r="B525" s="187" t="s">
        <v>223</v>
      </c>
      <c r="C525" s="180">
        <v>0</v>
      </c>
      <c r="D525" s="180">
        <v>0</v>
      </c>
      <c r="E525" s="180">
        <v>0</v>
      </c>
      <c r="F525" s="181">
        <v>0</v>
      </c>
      <c r="G525" s="181">
        <v>0</v>
      </c>
    </row>
    <row r="526" spans="2:7" hidden="1">
      <c r="B526" s="187" t="s">
        <v>224</v>
      </c>
      <c r="C526" s="180">
        <v>0</v>
      </c>
      <c r="D526" s="180">
        <v>0</v>
      </c>
      <c r="E526" s="180">
        <v>0</v>
      </c>
      <c r="F526" s="181">
        <v>0</v>
      </c>
      <c r="G526" s="181">
        <v>0</v>
      </c>
    </row>
    <row r="527" spans="2:7">
      <c r="B527" s="187" t="s">
        <v>227</v>
      </c>
      <c r="C527" s="180">
        <v>1.200000000000002</v>
      </c>
      <c r="D527" s="180">
        <v>22.740000000000002</v>
      </c>
      <c r="E527" s="180">
        <v>47.81</v>
      </c>
      <c r="F527" s="181">
        <v>27.319999999999997</v>
      </c>
      <c r="G527" s="181">
        <v>20.399999999999999</v>
      </c>
    </row>
    <row r="528" spans="2:7" ht="24">
      <c r="B528" s="187" t="s">
        <v>219</v>
      </c>
      <c r="C528" s="180">
        <v>1.200000000000002</v>
      </c>
      <c r="D528" s="180">
        <v>22.740000000000002</v>
      </c>
      <c r="E528" s="180">
        <v>47.81</v>
      </c>
      <c r="F528" s="181">
        <v>27.319999999999997</v>
      </c>
      <c r="G528" s="181">
        <v>20.399999999999999</v>
      </c>
    </row>
    <row r="529" spans="2:7" ht="24" hidden="1">
      <c r="B529" s="187" t="s">
        <v>220</v>
      </c>
      <c r="C529" s="180">
        <v>0</v>
      </c>
      <c r="D529" s="180">
        <v>0</v>
      </c>
      <c r="E529" s="180">
        <v>0</v>
      </c>
      <c r="F529" s="181">
        <v>0</v>
      </c>
      <c r="G529" s="181">
        <v>0</v>
      </c>
    </row>
    <row r="530" spans="2:7" hidden="1">
      <c r="B530" s="187" t="s">
        <v>221</v>
      </c>
      <c r="C530" s="180">
        <v>0</v>
      </c>
      <c r="D530" s="180">
        <v>0</v>
      </c>
      <c r="E530" s="180">
        <v>0</v>
      </c>
      <c r="F530" s="181">
        <v>0</v>
      </c>
      <c r="G530" s="181">
        <v>0</v>
      </c>
    </row>
    <row r="531" spans="2:7" hidden="1">
      <c r="B531" s="187" t="s">
        <v>222</v>
      </c>
      <c r="C531" s="180">
        <v>0</v>
      </c>
      <c r="D531" s="180">
        <v>0</v>
      </c>
      <c r="E531" s="180">
        <v>0</v>
      </c>
      <c r="F531" s="181">
        <v>0</v>
      </c>
      <c r="G531" s="181">
        <v>0</v>
      </c>
    </row>
    <row r="532" spans="2:7" hidden="1">
      <c r="B532" s="187" t="s">
        <v>223</v>
      </c>
      <c r="C532" s="180">
        <v>0</v>
      </c>
      <c r="D532" s="180">
        <v>0</v>
      </c>
      <c r="E532" s="180">
        <v>0</v>
      </c>
      <c r="F532" s="181">
        <v>0</v>
      </c>
      <c r="G532" s="181">
        <v>0</v>
      </c>
    </row>
    <row r="533" spans="2:7" hidden="1">
      <c r="B533" s="187" t="s">
        <v>224</v>
      </c>
      <c r="C533" s="180">
        <v>0</v>
      </c>
      <c r="D533" s="180">
        <v>0</v>
      </c>
      <c r="E533" s="180">
        <v>0</v>
      </c>
      <c r="F533" s="181">
        <v>0</v>
      </c>
      <c r="G533" s="181">
        <v>0</v>
      </c>
    </row>
    <row r="534" spans="2:7">
      <c r="B534" s="187" t="s">
        <v>231</v>
      </c>
      <c r="C534" s="180">
        <v>0.5699999999999994</v>
      </c>
      <c r="D534" s="180">
        <v>-15.990000000000002</v>
      </c>
      <c r="E534" s="180">
        <v>29.68</v>
      </c>
      <c r="F534" s="181">
        <v>-36.050000000000004</v>
      </c>
      <c r="G534" s="181">
        <v>-0.22999999999999998</v>
      </c>
    </row>
    <row r="535" spans="2:7" ht="24">
      <c r="B535" s="187" t="s">
        <v>219</v>
      </c>
      <c r="C535" s="180">
        <v>0.5699999999999994</v>
      </c>
      <c r="D535" s="180">
        <v>-15.990000000000002</v>
      </c>
      <c r="E535" s="180">
        <v>29.68</v>
      </c>
      <c r="F535" s="181">
        <v>-36.050000000000004</v>
      </c>
      <c r="G535" s="181">
        <v>-0.22999999999999998</v>
      </c>
    </row>
    <row r="536" spans="2:7" ht="24" hidden="1">
      <c r="B536" s="187" t="s">
        <v>220</v>
      </c>
      <c r="C536" s="180">
        <v>0</v>
      </c>
      <c r="D536" s="180">
        <v>0</v>
      </c>
      <c r="E536" s="180">
        <v>0</v>
      </c>
      <c r="F536" s="181">
        <v>0</v>
      </c>
      <c r="G536" s="181">
        <v>0</v>
      </c>
    </row>
    <row r="537" spans="2:7" hidden="1">
      <c r="B537" s="187" t="s">
        <v>221</v>
      </c>
      <c r="C537" s="180">
        <v>0</v>
      </c>
      <c r="D537" s="180">
        <v>0</v>
      </c>
      <c r="E537" s="180">
        <v>0</v>
      </c>
      <c r="F537" s="181">
        <v>0</v>
      </c>
      <c r="G537" s="181">
        <v>0</v>
      </c>
    </row>
    <row r="538" spans="2:7" hidden="1">
      <c r="B538" s="187" t="s">
        <v>222</v>
      </c>
      <c r="C538" s="177">
        <v>0</v>
      </c>
      <c r="D538" s="177">
        <v>0</v>
      </c>
      <c r="E538" s="177">
        <v>0</v>
      </c>
      <c r="F538" s="181">
        <v>0</v>
      </c>
      <c r="G538" s="181">
        <v>0</v>
      </c>
    </row>
    <row r="539" spans="2:7" hidden="1">
      <c r="B539" s="187" t="s">
        <v>223</v>
      </c>
      <c r="C539" s="177">
        <v>0</v>
      </c>
      <c r="D539" s="177">
        <v>0</v>
      </c>
      <c r="E539" s="177">
        <v>0</v>
      </c>
      <c r="F539" s="181">
        <v>0</v>
      </c>
      <c r="G539" s="181">
        <v>0</v>
      </c>
    </row>
    <row r="540" spans="2:7" hidden="1">
      <c r="B540" s="187" t="s">
        <v>224</v>
      </c>
      <c r="C540" s="177">
        <v>0</v>
      </c>
      <c r="D540" s="177">
        <v>0</v>
      </c>
      <c r="E540" s="177">
        <v>0</v>
      </c>
      <c r="F540" s="181">
        <v>0</v>
      </c>
      <c r="G540" s="181">
        <v>0</v>
      </c>
    </row>
    <row r="541" spans="2:7" s="171" customFormat="1" ht="11.25" customHeight="1">
      <c r="B541" s="176" t="s">
        <v>232</v>
      </c>
      <c r="C541" s="177">
        <v>-15.09</v>
      </c>
      <c r="D541" s="177">
        <v>0.8600000000000001</v>
      </c>
      <c r="E541" s="177">
        <v>-4.93</v>
      </c>
      <c r="F541" s="178">
        <v>1.66</v>
      </c>
      <c r="G541" s="178">
        <v>9.3800000000000008</v>
      </c>
    </row>
    <row r="542" spans="2:7" s="172" customFormat="1" ht="11.25" customHeight="1">
      <c r="B542" s="183" t="s">
        <v>233</v>
      </c>
      <c r="C542" s="184">
        <v>-15.26</v>
      </c>
      <c r="D542" s="184">
        <v>1.45</v>
      </c>
      <c r="E542" s="184">
        <v>-7.47</v>
      </c>
      <c r="F542" s="185">
        <v>2.69</v>
      </c>
      <c r="G542" s="185">
        <v>7.91</v>
      </c>
    </row>
    <row r="543" spans="2:7" ht="11.25" customHeight="1">
      <c r="B543" s="179" t="s">
        <v>200</v>
      </c>
      <c r="C543" s="180">
        <v>-19.79</v>
      </c>
      <c r="D543" s="180">
        <v>0.25</v>
      </c>
      <c r="E543" s="180">
        <v>-7.47</v>
      </c>
      <c r="F543" s="181">
        <v>1.7599999999999998</v>
      </c>
      <c r="G543" s="181">
        <v>-0.85999999999999988</v>
      </c>
    </row>
    <row r="544" spans="2:7" ht="12" hidden="1" customHeight="1">
      <c r="B544" s="179" t="s">
        <v>234</v>
      </c>
      <c r="C544" s="177">
        <v>0</v>
      </c>
      <c r="D544" s="177">
        <v>0</v>
      </c>
      <c r="E544" s="177">
        <v>0</v>
      </c>
      <c r="F544" s="181">
        <v>0</v>
      </c>
      <c r="G544" s="181">
        <v>0</v>
      </c>
    </row>
    <row r="545" spans="2:7" ht="12" hidden="1" customHeight="1">
      <c r="B545" s="179" t="s">
        <v>235</v>
      </c>
      <c r="C545" s="177">
        <v>0</v>
      </c>
      <c r="D545" s="177">
        <v>0</v>
      </c>
      <c r="E545" s="177">
        <v>0</v>
      </c>
      <c r="F545" s="181">
        <v>0</v>
      </c>
      <c r="G545" s="181">
        <v>0</v>
      </c>
    </row>
    <row r="546" spans="2:7" ht="11.25" customHeight="1">
      <c r="B546" s="179" t="s">
        <v>236</v>
      </c>
      <c r="C546" s="182">
        <v>-19.809999999999999</v>
      </c>
      <c r="D546" s="182">
        <v>-0.01</v>
      </c>
      <c r="E546" s="182">
        <v>-6.78</v>
      </c>
      <c r="F546" s="181">
        <v>0</v>
      </c>
      <c r="G546" s="181">
        <v>0</v>
      </c>
    </row>
    <row r="547" spans="2:7" ht="12" hidden="1" customHeight="1">
      <c r="B547" s="179" t="s">
        <v>169</v>
      </c>
      <c r="C547" s="177">
        <v>0</v>
      </c>
      <c r="D547" s="177">
        <v>0</v>
      </c>
      <c r="E547" s="177">
        <v>0</v>
      </c>
      <c r="F547" s="181">
        <v>0</v>
      </c>
      <c r="G547" s="181">
        <v>0</v>
      </c>
    </row>
    <row r="548" spans="2:7" ht="11.25" customHeight="1">
      <c r="B548" s="179" t="s">
        <v>237</v>
      </c>
      <c r="C548" s="180">
        <v>2.0000000000000004E-2</v>
      </c>
      <c r="D548" s="180">
        <v>0.26</v>
      </c>
      <c r="E548" s="180">
        <v>-0.69000000000000006</v>
      </c>
      <c r="F548" s="181">
        <v>1.7599999999999998</v>
      </c>
      <c r="G548" s="181">
        <v>-0.85999999999999988</v>
      </c>
    </row>
    <row r="549" spans="2:7" ht="12" hidden="1" customHeight="1">
      <c r="B549" s="179" t="s">
        <v>238</v>
      </c>
      <c r="C549" s="182">
        <v>0</v>
      </c>
      <c r="D549" s="182">
        <v>0</v>
      </c>
      <c r="E549" s="182">
        <v>0</v>
      </c>
      <c r="F549" s="181">
        <v>0</v>
      </c>
      <c r="G549" s="181">
        <v>0</v>
      </c>
    </row>
    <row r="550" spans="2:7" ht="11.25" customHeight="1">
      <c r="B550" s="179" t="s">
        <v>239</v>
      </c>
      <c r="C550" s="182">
        <v>2.0000000000000004E-2</v>
      </c>
      <c r="D550" s="182">
        <v>0.26</v>
      </c>
      <c r="E550" s="182">
        <v>-0.69000000000000006</v>
      </c>
      <c r="F550" s="181">
        <v>1.7599999999999998</v>
      </c>
      <c r="G550" s="181">
        <v>-0.85999999999999988</v>
      </c>
    </row>
    <row r="551" spans="2:7" ht="22.5" customHeight="1">
      <c r="B551" s="179" t="s">
        <v>240</v>
      </c>
      <c r="C551" s="180">
        <v>-19.79</v>
      </c>
      <c r="D551" s="180">
        <v>0.25</v>
      </c>
      <c r="E551" s="180">
        <v>-7.47</v>
      </c>
      <c r="F551" s="181">
        <v>1.7599999999999998</v>
      </c>
      <c r="G551" s="181">
        <v>-0.85999999999999988</v>
      </c>
    </row>
    <row r="552" spans="2:7" ht="12" hidden="1" customHeight="1">
      <c r="B552" s="179" t="s">
        <v>241</v>
      </c>
      <c r="C552" s="177">
        <v>0</v>
      </c>
      <c r="D552" s="177">
        <v>0</v>
      </c>
      <c r="E552" s="177">
        <v>0</v>
      </c>
      <c r="F552" s="181">
        <v>0</v>
      </c>
      <c r="G552" s="181">
        <v>0</v>
      </c>
    </row>
    <row r="553" spans="2:7" ht="11.25" customHeight="1">
      <c r="B553" s="179" t="s">
        <v>242</v>
      </c>
      <c r="C553" s="182">
        <v>-19.79</v>
      </c>
      <c r="D553" s="182">
        <v>0.25</v>
      </c>
      <c r="E553" s="182">
        <v>-7.47</v>
      </c>
      <c r="F553" s="181">
        <v>1.7599999999999998</v>
      </c>
      <c r="G553" s="181">
        <v>-0.85999999999999988</v>
      </c>
    </row>
    <row r="554" spans="2:7" ht="12" hidden="1" customHeight="1">
      <c r="B554" s="179" t="s">
        <v>243</v>
      </c>
      <c r="C554" s="180">
        <v>0</v>
      </c>
      <c r="D554" s="177">
        <v>0</v>
      </c>
      <c r="E554" s="177">
        <v>0</v>
      </c>
      <c r="F554" s="181">
        <v>0</v>
      </c>
      <c r="G554" s="181">
        <v>0</v>
      </c>
    </row>
    <row r="555" spans="2:7" ht="12" hidden="1" customHeight="1">
      <c r="B555" s="179" t="s">
        <v>244</v>
      </c>
      <c r="C555" s="180">
        <v>0</v>
      </c>
      <c r="D555" s="177">
        <v>0</v>
      </c>
      <c r="E555" s="177">
        <v>0</v>
      </c>
      <c r="F555" s="181">
        <v>0</v>
      </c>
      <c r="G555" s="181">
        <v>0</v>
      </c>
    </row>
    <row r="556" spans="2:7" ht="12" hidden="1" customHeight="1">
      <c r="B556" s="179" t="s">
        <v>245</v>
      </c>
      <c r="C556" s="180">
        <v>0</v>
      </c>
      <c r="D556" s="177">
        <v>0</v>
      </c>
      <c r="E556" s="177">
        <v>0</v>
      </c>
      <c r="F556" s="181">
        <v>0</v>
      </c>
      <c r="G556" s="181">
        <v>0</v>
      </c>
    </row>
    <row r="557" spans="2:7" ht="11.25" customHeight="1">
      <c r="B557" s="179" t="s">
        <v>246</v>
      </c>
      <c r="C557" s="180">
        <v>4.53</v>
      </c>
      <c r="D557" s="180">
        <v>1.2</v>
      </c>
      <c r="E557" s="180">
        <v>0</v>
      </c>
      <c r="F557" s="181">
        <v>0.93</v>
      </c>
      <c r="G557" s="181">
        <v>8.7700000000000014</v>
      </c>
    </row>
    <row r="558" spans="2:7" ht="12" hidden="1" customHeight="1">
      <c r="B558" s="179" t="s">
        <v>234</v>
      </c>
      <c r="C558" s="180">
        <v>0</v>
      </c>
      <c r="D558" s="180">
        <v>0</v>
      </c>
      <c r="E558" s="180">
        <v>0</v>
      </c>
      <c r="F558" s="181">
        <v>0</v>
      </c>
      <c r="G558" s="181">
        <v>0</v>
      </c>
    </row>
    <row r="559" spans="2:7" ht="12" hidden="1" customHeight="1">
      <c r="B559" s="179" t="s">
        <v>247</v>
      </c>
      <c r="C559" s="180">
        <v>0</v>
      </c>
      <c r="D559" s="180">
        <v>0</v>
      </c>
      <c r="E559" s="180">
        <v>0</v>
      </c>
      <c r="F559" s="181">
        <v>0</v>
      </c>
      <c r="G559" s="181">
        <v>0</v>
      </c>
    </row>
    <row r="560" spans="2:7" ht="12" hidden="1" customHeight="1">
      <c r="B560" s="179" t="s">
        <v>248</v>
      </c>
      <c r="C560" s="180">
        <v>0</v>
      </c>
      <c r="D560" s="180">
        <v>0</v>
      </c>
      <c r="E560" s="180">
        <v>0</v>
      </c>
      <c r="F560" s="181">
        <v>0</v>
      </c>
      <c r="G560" s="181">
        <v>0</v>
      </c>
    </row>
    <row r="561" spans="2:7" ht="12" hidden="1" customHeight="1">
      <c r="B561" s="179" t="s">
        <v>235</v>
      </c>
      <c r="C561" s="180">
        <v>0</v>
      </c>
      <c r="D561" s="180">
        <v>0</v>
      </c>
      <c r="E561" s="180">
        <v>0</v>
      </c>
      <c r="F561" s="181">
        <v>0</v>
      </c>
      <c r="G561" s="181">
        <v>0</v>
      </c>
    </row>
    <row r="562" spans="2:7" ht="12" hidden="1" customHeight="1">
      <c r="B562" s="179" t="s">
        <v>247</v>
      </c>
      <c r="C562" s="180">
        <v>0</v>
      </c>
      <c r="D562" s="180">
        <v>0</v>
      </c>
      <c r="E562" s="180">
        <v>0</v>
      </c>
      <c r="F562" s="181">
        <v>0</v>
      </c>
      <c r="G562" s="181">
        <v>0</v>
      </c>
    </row>
    <row r="563" spans="2:7" ht="12" hidden="1" customHeight="1">
      <c r="B563" s="179" t="s">
        <v>248</v>
      </c>
      <c r="C563" s="180">
        <v>0</v>
      </c>
      <c r="D563" s="180">
        <v>0</v>
      </c>
      <c r="E563" s="180">
        <v>0</v>
      </c>
      <c r="F563" s="181">
        <v>0</v>
      </c>
      <c r="G563" s="181">
        <v>0</v>
      </c>
    </row>
    <row r="564" spans="2:7" ht="11.25" customHeight="1">
      <c r="B564" s="179" t="s">
        <v>236</v>
      </c>
      <c r="C564" s="180">
        <v>4.53</v>
      </c>
      <c r="D564" s="180">
        <v>1.2</v>
      </c>
      <c r="E564" s="180">
        <v>0</v>
      </c>
      <c r="F564" s="181">
        <v>0.93</v>
      </c>
      <c r="G564" s="181">
        <v>8.7700000000000014</v>
      </c>
    </row>
    <row r="565" spans="2:7" ht="12" hidden="1" customHeight="1">
      <c r="B565" s="179" t="s">
        <v>247</v>
      </c>
      <c r="C565" s="180">
        <v>0</v>
      </c>
      <c r="D565" s="177">
        <v>0</v>
      </c>
      <c r="E565" s="177">
        <v>0</v>
      </c>
      <c r="F565" s="181">
        <v>0</v>
      </c>
      <c r="G565" s="181">
        <v>0</v>
      </c>
    </row>
    <row r="566" spans="2:7" ht="11.25" customHeight="1">
      <c r="B566" s="179" t="s">
        <v>248</v>
      </c>
      <c r="C566" s="182">
        <v>4.53</v>
      </c>
      <c r="D566" s="182">
        <v>1.2</v>
      </c>
      <c r="E566" s="182">
        <v>0</v>
      </c>
      <c r="F566" s="181">
        <v>0.93</v>
      </c>
      <c r="G566" s="181">
        <v>8.7700000000000014</v>
      </c>
    </row>
    <row r="567" spans="2:7" hidden="1">
      <c r="B567" s="179" t="s">
        <v>169</v>
      </c>
      <c r="C567" s="177">
        <v>0</v>
      </c>
      <c r="D567" s="177">
        <v>0</v>
      </c>
      <c r="E567" s="177">
        <v>0</v>
      </c>
      <c r="F567" s="181">
        <v>0</v>
      </c>
      <c r="G567" s="181">
        <v>0</v>
      </c>
    </row>
    <row r="568" spans="2:7" hidden="1">
      <c r="B568" s="179" t="s">
        <v>247</v>
      </c>
      <c r="C568" s="177">
        <v>0</v>
      </c>
      <c r="D568" s="177">
        <v>0</v>
      </c>
      <c r="E568" s="177">
        <v>0</v>
      </c>
      <c r="F568" s="181">
        <v>0</v>
      </c>
      <c r="G568" s="181">
        <v>0</v>
      </c>
    </row>
    <row r="569" spans="2:7" hidden="1">
      <c r="B569" s="179" t="s">
        <v>248</v>
      </c>
      <c r="C569" s="177">
        <v>0</v>
      </c>
      <c r="D569" s="177">
        <v>0</v>
      </c>
      <c r="E569" s="177">
        <v>0</v>
      </c>
      <c r="F569" s="181">
        <v>0</v>
      </c>
      <c r="G569" s="181">
        <v>0</v>
      </c>
    </row>
    <row r="570" spans="2:7" hidden="1">
      <c r="B570" s="179" t="s">
        <v>237</v>
      </c>
      <c r="C570" s="177">
        <v>0</v>
      </c>
      <c r="D570" s="177">
        <v>0</v>
      </c>
      <c r="E570" s="177">
        <v>0</v>
      </c>
      <c r="F570" s="181">
        <v>0</v>
      </c>
      <c r="G570" s="181">
        <v>0</v>
      </c>
    </row>
    <row r="571" spans="2:7" hidden="1">
      <c r="B571" s="179" t="s">
        <v>247</v>
      </c>
      <c r="C571" s="177">
        <v>0</v>
      </c>
      <c r="D571" s="177">
        <v>0</v>
      </c>
      <c r="E571" s="177">
        <v>0</v>
      </c>
      <c r="F571" s="181">
        <v>0</v>
      </c>
      <c r="G571" s="181">
        <v>0</v>
      </c>
    </row>
    <row r="572" spans="2:7" hidden="1">
      <c r="B572" s="179" t="s">
        <v>248</v>
      </c>
      <c r="C572" s="177">
        <v>0</v>
      </c>
      <c r="D572" s="177">
        <v>0</v>
      </c>
      <c r="E572" s="177">
        <v>0</v>
      </c>
      <c r="F572" s="181">
        <v>0</v>
      </c>
      <c r="G572" s="181">
        <v>0</v>
      </c>
    </row>
    <row r="573" spans="2:7" hidden="1">
      <c r="B573" s="179" t="s">
        <v>238</v>
      </c>
      <c r="C573" s="177">
        <v>0</v>
      </c>
      <c r="D573" s="177">
        <v>0</v>
      </c>
      <c r="E573" s="177">
        <v>0</v>
      </c>
      <c r="F573" s="181">
        <v>0</v>
      </c>
      <c r="G573" s="181">
        <v>0</v>
      </c>
    </row>
    <row r="574" spans="2:7" hidden="1">
      <c r="B574" s="179" t="s">
        <v>249</v>
      </c>
      <c r="C574" s="177">
        <v>0</v>
      </c>
      <c r="D574" s="177">
        <v>0</v>
      </c>
      <c r="E574" s="177">
        <v>0</v>
      </c>
      <c r="F574" s="181">
        <v>0</v>
      </c>
      <c r="G574" s="181">
        <v>0</v>
      </c>
    </row>
    <row r="575" spans="2:7" hidden="1">
      <c r="B575" s="179" t="s">
        <v>250</v>
      </c>
      <c r="C575" s="177">
        <v>0</v>
      </c>
      <c r="D575" s="177">
        <v>0</v>
      </c>
      <c r="E575" s="177">
        <v>0</v>
      </c>
      <c r="F575" s="181">
        <v>0</v>
      </c>
      <c r="G575" s="181">
        <v>0</v>
      </c>
    </row>
    <row r="576" spans="2:7" ht="24" hidden="1">
      <c r="B576" s="179" t="s">
        <v>239</v>
      </c>
      <c r="C576" s="177">
        <v>0</v>
      </c>
      <c r="D576" s="177">
        <v>0</v>
      </c>
      <c r="E576" s="177">
        <v>0</v>
      </c>
      <c r="F576" s="181">
        <v>0</v>
      </c>
      <c r="G576" s="181">
        <v>0</v>
      </c>
    </row>
    <row r="577" spans="2:7" hidden="1">
      <c r="B577" s="179" t="s">
        <v>249</v>
      </c>
      <c r="C577" s="177">
        <v>0</v>
      </c>
      <c r="D577" s="177">
        <v>0</v>
      </c>
      <c r="E577" s="177">
        <v>0</v>
      </c>
      <c r="F577" s="181">
        <v>0</v>
      </c>
      <c r="G577" s="181">
        <v>0</v>
      </c>
    </row>
    <row r="578" spans="2:7" hidden="1">
      <c r="B578" s="179" t="s">
        <v>250</v>
      </c>
      <c r="C578" s="177">
        <v>0</v>
      </c>
      <c r="D578" s="177">
        <v>0</v>
      </c>
      <c r="E578" s="177">
        <v>0</v>
      </c>
      <c r="F578" s="181">
        <v>0</v>
      </c>
      <c r="G578" s="181">
        <v>0</v>
      </c>
    </row>
    <row r="579" spans="2:7" s="172" customFormat="1">
      <c r="B579" s="183" t="s">
        <v>251</v>
      </c>
      <c r="C579" s="184">
        <v>-0.17000000000000004</v>
      </c>
      <c r="D579" s="184">
        <v>0.59000000000000008</v>
      </c>
      <c r="E579" s="184">
        <v>-2.54</v>
      </c>
      <c r="F579" s="185">
        <v>1.03</v>
      </c>
      <c r="G579" s="185">
        <v>-1.4700000000000002</v>
      </c>
    </row>
    <row r="580" spans="2:7" ht="11.25" customHeight="1">
      <c r="B580" s="179" t="s">
        <v>200</v>
      </c>
      <c r="C580" s="180">
        <v>3.9999999999999994E-2</v>
      </c>
      <c r="D580" s="180">
        <v>0.35000000000000003</v>
      </c>
      <c r="E580" s="180">
        <v>-2.39</v>
      </c>
      <c r="F580" s="181">
        <v>0.25</v>
      </c>
      <c r="G580" s="181">
        <v>-1.28</v>
      </c>
    </row>
    <row r="581" spans="2:7" hidden="1">
      <c r="B581" s="179" t="s">
        <v>234</v>
      </c>
      <c r="C581" s="182">
        <v>0</v>
      </c>
      <c r="D581" s="182">
        <v>0</v>
      </c>
      <c r="E581" s="182">
        <v>0</v>
      </c>
      <c r="F581" s="181">
        <v>0</v>
      </c>
      <c r="G581" s="181">
        <v>0</v>
      </c>
    </row>
    <row r="582" spans="2:7" hidden="1">
      <c r="B582" s="179" t="s">
        <v>235</v>
      </c>
      <c r="C582" s="182">
        <v>0</v>
      </c>
      <c r="D582" s="182">
        <v>0</v>
      </c>
      <c r="E582" s="182">
        <v>0</v>
      </c>
      <c r="F582" s="181">
        <v>0</v>
      </c>
      <c r="G582" s="181">
        <v>0</v>
      </c>
    </row>
    <row r="583" spans="2:7" ht="11.25" customHeight="1">
      <c r="B583" s="179" t="s">
        <v>236</v>
      </c>
      <c r="C583" s="182">
        <v>-0.06</v>
      </c>
      <c r="D583" s="182">
        <v>0.12000000000000001</v>
      </c>
      <c r="E583" s="182">
        <v>-2.56</v>
      </c>
      <c r="F583" s="181">
        <v>0.03</v>
      </c>
      <c r="G583" s="181">
        <v>0</v>
      </c>
    </row>
    <row r="584" spans="2:7" ht="12" hidden="1" customHeight="1">
      <c r="B584" s="179" t="s">
        <v>169</v>
      </c>
      <c r="C584" s="177">
        <v>0</v>
      </c>
      <c r="D584" s="177">
        <v>0</v>
      </c>
      <c r="E584" s="177">
        <v>0</v>
      </c>
      <c r="F584" s="181">
        <v>0</v>
      </c>
      <c r="G584" s="181">
        <v>0</v>
      </c>
    </row>
    <row r="585" spans="2:7" ht="11.25" customHeight="1">
      <c r="B585" s="179" t="s">
        <v>237</v>
      </c>
      <c r="C585" s="180">
        <v>0.1</v>
      </c>
      <c r="D585" s="180">
        <v>0.23</v>
      </c>
      <c r="E585" s="180">
        <v>0.17</v>
      </c>
      <c r="F585" s="181">
        <v>0.22</v>
      </c>
      <c r="G585" s="181">
        <v>-1.28</v>
      </c>
    </row>
    <row r="586" spans="2:7" ht="12" hidden="1" customHeight="1">
      <c r="B586" s="179" t="s">
        <v>238</v>
      </c>
      <c r="C586" s="182">
        <v>0</v>
      </c>
      <c r="D586" s="182">
        <v>0</v>
      </c>
      <c r="E586" s="182">
        <v>0</v>
      </c>
      <c r="F586" s="181">
        <v>0</v>
      </c>
      <c r="G586" s="181">
        <v>0</v>
      </c>
    </row>
    <row r="587" spans="2:7" ht="11.25" customHeight="1">
      <c r="B587" s="179" t="s">
        <v>239</v>
      </c>
      <c r="C587" s="182">
        <v>0.1</v>
      </c>
      <c r="D587" s="182">
        <v>0.23</v>
      </c>
      <c r="E587" s="182">
        <v>0.17</v>
      </c>
      <c r="F587" s="181">
        <v>0.22</v>
      </c>
      <c r="G587" s="181">
        <v>-1.28</v>
      </c>
    </row>
    <row r="588" spans="2:7" ht="22.5" customHeight="1">
      <c r="B588" s="179" t="s">
        <v>240</v>
      </c>
      <c r="C588" s="180">
        <v>3.9999999999999994E-2</v>
      </c>
      <c r="D588" s="180">
        <v>0.35000000000000003</v>
      </c>
      <c r="E588" s="180">
        <v>-2.39</v>
      </c>
      <c r="F588" s="181">
        <v>0.25</v>
      </c>
      <c r="G588" s="181">
        <v>-1.28</v>
      </c>
    </row>
    <row r="589" spans="2:7">
      <c r="B589" s="179" t="s">
        <v>241</v>
      </c>
      <c r="C589" s="182">
        <v>-0.06</v>
      </c>
      <c r="D589" s="182">
        <v>0.12000000000000001</v>
      </c>
      <c r="E589" s="182">
        <v>-2.56</v>
      </c>
      <c r="F589" s="181">
        <v>0.03</v>
      </c>
      <c r="G589" s="181">
        <v>0</v>
      </c>
    </row>
    <row r="590" spans="2:7">
      <c r="B590" s="179" t="s">
        <v>242</v>
      </c>
      <c r="C590" s="182">
        <v>0.1</v>
      </c>
      <c r="D590" s="182">
        <v>0.23</v>
      </c>
      <c r="E590" s="182">
        <v>0.17</v>
      </c>
      <c r="F590" s="181">
        <v>0.22</v>
      </c>
      <c r="G590" s="181">
        <v>-1.28</v>
      </c>
    </row>
    <row r="591" spans="2:7" hidden="1">
      <c r="B591" s="179" t="s">
        <v>243</v>
      </c>
      <c r="C591" s="177">
        <v>0</v>
      </c>
      <c r="D591" s="177">
        <v>0</v>
      </c>
      <c r="E591" s="177">
        <v>0</v>
      </c>
      <c r="F591" s="181">
        <v>0</v>
      </c>
      <c r="G591" s="181">
        <v>0</v>
      </c>
    </row>
    <row r="592" spans="2:7" hidden="1">
      <c r="B592" s="179" t="s">
        <v>244</v>
      </c>
      <c r="C592" s="177">
        <v>0</v>
      </c>
      <c r="D592" s="177">
        <v>0</v>
      </c>
      <c r="E592" s="177">
        <v>0</v>
      </c>
      <c r="F592" s="181">
        <v>0</v>
      </c>
      <c r="G592" s="181">
        <v>0</v>
      </c>
    </row>
    <row r="593" spans="2:7" hidden="1">
      <c r="B593" s="179" t="s">
        <v>245</v>
      </c>
      <c r="C593" s="177">
        <v>0</v>
      </c>
      <c r="D593" s="177">
        <v>0</v>
      </c>
      <c r="E593" s="177">
        <v>0</v>
      </c>
      <c r="F593" s="181">
        <v>0</v>
      </c>
      <c r="G593" s="181">
        <v>0</v>
      </c>
    </row>
    <row r="594" spans="2:7">
      <c r="B594" s="179" t="s">
        <v>252</v>
      </c>
      <c r="C594" s="180">
        <v>-0.21000000000000002</v>
      </c>
      <c r="D594" s="180">
        <v>0.24000000000000002</v>
      </c>
      <c r="E594" s="180">
        <v>-0.15</v>
      </c>
      <c r="F594" s="181">
        <v>0.78</v>
      </c>
      <c r="G594" s="181">
        <v>-0.19</v>
      </c>
    </row>
    <row r="595" spans="2:7" hidden="1">
      <c r="B595" s="179" t="s">
        <v>234</v>
      </c>
      <c r="C595" s="177">
        <v>0</v>
      </c>
      <c r="D595" s="177">
        <v>0</v>
      </c>
      <c r="E595" s="177">
        <v>0</v>
      </c>
      <c r="F595" s="181">
        <v>0</v>
      </c>
      <c r="G595" s="181">
        <v>0</v>
      </c>
    </row>
    <row r="596" spans="2:7" hidden="1">
      <c r="B596" s="179" t="s">
        <v>247</v>
      </c>
      <c r="C596" s="177">
        <v>0</v>
      </c>
      <c r="D596" s="177">
        <v>0</v>
      </c>
      <c r="E596" s="177">
        <v>0</v>
      </c>
      <c r="F596" s="181">
        <v>0</v>
      </c>
      <c r="G596" s="181">
        <v>0</v>
      </c>
    </row>
    <row r="597" spans="2:7" hidden="1">
      <c r="B597" s="179" t="s">
        <v>248</v>
      </c>
      <c r="C597" s="177">
        <v>0</v>
      </c>
      <c r="D597" s="177">
        <v>0</v>
      </c>
      <c r="E597" s="177">
        <v>0</v>
      </c>
      <c r="F597" s="181">
        <v>0</v>
      </c>
      <c r="G597" s="181">
        <v>0</v>
      </c>
    </row>
    <row r="598" spans="2:7" hidden="1">
      <c r="B598" s="179" t="s">
        <v>235</v>
      </c>
      <c r="C598" s="177">
        <v>0</v>
      </c>
      <c r="D598" s="177">
        <v>0</v>
      </c>
      <c r="E598" s="177">
        <v>0</v>
      </c>
      <c r="F598" s="181">
        <v>0</v>
      </c>
      <c r="G598" s="181">
        <v>0</v>
      </c>
    </row>
    <row r="599" spans="2:7" hidden="1">
      <c r="B599" s="179" t="s">
        <v>247</v>
      </c>
      <c r="C599" s="177">
        <v>0</v>
      </c>
      <c r="D599" s="177">
        <v>0</v>
      </c>
      <c r="E599" s="177">
        <v>0</v>
      </c>
      <c r="F599" s="181">
        <v>0</v>
      </c>
      <c r="G599" s="181">
        <v>0</v>
      </c>
    </row>
    <row r="600" spans="2:7" hidden="1">
      <c r="B600" s="179" t="s">
        <v>248</v>
      </c>
      <c r="C600" s="177">
        <v>0</v>
      </c>
      <c r="D600" s="177">
        <v>0</v>
      </c>
      <c r="E600" s="177">
        <v>0</v>
      </c>
      <c r="F600" s="181">
        <v>0</v>
      </c>
      <c r="G600" s="181">
        <v>0</v>
      </c>
    </row>
    <row r="601" spans="2:7" ht="12" hidden="1" customHeight="1">
      <c r="B601" s="179" t="s">
        <v>236</v>
      </c>
      <c r="C601" s="177">
        <v>0</v>
      </c>
      <c r="D601" s="177">
        <v>0</v>
      </c>
      <c r="E601" s="177">
        <v>0</v>
      </c>
      <c r="F601" s="181">
        <v>0</v>
      </c>
      <c r="G601" s="181">
        <v>0</v>
      </c>
    </row>
    <row r="602" spans="2:7" ht="12" hidden="1" customHeight="1">
      <c r="B602" s="179" t="s">
        <v>247</v>
      </c>
      <c r="C602" s="177">
        <v>0</v>
      </c>
      <c r="D602" s="177">
        <v>0</v>
      </c>
      <c r="E602" s="177">
        <v>0</v>
      </c>
      <c r="F602" s="181">
        <v>0</v>
      </c>
      <c r="G602" s="181">
        <v>0</v>
      </c>
    </row>
    <row r="603" spans="2:7" ht="12" hidden="1" customHeight="1">
      <c r="B603" s="179" t="s">
        <v>248</v>
      </c>
      <c r="C603" s="177">
        <v>0</v>
      </c>
      <c r="D603" s="177">
        <v>0</v>
      </c>
      <c r="E603" s="177">
        <v>0</v>
      </c>
      <c r="F603" s="181">
        <v>0</v>
      </c>
      <c r="G603" s="181">
        <v>0</v>
      </c>
    </row>
    <row r="604" spans="2:7" ht="11.25" customHeight="1">
      <c r="B604" s="179" t="s">
        <v>169</v>
      </c>
      <c r="C604" s="180">
        <v>-0.21000000000000002</v>
      </c>
      <c r="D604" s="180">
        <v>0.24000000000000002</v>
      </c>
      <c r="E604" s="180">
        <v>-0.15</v>
      </c>
      <c r="F604" s="181">
        <v>0.55999999999999994</v>
      </c>
      <c r="G604" s="181">
        <v>-0.34</v>
      </c>
    </row>
    <row r="605" spans="2:7" ht="11.25" customHeight="1">
      <c r="B605" s="179" t="s">
        <v>247</v>
      </c>
      <c r="C605" s="182">
        <v>-0.21000000000000002</v>
      </c>
      <c r="D605" s="182">
        <v>0.24000000000000002</v>
      </c>
      <c r="E605" s="182">
        <v>-0.15</v>
      </c>
      <c r="F605" s="181">
        <v>0.55999999999999994</v>
      </c>
      <c r="G605" s="181">
        <v>-0.34</v>
      </c>
    </row>
    <row r="606" spans="2:7" ht="12" hidden="1" customHeight="1">
      <c r="B606" s="179" t="s">
        <v>248</v>
      </c>
      <c r="C606" s="177">
        <v>0</v>
      </c>
      <c r="D606" s="177">
        <v>0</v>
      </c>
      <c r="E606" s="177">
        <v>0</v>
      </c>
      <c r="F606" s="181">
        <v>0</v>
      </c>
      <c r="G606" s="181">
        <v>0</v>
      </c>
    </row>
    <row r="607" spans="2:7" ht="12" customHeight="1">
      <c r="B607" s="179" t="s">
        <v>237</v>
      </c>
      <c r="C607" s="177">
        <v>0</v>
      </c>
      <c r="D607" s="177">
        <v>0</v>
      </c>
      <c r="E607" s="177">
        <v>0</v>
      </c>
      <c r="F607" s="181">
        <v>0.22</v>
      </c>
      <c r="G607" s="181">
        <v>0.15000000000000002</v>
      </c>
    </row>
    <row r="608" spans="2:7" ht="12" hidden="1" customHeight="1">
      <c r="B608" s="179" t="s">
        <v>247</v>
      </c>
      <c r="C608" s="177">
        <v>0</v>
      </c>
      <c r="D608" s="177">
        <v>0</v>
      </c>
      <c r="E608" s="177">
        <v>0</v>
      </c>
      <c r="F608" s="181">
        <v>0</v>
      </c>
      <c r="G608" s="181">
        <v>0</v>
      </c>
    </row>
    <row r="609" spans="2:7" ht="12" customHeight="1">
      <c r="B609" s="179" t="s">
        <v>248</v>
      </c>
      <c r="C609" s="177">
        <v>0</v>
      </c>
      <c r="D609" s="177">
        <v>0</v>
      </c>
      <c r="E609" s="177">
        <v>0</v>
      </c>
      <c r="F609" s="181">
        <v>0.22</v>
      </c>
      <c r="G609" s="181">
        <v>0.15000000000000002</v>
      </c>
    </row>
    <row r="610" spans="2:7" ht="12" hidden="1" customHeight="1">
      <c r="B610" s="179" t="s">
        <v>238</v>
      </c>
      <c r="C610" s="177">
        <v>0</v>
      </c>
      <c r="D610" s="177">
        <v>0</v>
      </c>
      <c r="E610" s="177">
        <v>0</v>
      </c>
      <c r="F610" s="181">
        <v>0</v>
      </c>
      <c r="G610" s="181">
        <v>0</v>
      </c>
    </row>
    <row r="611" spans="2:7" ht="12" hidden="1" customHeight="1">
      <c r="B611" s="179" t="s">
        <v>249</v>
      </c>
      <c r="C611" s="177">
        <v>0</v>
      </c>
      <c r="D611" s="177">
        <v>0</v>
      </c>
      <c r="E611" s="177">
        <v>0</v>
      </c>
      <c r="F611" s="181">
        <v>0</v>
      </c>
      <c r="G611" s="181">
        <v>0</v>
      </c>
    </row>
    <row r="612" spans="2:7" ht="12" hidden="1" customHeight="1">
      <c r="B612" s="179" t="s">
        <v>250</v>
      </c>
      <c r="C612" s="177">
        <v>0</v>
      </c>
      <c r="D612" s="177">
        <v>0</v>
      </c>
      <c r="E612" s="177">
        <v>0</v>
      </c>
      <c r="F612" s="181">
        <v>0</v>
      </c>
      <c r="G612" s="181">
        <v>0</v>
      </c>
    </row>
    <row r="613" spans="2:7" ht="12" customHeight="1">
      <c r="B613" s="179" t="s">
        <v>239</v>
      </c>
      <c r="C613" s="177">
        <v>0</v>
      </c>
      <c r="D613" s="177">
        <v>0</v>
      </c>
      <c r="E613" s="177">
        <v>0</v>
      </c>
      <c r="F613" s="181">
        <v>0.22</v>
      </c>
      <c r="G613" s="181">
        <v>0.15000000000000002</v>
      </c>
    </row>
    <row r="614" spans="2:7" ht="12" hidden="1" customHeight="1">
      <c r="B614" s="179" t="s">
        <v>249</v>
      </c>
      <c r="C614" s="177">
        <v>0</v>
      </c>
      <c r="D614" s="177">
        <v>0</v>
      </c>
      <c r="E614" s="177">
        <v>0</v>
      </c>
      <c r="F614" s="181">
        <v>0</v>
      </c>
      <c r="G614" s="181">
        <v>0</v>
      </c>
    </row>
    <row r="615" spans="2:7" ht="12" customHeight="1">
      <c r="B615" s="179" t="s">
        <v>250</v>
      </c>
      <c r="C615" s="177">
        <v>0</v>
      </c>
      <c r="D615" s="177">
        <v>0</v>
      </c>
      <c r="E615" s="177">
        <v>0</v>
      </c>
      <c r="F615" s="181">
        <v>0.22</v>
      </c>
      <c r="G615" s="181">
        <v>0.15000000000000002</v>
      </c>
    </row>
    <row r="616" spans="2:7" s="171" customFormat="1" ht="23.1" customHeight="1">
      <c r="B616" s="176" t="s">
        <v>253</v>
      </c>
      <c r="C616" s="177">
        <v>-0.82000000000000006</v>
      </c>
      <c r="D616" s="177">
        <v>-0.53</v>
      </c>
      <c r="E616" s="177">
        <v>0.33999999999999997</v>
      </c>
      <c r="F616" s="178">
        <v>0</v>
      </c>
      <c r="G616" s="178">
        <v>0</v>
      </c>
    </row>
    <row r="617" spans="2:7" ht="12" hidden="1" customHeight="1">
      <c r="B617" s="179" t="s">
        <v>254</v>
      </c>
      <c r="C617" s="180">
        <v>0</v>
      </c>
      <c r="D617" s="180">
        <v>0</v>
      </c>
      <c r="E617" s="180">
        <v>0</v>
      </c>
      <c r="F617" s="181">
        <v>0</v>
      </c>
      <c r="G617" s="181">
        <v>0</v>
      </c>
    </row>
    <row r="618" spans="2:7" ht="12" hidden="1" customHeight="1">
      <c r="B618" s="179" t="s">
        <v>255</v>
      </c>
      <c r="C618" s="180">
        <v>0</v>
      </c>
      <c r="D618" s="180">
        <v>0</v>
      </c>
      <c r="E618" s="180">
        <v>0</v>
      </c>
      <c r="F618" s="181">
        <v>0</v>
      </c>
      <c r="G618" s="181">
        <v>0</v>
      </c>
    </row>
    <row r="619" spans="2:7" ht="11.25" customHeight="1">
      <c r="B619" s="179" t="s">
        <v>256</v>
      </c>
      <c r="C619" s="180">
        <v>-0.82000000000000006</v>
      </c>
      <c r="D619" s="180">
        <v>-0.53</v>
      </c>
      <c r="E619" s="180">
        <v>0.33999999999999997</v>
      </c>
      <c r="F619" s="181">
        <v>0</v>
      </c>
      <c r="G619" s="181">
        <v>0</v>
      </c>
    </row>
    <row r="620" spans="2:7" ht="12" hidden="1" customHeight="1">
      <c r="B620" s="179" t="s">
        <v>257</v>
      </c>
      <c r="C620" s="177">
        <v>0</v>
      </c>
      <c r="D620" s="177">
        <v>0</v>
      </c>
      <c r="E620" s="177">
        <v>0</v>
      </c>
      <c r="F620" s="181">
        <v>0</v>
      </c>
      <c r="G620" s="181">
        <v>0</v>
      </c>
    </row>
    <row r="621" spans="2:7" ht="12" hidden="1" customHeight="1">
      <c r="B621" s="179" t="s">
        <v>258</v>
      </c>
      <c r="C621" s="177">
        <v>0</v>
      </c>
      <c r="D621" s="177">
        <v>0</v>
      </c>
      <c r="E621" s="177">
        <v>0</v>
      </c>
      <c r="F621" s="181">
        <v>0</v>
      </c>
      <c r="G621" s="181">
        <v>0</v>
      </c>
    </row>
    <row r="622" spans="2:7" ht="12" hidden="1" customHeight="1">
      <c r="B622" s="179" t="s">
        <v>259</v>
      </c>
      <c r="C622" s="177">
        <v>0</v>
      </c>
      <c r="D622" s="177">
        <v>0</v>
      </c>
      <c r="E622" s="177">
        <v>0</v>
      </c>
      <c r="F622" s="181">
        <v>0</v>
      </c>
      <c r="G622" s="181">
        <v>0</v>
      </c>
    </row>
    <row r="623" spans="2:7" ht="12" hidden="1" customHeight="1">
      <c r="B623" s="179" t="s">
        <v>260</v>
      </c>
      <c r="C623" s="177">
        <v>0</v>
      </c>
      <c r="D623" s="177">
        <v>0</v>
      </c>
      <c r="E623" s="177">
        <v>0</v>
      </c>
      <c r="F623" s="181">
        <v>0</v>
      </c>
      <c r="G623" s="181">
        <v>0</v>
      </c>
    </row>
    <row r="624" spans="2:7" ht="11.25" customHeight="1">
      <c r="B624" s="179" t="s">
        <v>261</v>
      </c>
      <c r="C624" s="180">
        <v>-0.82000000000000006</v>
      </c>
      <c r="D624" s="180">
        <v>-0.53</v>
      </c>
      <c r="E624" s="180">
        <v>0.33999999999999997</v>
      </c>
      <c r="F624" s="181">
        <v>0</v>
      </c>
      <c r="G624" s="181">
        <v>0</v>
      </c>
    </row>
    <row r="625" spans="2:7" ht="12" hidden="1" customHeight="1">
      <c r="B625" s="179" t="s">
        <v>262</v>
      </c>
      <c r="C625" s="180">
        <v>0</v>
      </c>
      <c r="D625" s="180">
        <v>0</v>
      </c>
      <c r="E625" s="180">
        <v>0</v>
      </c>
      <c r="F625" s="181">
        <v>0</v>
      </c>
      <c r="G625" s="181">
        <v>0</v>
      </c>
    </row>
    <row r="626" spans="2:7" ht="11.25" customHeight="1">
      <c r="B626" s="179" t="s">
        <v>263</v>
      </c>
      <c r="C626" s="180">
        <v>-0.82000000000000006</v>
      </c>
      <c r="D626" s="180">
        <v>-0.53</v>
      </c>
      <c r="E626" s="180">
        <v>0.33999999999999997</v>
      </c>
      <c r="F626" s="181">
        <v>0</v>
      </c>
      <c r="G626" s="181">
        <v>0</v>
      </c>
    </row>
    <row r="627" spans="2:7" hidden="1">
      <c r="B627" s="179" t="s">
        <v>264</v>
      </c>
      <c r="C627" s="177">
        <v>0</v>
      </c>
      <c r="D627" s="177">
        <v>0</v>
      </c>
      <c r="E627" s="177">
        <v>0</v>
      </c>
      <c r="F627" s="181">
        <v>0</v>
      </c>
      <c r="G627" s="181">
        <v>0</v>
      </c>
    </row>
    <row r="628" spans="2:7" s="172" customFormat="1" hidden="1">
      <c r="B628" s="183" t="s">
        <v>233</v>
      </c>
      <c r="C628" s="188">
        <v>-0.82000000000000006</v>
      </c>
      <c r="D628" s="188">
        <v>-0.53</v>
      </c>
      <c r="E628" s="188">
        <v>0.33999999999999997</v>
      </c>
      <c r="F628" s="185">
        <v>0</v>
      </c>
      <c r="G628" s="185">
        <v>0</v>
      </c>
    </row>
    <row r="629" spans="2:7" hidden="1">
      <c r="B629" s="179" t="s">
        <v>254</v>
      </c>
      <c r="C629" s="177">
        <v>0</v>
      </c>
      <c r="D629" s="177">
        <v>0</v>
      </c>
      <c r="E629" s="177">
        <v>0</v>
      </c>
      <c r="F629" s="181">
        <v>0</v>
      </c>
      <c r="G629" s="181">
        <v>0</v>
      </c>
    </row>
    <row r="630" spans="2:7" hidden="1">
      <c r="B630" s="179" t="s">
        <v>255</v>
      </c>
      <c r="C630" s="177">
        <v>0</v>
      </c>
      <c r="D630" s="177">
        <v>0</v>
      </c>
      <c r="E630" s="177">
        <v>0</v>
      </c>
      <c r="F630" s="181">
        <v>0</v>
      </c>
      <c r="G630" s="181">
        <v>0</v>
      </c>
    </row>
    <row r="631" spans="2:7" ht="24" hidden="1">
      <c r="B631" s="179" t="s">
        <v>256</v>
      </c>
      <c r="C631" s="177">
        <v>-0.82000000000000006</v>
      </c>
      <c r="D631" s="177">
        <v>-0.53</v>
      </c>
      <c r="E631" s="177">
        <v>0.33999999999999997</v>
      </c>
      <c r="F631" s="181">
        <v>0</v>
      </c>
      <c r="G631" s="181">
        <v>0</v>
      </c>
    </row>
    <row r="632" spans="2:7" hidden="1">
      <c r="B632" s="179" t="s">
        <v>257</v>
      </c>
      <c r="C632" s="177">
        <v>0</v>
      </c>
      <c r="D632" s="177">
        <v>0</v>
      </c>
      <c r="E632" s="177">
        <v>0</v>
      </c>
      <c r="F632" s="181">
        <v>0</v>
      </c>
      <c r="G632" s="181">
        <v>0</v>
      </c>
    </row>
    <row r="633" spans="2:7" hidden="1">
      <c r="B633" s="179" t="s">
        <v>258</v>
      </c>
      <c r="C633" s="177">
        <v>0</v>
      </c>
      <c r="D633" s="177">
        <v>0</v>
      </c>
      <c r="E633" s="177">
        <v>0</v>
      </c>
      <c r="F633" s="181">
        <v>0</v>
      </c>
      <c r="G633" s="181">
        <v>0</v>
      </c>
    </row>
    <row r="634" spans="2:7" hidden="1">
      <c r="B634" s="179" t="s">
        <v>259</v>
      </c>
      <c r="C634" s="177">
        <v>0</v>
      </c>
      <c r="D634" s="177">
        <v>0</v>
      </c>
      <c r="E634" s="177">
        <v>0</v>
      </c>
      <c r="F634" s="181">
        <v>0</v>
      </c>
      <c r="G634" s="181">
        <v>0</v>
      </c>
    </row>
    <row r="635" spans="2:7" ht="24" hidden="1">
      <c r="B635" s="179" t="s">
        <v>260</v>
      </c>
      <c r="C635" s="177">
        <v>0</v>
      </c>
      <c r="D635" s="177">
        <v>0</v>
      </c>
      <c r="E635" s="177">
        <v>0</v>
      </c>
      <c r="F635" s="181">
        <v>0</v>
      </c>
      <c r="G635" s="181">
        <v>0</v>
      </c>
    </row>
    <row r="636" spans="2:7" hidden="1">
      <c r="B636" s="179" t="s">
        <v>261</v>
      </c>
      <c r="C636" s="177">
        <v>-0.82000000000000006</v>
      </c>
      <c r="D636" s="177">
        <v>-0.53</v>
      </c>
      <c r="E636" s="177">
        <v>0.33999999999999997</v>
      </c>
      <c r="F636" s="181">
        <v>0</v>
      </c>
      <c r="G636" s="181">
        <v>0</v>
      </c>
    </row>
    <row r="637" spans="2:7" hidden="1">
      <c r="B637" s="179" t="s">
        <v>262</v>
      </c>
      <c r="C637" s="177">
        <v>0</v>
      </c>
      <c r="D637" s="177">
        <v>0</v>
      </c>
      <c r="E637" s="177">
        <v>0</v>
      </c>
      <c r="F637" s="181">
        <v>0</v>
      </c>
      <c r="G637" s="181">
        <v>0</v>
      </c>
    </row>
    <row r="638" spans="2:7" hidden="1">
      <c r="B638" s="179" t="s">
        <v>263</v>
      </c>
      <c r="C638" s="177">
        <v>-0.82000000000000006</v>
      </c>
      <c r="D638" s="177">
        <v>-0.53</v>
      </c>
      <c r="E638" s="177">
        <v>0.33999999999999997</v>
      </c>
      <c r="F638" s="181">
        <v>0</v>
      </c>
      <c r="G638" s="181">
        <v>0</v>
      </c>
    </row>
    <row r="639" spans="2:7" hidden="1">
      <c r="B639" s="179" t="s">
        <v>264</v>
      </c>
      <c r="C639" s="177">
        <v>0</v>
      </c>
      <c r="D639" s="177">
        <v>0</v>
      </c>
      <c r="E639" s="177">
        <v>0</v>
      </c>
      <c r="F639" s="181">
        <v>0</v>
      </c>
      <c r="G639" s="181">
        <v>0</v>
      </c>
    </row>
    <row r="640" spans="2:7" s="172" customFormat="1" ht="12" hidden="1" customHeight="1">
      <c r="B640" s="183" t="s">
        <v>251</v>
      </c>
      <c r="C640" s="184">
        <v>0</v>
      </c>
      <c r="D640" s="184">
        <v>0</v>
      </c>
      <c r="E640" s="184">
        <v>0</v>
      </c>
      <c r="F640" s="185">
        <v>0</v>
      </c>
      <c r="G640" s="185">
        <v>0</v>
      </c>
    </row>
    <row r="641" spans="2:7" hidden="1">
      <c r="B641" s="189" t="s">
        <v>254</v>
      </c>
      <c r="C641" s="182">
        <v>0</v>
      </c>
      <c r="D641" s="182">
        <v>0</v>
      </c>
      <c r="E641" s="182">
        <v>0</v>
      </c>
      <c r="F641" s="181">
        <v>0</v>
      </c>
      <c r="G641" s="181">
        <v>0</v>
      </c>
    </row>
    <row r="642" spans="2:7" hidden="1">
      <c r="B642" s="190" t="s">
        <v>255</v>
      </c>
      <c r="C642" s="182">
        <v>0</v>
      </c>
      <c r="D642" s="182">
        <v>0</v>
      </c>
      <c r="E642" s="182">
        <v>0</v>
      </c>
      <c r="F642" s="181">
        <v>0</v>
      </c>
      <c r="G642" s="181">
        <v>0</v>
      </c>
    </row>
    <row r="643" spans="2:7" ht="12" hidden="1" customHeight="1">
      <c r="B643" s="190" t="s">
        <v>256</v>
      </c>
      <c r="C643" s="182">
        <v>0</v>
      </c>
      <c r="D643" s="182">
        <v>0</v>
      </c>
      <c r="E643" s="182">
        <v>0</v>
      </c>
      <c r="F643" s="181">
        <v>0</v>
      </c>
      <c r="G643" s="181">
        <v>0</v>
      </c>
    </row>
    <row r="644" spans="2:7" ht="12" hidden="1" customHeight="1">
      <c r="B644" s="190" t="s">
        <v>257</v>
      </c>
      <c r="C644" s="177">
        <v>0</v>
      </c>
      <c r="D644" s="177">
        <v>0</v>
      </c>
      <c r="E644" s="177">
        <v>0</v>
      </c>
      <c r="F644" s="181">
        <v>0</v>
      </c>
      <c r="G644" s="181">
        <v>0</v>
      </c>
    </row>
    <row r="645" spans="2:7" ht="12" hidden="1" customHeight="1">
      <c r="B645" s="191" t="s">
        <v>258</v>
      </c>
      <c r="C645" s="177">
        <v>0</v>
      </c>
      <c r="D645" s="177">
        <v>0</v>
      </c>
      <c r="E645" s="177">
        <v>0</v>
      </c>
      <c r="F645" s="181">
        <v>0</v>
      </c>
      <c r="G645" s="181">
        <v>0</v>
      </c>
    </row>
    <row r="646" spans="2:7" ht="12" hidden="1" customHeight="1">
      <c r="B646" s="179" t="s">
        <v>259</v>
      </c>
      <c r="C646" s="177">
        <v>0</v>
      </c>
      <c r="D646" s="177">
        <v>0</v>
      </c>
      <c r="E646" s="177">
        <v>0</v>
      </c>
      <c r="F646" s="181">
        <v>0</v>
      </c>
      <c r="G646" s="181">
        <v>0</v>
      </c>
    </row>
    <row r="647" spans="2:7" ht="12" hidden="1" customHeight="1">
      <c r="B647" s="179" t="s">
        <v>260</v>
      </c>
      <c r="C647" s="182">
        <v>0</v>
      </c>
      <c r="D647" s="182">
        <v>0</v>
      </c>
      <c r="E647" s="182">
        <v>0</v>
      </c>
      <c r="F647" s="181">
        <v>0</v>
      </c>
      <c r="G647" s="181">
        <v>0</v>
      </c>
    </row>
    <row r="648" spans="2:7" ht="12" hidden="1" customHeight="1">
      <c r="B648" s="179" t="s">
        <v>261</v>
      </c>
      <c r="C648" s="180">
        <v>0</v>
      </c>
      <c r="D648" s="180">
        <v>0</v>
      </c>
      <c r="E648" s="180">
        <v>0</v>
      </c>
      <c r="F648" s="181">
        <v>0</v>
      </c>
      <c r="G648" s="181">
        <v>0</v>
      </c>
    </row>
    <row r="649" spans="2:7" ht="12" hidden="1" customHeight="1">
      <c r="B649" s="179" t="s">
        <v>262</v>
      </c>
      <c r="C649" s="182">
        <v>0</v>
      </c>
      <c r="D649" s="182">
        <v>0</v>
      </c>
      <c r="E649" s="182">
        <v>0</v>
      </c>
      <c r="F649" s="181">
        <v>0</v>
      </c>
      <c r="G649" s="181">
        <v>0</v>
      </c>
    </row>
    <row r="650" spans="2:7" ht="12" hidden="1" customHeight="1">
      <c r="B650" s="179" t="s">
        <v>263</v>
      </c>
      <c r="C650" s="182">
        <v>0</v>
      </c>
      <c r="D650" s="182">
        <v>0</v>
      </c>
      <c r="E650" s="182">
        <v>0</v>
      </c>
      <c r="F650" s="181">
        <v>0</v>
      </c>
      <c r="G650" s="181">
        <v>0</v>
      </c>
    </row>
    <row r="651" spans="2:7" ht="12" hidden="1" customHeight="1">
      <c r="B651" s="179" t="s">
        <v>264</v>
      </c>
      <c r="C651" s="177">
        <v>0</v>
      </c>
      <c r="D651" s="177">
        <v>0</v>
      </c>
      <c r="E651" s="177">
        <v>0</v>
      </c>
      <c r="F651" s="181">
        <v>0</v>
      </c>
      <c r="G651" s="181">
        <v>0</v>
      </c>
    </row>
    <row r="652" spans="2:7" s="171" customFormat="1" ht="11.25" customHeight="1">
      <c r="B652" s="176" t="s">
        <v>265</v>
      </c>
      <c r="C652" s="177">
        <v>-743.88000000000011</v>
      </c>
      <c r="D652" s="177">
        <v>-1540.06</v>
      </c>
      <c r="E652" s="177">
        <v>-1560.9999999999998</v>
      </c>
      <c r="F652" s="178">
        <v>-2533.33</v>
      </c>
      <c r="G652" s="178">
        <v>-2210.5199999999995</v>
      </c>
    </row>
    <row r="653" spans="2:7" s="172" customFormat="1" ht="11.25" customHeight="1">
      <c r="B653" s="183" t="s">
        <v>233</v>
      </c>
      <c r="C653" s="184">
        <v>-639.82000000000005</v>
      </c>
      <c r="D653" s="184">
        <v>-845.17999999999984</v>
      </c>
      <c r="E653" s="184">
        <v>-607.01</v>
      </c>
      <c r="F653" s="185">
        <v>-1430.0300000000002</v>
      </c>
      <c r="G653" s="185">
        <v>-1739</v>
      </c>
    </row>
    <row r="654" spans="2:7" s="172" customFormat="1" ht="11.25" customHeight="1">
      <c r="B654" s="183" t="s">
        <v>251</v>
      </c>
      <c r="C654" s="184">
        <v>104.05999999999996</v>
      </c>
      <c r="D654" s="184">
        <v>694.88</v>
      </c>
      <c r="E654" s="184">
        <v>953.9899999999999</v>
      </c>
      <c r="F654" s="185">
        <v>1103.3</v>
      </c>
      <c r="G654" s="185">
        <v>471.51999999999987</v>
      </c>
    </row>
    <row r="655" spans="2:7" s="171" customFormat="1" ht="12" hidden="1" customHeight="1">
      <c r="B655" s="176" t="s">
        <v>266</v>
      </c>
      <c r="C655" s="177">
        <v>0</v>
      </c>
      <c r="D655" s="177">
        <v>0</v>
      </c>
      <c r="E655" s="177">
        <v>0</v>
      </c>
      <c r="F655" s="178">
        <v>0</v>
      </c>
      <c r="G655" s="178">
        <v>0</v>
      </c>
    </row>
    <row r="656" spans="2:7" ht="12" hidden="1" customHeight="1">
      <c r="B656" s="179" t="s">
        <v>233</v>
      </c>
      <c r="C656" s="182">
        <v>0</v>
      </c>
      <c r="D656" s="182">
        <v>0</v>
      </c>
      <c r="E656" s="182">
        <v>0</v>
      </c>
      <c r="F656" s="181">
        <v>0</v>
      </c>
      <c r="G656" s="181">
        <v>0</v>
      </c>
    </row>
    <row r="657" spans="2:7" ht="12" hidden="1" customHeight="1">
      <c r="B657" s="179" t="s">
        <v>229</v>
      </c>
      <c r="C657" s="182">
        <v>0</v>
      </c>
      <c r="D657" s="182">
        <v>0</v>
      </c>
      <c r="E657" s="182">
        <v>0</v>
      </c>
      <c r="F657" s="181">
        <v>0</v>
      </c>
      <c r="G657" s="181">
        <v>0</v>
      </c>
    </row>
    <row r="658" spans="2:7" s="171" customFormat="1" ht="11.25" customHeight="1">
      <c r="B658" s="176" t="s">
        <v>267</v>
      </c>
      <c r="C658" s="177">
        <v>-532.76</v>
      </c>
      <c r="D658" s="177">
        <v>-856.43999999999983</v>
      </c>
      <c r="E658" s="177">
        <v>-687.83</v>
      </c>
      <c r="F658" s="178">
        <v>-1597.6599999999999</v>
      </c>
      <c r="G658" s="178">
        <v>-1426.5500000000002</v>
      </c>
    </row>
    <row r="659" spans="2:7" s="172" customFormat="1" ht="11.25" customHeight="1">
      <c r="B659" s="183" t="s">
        <v>233</v>
      </c>
      <c r="C659" s="184">
        <v>-537.29000000000008</v>
      </c>
      <c r="D659" s="184">
        <v>-856.8</v>
      </c>
      <c r="E659" s="184">
        <v>-678.6099999999999</v>
      </c>
      <c r="F659" s="185">
        <v>-1528.96</v>
      </c>
      <c r="G659" s="185">
        <v>-1427.4</v>
      </c>
    </row>
    <row r="660" spans="2:7" hidden="1">
      <c r="B660" s="179" t="s">
        <v>268</v>
      </c>
      <c r="C660" s="177">
        <v>0</v>
      </c>
      <c r="D660" s="177">
        <v>0</v>
      </c>
      <c r="E660" s="177">
        <v>0</v>
      </c>
      <c r="F660" s="181">
        <v>0</v>
      </c>
      <c r="G660" s="181">
        <v>0</v>
      </c>
    </row>
    <row r="661" spans="2:7" hidden="1">
      <c r="B661" s="179" t="s">
        <v>247</v>
      </c>
      <c r="C661" s="177">
        <v>0</v>
      </c>
      <c r="D661" s="177">
        <v>0</v>
      </c>
      <c r="E661" s="177">
        <v>0</v>
      </c>
      <c r="F661" s="181">
        <v>0</v>
      </c>
      <c r="G661" s="181">
        <v>0</v>
      </c>
    </row>
    <row r="662" spans="2:7" hidden="1">
      <c r="B662" s="179" t="s">
        <v>248</v>
      </c>
      <c r="C662" s="177">
        <v>0</v>
      </c>
      <c r="D662" s="177">
        <v>0</v>
      </c>
      <c r="E662" s="177">
        <v>0</v>
      </c>
      <c r="F662" s="181">
        <v>0</v>
      </c>
      <c r="G662" s="181">
        <v>0</v>
      </c>
    </row>
    <row r="663" spans="2:7" hidden="1">
      <c r="B663" s="179" t="s">
        <v>235</v>
      </c>
      <c r="C663" s="177">
        <v>0</v>
      </c>
      <c r="D663" s="177">
        <v>0</v>
      </c>
      <c r="E663" s="177">
        <v>0</v>
      </c>
      <c r="F663" s="181">
        <v>0</v>
      </c>
      <c r="G663" s="181">
        <v>0</v>
      </c>
    </row>
    <row r="664" spans="2:7" hidden="1">
      <c r="B664" s="179" t="s">
        <v>247</v>
      </c>
      <c r="C664" s="177">
        <v>0</v>
      </c>
      <c r="D664" s="177">
        <v>0</v>
      </c>
      <c r="E664" s="177">
        <v>0</v>
      </c>
      <c r="F664" s="181">
        <v>0</v>
      </c>
      <c r="G664" s="181">
        <v>0</v>
      </c>
    </row>
    <row r="665" spans="2:7" hidden="1">
      <c r="B665" s="179" t="s">
        <v>248</v>
      </c>
      <c r="C665" s="177">
        <v>0</v>
      </c>
      <c r="D665" s="177">
        <v>0</v>
      </c>
      <c r="E665" s="177">
        <v>0</v>
      </c>
      <c r="F665" s="181">
        <v>0</v>
      </c>
      <c r="G665" s="181">
        <v>0</v>
      </c>
    </row>
    <row r="666" spans="2:7" ht="11.25" customHeight="1">
      <c r="B666" s="179" t="s">
        <v>236</v>
      </c>
      <c r="C666" s="180">
        <v>46.599999999999994</v>
      </c>
      <c r="D666" s="180">
        <v>-51.020000000000017</v>
      </c>
      <c r="E666" s="180">
        <v>215.56</v>
      </c>
      <c r="F666" s="181">
        <v>-425.67999999999995</v>
      </c>
      <c r="G666" s="181">
        <v>317.68</v>
      </c>
    </row>
    <row r="667" spans="2:7" hidden="1">
      <c r="B667" s="179" t="s">
        <v>269</v>
      </c>
      <c r="C667" s="182">
        <v>0</v>
      </c>
      <c r="D667" s="182">
        <v>0</v>
      </c>
      <c r="E667" s="182">
        <v>0</v>
      </c>
      <c r="F667" s="181">
        <v>0</v>
      </c>
      <c r="G667" s="181">
        <v>0</v>
      </c>
    </row>
    <row r="668" spans="2:7" ht="11.25" customHeight="1">
      <c r="B668" s="179" t="s">
        <v>247</v>
      </c>
      <c r="C668" s="182">
        <v>46.599999999999994</v>
      </c>
      <c r="D668" s="182">
        <v>-51.020000000000017</v>
      </c>
      <c r="E668" s="182">
        <v>215.56</v>
      </c>
      <c r="F668" s="181">
        <v>-425.67999999999995</v>
      </c>
      <c r="G668" s="181">
        <v>317.68</v>
      </c>
    </row>
    <row r="669" spans="2:7" hidden="1">
      <c r="B669" s="179" t="s">
        <v>248</v>
      </c>
      <c r="C669" s="177">
        <v>0</v>
      </c>
      <c r="D669" s="177">
        <v>0</v>
      </c>
      <c r="E669" s="177">
        <v>0</v>
      </c>
      <c r="F669" s="181">
        <v>0</v>
      </c>
      <c r="G669" s="181">
        <v>0</v>
      </c>
    </row>
    <row r="670" spans="2:7" hidden="1">
      <c r="B670" s="179" t="s">
        <v>169</v>
      </c>
      <c r="C670" s="177">
        <v>0</v>
      </c>
      <c r="D670" s="177">
        <v>0</v>
      </c>
      <c r="E670" s="177">
        <v>0</v>
      </c>
      <c r="F670" s="181">
        <v>0</v>
      </c>
      <c r="G670" s="181">
        <v>0</v>
      </c>
    </row>
    <row r="671" spans="2:7" hidden="1">
      <c r="B671" s="179" t="s">
        <v>247</v>
      </c>
      <c r="C671" s="177">
        <v>0</v>
      </c>
      <c r="D671" s="177">
        <v>0</v>
      </c>
      <c r="E671" s="177">
        <v>0</v>
      </c>
      <c r="F671" s="181">
        <v>0</v>
      </c>
      <c r="G671" s="181">
        <v>0</v>
      </c>
    </row>
    <row r="672" spans="2:7" hidden="1">
      <c r="B672" s="179" t="s">
        <v>248</v>
      </c>
      <c r="C672" s="177">
        <v>0</v>
      </c>
      <c r="D672" s="177">
        <v>0</v>
      </c>
      <c r="E672" s="177">
        <v>0</v>
      </c>
      <c r="F672" s="181">
        <v>0</v>
      </c>
      <c r="G672" s="181">
        <v>0</v>
      </c>
    </row>
    <row r="673" spans="2:7" ht="11.25" customHeight="1">
      <c r="B673" s="179" t="s">
        <v>237</v>
      </c>
      <c r="C673" s="180">
        <v>-583.89</v>
      </c>
      <c r="D673" s="180">
        <v>-805.78</v>
      </c>
      <c r="E673" s="180">
        <v>-894.17</v>
      </c>
      <c r="F673" s="181">
        <v>-1103.28</v>
      </c>
      <c r="G673" s="181">
        <v>-1745.08</v>
      </c>
    </row>
    <row r="674" spans="2:7" ht="11.25" customHeight="1">
      <c r="B674" s="179" t="s">
        <v>247</v>
      </c>
      <c r="C674" s="180">
        <v>-583.89</v>
      </c>
      <c r="D674" s="180">
        <v>-805.78</v>
      </c>
      <c r="E674" s="180">
        <v>-894.17</v>
      </c>
      <c r="F674" s="181">
        <v>-1103.28</v>
      </c>
      <c r="G674" s="181">
        <v>-1745.08</v>
      </c>
    </row>
    <row r="675" spans="2:7" hidden="1">
      <c r="B675" s="179" t="s">
        <v>248</v>
      </c>
      <c r="C675" s="177">
        <v>0</v>
      </c>
      <c r="D675" s="177">
        <v>0</v>
      </c>
      <c r="E675" s="177">
        <v>0</v>
      </c>
      <c r="F675" s="181">
        <v>0</v>
      </c>
      <c r="G675" s="181">
        <v>0</v>
      </c>
    </row>
    <row r="676" spans="2:7" hidden="1">
      <c r="B676" s="179" t="s">
        <v>238</v>
      </c>
      <c r="C676" s="177">
        <v>0</v>
      </c>
      <c r="D676" s="177">
        <v>0</v>
      </c>
      <c r="E676" s="177">
        <v>0</v>
      </c>
      <c r="F676" s="181">
        <v>0</v>
      </c>
      <c r="G676" s="181">
        <v>0</v>
      </c>
    </row>
    <row r="677" spans="2:7" hidden="1">
      <c r="B677" s="179" t="s">
        <v>249</v>
      </c>
      <c r="C677" s="177">
        <v>0</v>
      </c>
      <c r="D677" s="177">
        <v>0</v>
      </c>
      <c r="E677" s="177">
        <v>0</v>
      </c>
      <c r="F677" s="181">
        <v>0</v>
      </c>
      <c r="G677" s="181">
        <v>0</v>
      </c>
    </row>
    <row r="678" spans="2:7" hidden="1">
      <c r="B678" s="179" t="s">
        <v>250</v>
      </c>
      <c r="C678" s="177">
        <v>0</v>
      </c>
      <c r="D678" s="177">
        <v>0</v>
      </c>
      <c r="E678" s="177">
        <v>0</v>
      </c>
      <c r="F678" s="181">
        <v>0</v>
      </c>
      <c r="G678" s="181">
        <v>0</v>
      </c>
    </row>
    <row r="679" spans="2:7" ht="22.5" customHeight="1">
      <c r="B679" s="179" t="s">
        <v>239</v>
      </c>
      <c r="C679" s="180">
        <v>-583.89</v>
      </c>
      <c r="D679" s="180">
        <v>-805.78</v>
      </c>
      <c r="E679" s="180">
        <v>-894.17</v>
      </c>
      <c r="F679" s="181">
        <v>-1103.28</v>
      </c>
      <c r="G679" s="181">
        <v>-1745.08</v>
      </c>
    </row>
    <row r="680" spans="2:7" ht="11.25" customHeight="1">
      <c r="B680" s="179" t="s">
        <v>249</v>
      </c>
      <c r="C680" s="182">
        <v>-583.89</v>
      </c>
      <c r="D680" s="182">
        <v>-805.78</v>
      </c>
      <c r="E680" s="182">
        <v>-894.17</v>
      </c>
      <c r="F680" s="181">
        <v>-1103.28</v>
      </c>
      <c r="G680" s="181">
        <v>-1745.08</v>
      </c>
    </row>
    <row r="681" spans="2:7" hidden="1">
      <c r="B681" s="179" t="s">
        <v>250</v>
      </c>
      <c r="C681" s="182">
        <v>0</v>
      </c>
      <c r="D681" s="182">
        <v>0</v>
      </c>
      <c r="E681" s="182">
        <v>0</v>
      </c>
      <c r="F681" s="181">
        <v>0</v>
      </c>
      <c r="G681" s="181">
        <v>0</v>
      </c>
    </row>
    <row r="682" spans="2:7" s="172" customFormat="1" ht="11.25" customHeight="1">
      <c r="B682" s="183" t="s">
        <v>251</v>
      </c>
      <c r="C682" s="184">
        <v>-4.5299999999999985</v>
      </c>
      <c r="D682" s="184">
        <v>-0.36000000000000121</v>
      </c>
      <c r="E682" s="184">
        <v>9.2199999999999989</v>
      </c>
      <c r="F682" s="185">
        <v>68.699999999999989</v>
      </c>
      <c r="G682" s="185">
        <v>-0.84999999999999787</v>
      </c>
    </row>
    <row r="683" spans="2:7" hidden="1">
      <c r="B683" s="179" t="s">
        <v>268</v>
      </c>
      <c r="C683" s="177">
        <v>0</v>
      </c>
      <c r="D683" s="177">
        <v>0</v>
      </c>
      <c r="E683" s="177">
        <v>0</v>
      </c>
      <c r="F683" s="181">
        <v>0</v>
      </c>
      <c r="G683" s="181">
        <v>0</v>
      </c>
    </row>
    <row r="684" spans="2:7" hidden="1">
      <c r="B684" s="179" t="s">
        <v>247</v>
      </c>
      <c r="C684" s="177">
        <v>0</v>
      </c>
      <c r="D684" s="177">
        <v>0</v>
      </c>
      <c r="E684" s="177">
        <v>0</v>
      </c>
      <c r="F684" s="181">
        <v>0</v>
      </c>
      <c r="G684" s="181">
        <v>0</v>
      </c>
    </row>
    <row r="685" spans="2:7" hidden="1">
      <c r="B685" s="179" t="s">
        <v>248</v>
      </c>
      <c r="C685" s="177">
        <v>0</v>
      </c>
      <c r="D685" s="177">
        <v>0</v>
      </c>
      <c r="E685" s="177">
        <v>0</v>
      </c>
      <c r="F685" s="181">
        <v>0</v>
      </c>
      <c r="G685" s="181">
        <v>0</v>
      </c>
    </row>
    <row r="686" spans="2:7" hidden="1">
      <c r="B686" s="179" t="s">
        <v>235</v>
      </c>
      <c r="C686" s="177">
        <v>0</v>
      </c>
      <c r="D686" s="177">
        <v>0</v>
      </c>
      <c r="E686" s="177">
        <v>0</v>
      </c>
      <c r="F686" s="181">
        <v>0</v>
      </c>
      <c r="G686" s="181">
        <v>0</v>
      </c>
    </row>
    <row r="687" spans="2:7" hidden="1">
      <c r="B687" s="179" t="s">
        <v>247</v>
      </c>
      <c r="C687" s="177">
        <v>0</v>
      </c>
      <c r="D687" s="177">
        <v>0</v>
      </c>
      <c r="E687" s="177">
        <v>0</v>
      </c>
      <c r="F687" s="181">
        <v>0</v>
      </c>
      <c r="G687" s="181">
        <v>0</v>
      </c>
    </row>
    <row r="688" spans="2:7" hidden="1">
      <c r="B688" s="179" t="s">
        <v>248</v>
      </c>
      <c r="C688" s="177">
        <v>0</v>
      </c>
      <c r="D688" s="177">
        <v>0</v>
      </c>
      <c r="E688" s="177">
        <v>0</v>
      </c>
      <c r="F688" s="181">
        <v>0</v>
      </c>
      <c r="G688" s="181">
        <v>0</v>
      </c>
    </row>
    <row r="689" spans="2:7" ht="24" hidden="1">
      <c r="B689" s="179" t="s">
        <v>236</v>
      </c>
      <c r="C689" s="180">
        <v>-4.2300000000000004</v>
      </c>
      <c r="D689" s="180">
        <v>-1.9500000000000011</v>
      </c>
      <c r="E689" s="180">
        <v>5.8499999999999988</v>
      </c>
      <c r="F689" s="181">
        <v>64.150000000000006</v>
      </c>
      <c r="G689" s="181">
        <v>9.57</v>
      </c>
    </row>
    <row r="690" spans="2:7" ht="12" hidden="1" customHeight="1">
      <c r="B690" s="179" t="s">
        <v>269</v>
      </c>
      <c r="C690" s="182">
        <v>0</v>
      </c>
      <c r="D690" s="182">
        <v>0</v>
      </c>
      <c r="E690" s="182">
        <v>0</v>
      </c>
      <c r="F690" s="181">
        <v>0</v>
      </c>
      <c r="G690" s="181">
        <v>0</v>
      </c>
    </row>
    <row r="691" spans="2:7" ht="11.25" customHeight="1">
      <c r="B691" s="179" t="s">
        <v>247</v>
      </c>
      <c r="C691" s="182">
        <v>-4.2300000000000004</v>
      </c>
      <c r="D691" s="182">
        <v>-1.9500000000000011</v>
      </c>
      <c r="E691" s="182">
        <v>5.8499999999999988</v>
      </c>
      <c r="F691" s="181">
        <v>64.150000000000006</v>
      </c>
      <c r="G691" s="181">
        <v>9.57</v>
      </c>
    </row>
    <row r="692" spans="2:7" ht="12" hidden="1" customHeight="1">
      <c r="B692" s="179" t="s">
        <v>248</v>
      </c>
      <c r="C692" s="177">
        <v>0</v>
      </c>
      <c r="D692" s="177">
        <v>0</v>
      </c>
      <c r="E692" s="177">
        <v>0</v>
      </c>
      <c r="F692" s="181">
        <v>0</v>
      </c>
      <c r="G692" s="181">
        <v>0</v>
      </c>
    </row>
    <row r="693" spans="2:7" ht="12" hidden="1" customHeight="1">
      <c r="B693" s="179" t="s">
        <v>169</v>
      </c>
      <c r="C693" s="177">
        <v>0</v>
      </c>
      <c r="D693" s="177">
        <v>0</v>
      </c>
      <c r="E693" s="177">
        <v>0</v>
      </c>
      <c r="F693" s="181">
        <v>0</v>
      </c>
      <c r="G693" s="181">
        <v>0</v>
      </c>
    </row>
    <row r="694" spans="2:7" ht="12" hidden="1" customHeight="1">
      <c r="B694" s="179" t="s">
        <v>247</v>
      </c>
      <c r="C694" s="177">
        <v>0</v>
      </c>
      <c r="D694" s="177">
        <v>0</v>
      </c>
      <c r="E694" s="177">
        <v>0</v>
      </c>
      <c r="F694" s="181">
        <v>0</v>
      </c>
      <c r="G694" s="181">
        <v>0</v>
      </c>
    </row>
    <row r="695" spans="2:7" ht="12" hidden="1" customHeight="1">
      <c r="B695" s="179" t="s">
        <v>248</v>
      </c>
      <c r="C695" s="177">
        <v>0</v>
      </c>
      <c r="D695" s="177">
        <v>0</v>
      </c>
      <c r="E695" s="177">
        <v>0</v>
      </c>
      <c r="F695" s="181">
        <v>0</v>
      </c>
      <c r="G695" s="181">
        <v>0</v>
      </c>
    </row>
    <row r="696" spans="2:7" ht="11.25" customHeight="1">
      <c r="B696" s="179" t="s">
        <v>237</v>
      </c>
      <c r="C696" s="180">
        <v>-0.30000000000000004</v>
      </c>
      <c r="D696" s="180">
        <v>1.59</v>
      </c>
      <c r="E696" s="180">
        <v>3.37</v>
      </c>
      <c r="F696" s="181">
        <v>4.5500000000000007</v>
      </c>
      <c r="G696" s="181">
        <v>-10.42</v>
      </c>
    </row>
    <row r="697" spans="2:7" ht="11.25" customHeight="1">
      <c r="B697" s="179" t="s">
        <v>247</v>
      </c>
      <c r="C697" s="180">
        <v>-0.30000000000000004</v>
      </c>
      <c r="D697" s="180">
        <v>1.59</v>
      </c>
      <c r="E697" s="180">
        <v>3.37</v>
      </c>
      <c r="F697" s="181">
        <v>4.5500000000000007</v>
      </c>
      <c r="G697" s="181">
        <v>-10.42</v>
      </c>
    </row>
    <row r="698" spans="2:7" ht="12" hidden="1" customHeight="1">
      <c r="B698" s="179" t="s">
        <v>248</v>
      </c>
      <c r="C698" s="180">
        <v>0</v>
      </c>
      <c r="D698" s="180">
        <v>0</v>
      </c>
      <c r="E698" s="180">
        <v>0</v>
      </c>
      <c r="F698" s="181">
        <v>0</v>
      </c>
      <c r="G698" s="181">
        <v>0</v>
      </c>
    </row>
    <row r="699" spans="2:7" ht="11.25" customHeight="1">
      <c r="B699" s="179" t="s">
        <v>238</v>
      </c>
      <c r="C699" s="180">
        <v>-0.30000000000000004</v>
      </c>
      <c r="D699" s="180">
        <v>1.59</v>
      </c>
      <c r="E699" s="180">
        <v>3.37</v>
      </c>
      <c r="F699" s="181">
        <v>4.5500000000000007</v>
      </c>
      <c r="G699" s="181">
        <v>-10.42</v>
      </c>
    </row>
    <row r="700" spans="2:7" ht="11.25" customHeight="1">
      <c r="B700" s="179" t="s">
        <v>249</v>
      </c>
      <c r="C700" s="182">
        <v>-0.30000000000000004</v>
      </c>
      <c r="D700" s="182">
        <v>1.59</v>
      </c>
      <c r="E700" s="182">
        <v>3.37</v>
      </c>
      <c r="F700" s="181">
        <v>4.5500000000000007</v>
      </c>
      <c r="G700" s="181">
        <v>-10.42</v>
      </c>
    </row>
    <row r="701" spans="2:7" hidden="1">
      <c r="B701" s="179" t="s">
        <v>250</v>
      </c>
      <c r="C701" s="177">
        <v>0</v>
      </c>
      <c r="D701" s="177">
        <v>0</v>
      </c>
      <c r="E701" s="177">
        <v>0</v>
      </c>
      <c r="F701" s="181">
        <v>0</v>
      </c>
      <c r="G701" s="181">
        <v>0</v>
      </c>
    </row>
    <row r="702" spans="2:7" ht="24" hidden="1">
      <c r="B702" s="179" t="s">
        <v>239</v>
      </c>
      <c r="C702" s="177">
        <v>0</v>
      </c>
      <c r="D702" s="177">
        <v>0</v>
      </c>
      <c r="E702" s="177">
        <v>0</v>
      </c>
      <c r="F702" s="181">
        <v>0</v>
      </c>
      <c r="G702" s="181">
        <v>0</v>
      </c>
    </row>
    <row r="703" spans="2:7" hidden="1">
      <c r="B703" s="179" t="s">
        <v>249</v>
      </c>
      <c r="C703" s="177">
        <v>0</v>
      </c>
      <c r="D703" s="177">
        <v>0</v>
      </c>
      <c r="E703" s="177">
        <v>0</v>
      </c>
      <c r="F703" s="181">
        <v>0</v>
      </c>
      <c r="G703" s="181">
        <v>0</v>
      </c>
    </row>
    <row r="704" spans="2:7" hidden="1">
      <c r="B704" s="179" t="s">
        <v>250</v>
      </c>
      <c r="C704" s="177">
        <v>0</v>
      </c>
      <c r="D704" s="177">
        <v>0</v>
      </c>
      <c r="E704" s="177">
        <v>0</v>
      </c>
      <c r="F704" s="181">
        <v>0</v>
      </c>
      <c r="G704" s="181">
        <v>0</v>
      </c>
    </row>
    <row r="705" spans="2:7" s="171" customFormat="1" ht="11.25" customHeight="1">
      <c r="B705" s="176" t="s">
        <v>270</v>
      </c>
      <c r="C705" s="177">
        <v>-87.549999999999983</v>
      </c>
      <c r="D705" s="177">
        <v>-464.40999999999997</v>
      </c>
      <c r="E705" s="177">
        <v>-274.84000000000003</v>
      </c>
      <c r="F705" s="178">
        <v>-740.17000000000007</v>
      </c>
      <c r="G705" s="178">
        <v>-512.89999999999986</v>
      </c>
    </row>
    <row r="706" spans="2:7" s="172" customFormat="1" ht="11.25" customHeight="1">
      <c r="B706" s="183" t="s">
        <v>233</v>
      </c>
      <c r="C706" s="184">
        <v>14.280000000000001</v>
      </c>
      <c r="D706" s="184">
        <v>30.26</v>
      </c>
      <c r="E706" s="184">
        <v>9.2600000000000016</v>
      </c>
      <c r="F706" s="185">
        <v>52.600000000000016</v>
      </c>
      <c r="G706" s="185">
        <v>-36.760000000000005</v>
      </c>
    </row>
    <row r="707" spans="2:7" hidden="1">
      <c r="B707" s="179" t="s">
        <v>234</v>
      </c>
      <c r="C707" s="177">
        <v>0</v>
      </c>
      <c r="D707" s="177">
        <v>0</v>
      </c>
      <c r="E707" s="177">
        <v>0</v>
      </c>
      <c r="F707" s="181">
        <v>0</v>
      </c>
      <c r="G707" s="181">
        <v>0</v>
      </c>
    </row>
    <row r="708" spans="2:7" ht="24" hidden="1">
      <c r="B708" s="179" t="s">
        <v>271</v>
      </c>
      <c r="C708" s="177">
        <v>0</v>
      </c>
      <c r="D708" s="177">
        <v>0</v>
      </c>
      <c r="E708" s="177">
        <v>0</v>
      </c>
      <c r="F708" s="181">
        <v>0</v>
      </c>
      <c r="G708" s="181">
        <v>0</v>
      </c>
    </row>
    <row r="709" spans="2:7" hidden="1">
      <c r="B709" s="179" t="s">
        <v>272</v>
      </c>
      <c r="C709" s="177">
        <v>0</v>
      </c>
      <c r="D709" s="177">
        <v>0</v>
      </c>
      <c r="E709" s="177">
        <v>0</v>
      </c>
      <c r="F709" s="181">
        <v>0</v>
      </c>
      <c r="G709" s="181">
        <v>0</v>
      </c>
    </row>
    <row r="710" spans="2:7" hidden="1">
      <c r="B710" s="179" t="s">
        <v>273</v>
      </c>
      <c r="C710" s="177">
        <v>0</v>
      </c>
      <c r="D710" s="177">
        <v>0</v>
      </c>
      <c r="E710" s="177">
        <v>0</v>
      </c>
      <c r="F710" s="181">
        <v>0</v>
      </c>
      <c r="G710" s="181">
        <v>0</v>
      </c>
    </row>
    <row r="711" spans="2:7" hidden="1">
      <c r="B711" s="179" t="s">
        <v>235</v>
      </c>
      <c r="C711" s="177">
        <v>0</v>
      </c>
      <c r="D711" s="177">
        <v>0</v>
      </c>
      <c r="E711" s="177">
        <v>0</v>
      </c>
      <c r="F711" s="181">
        <v>0</v>
      </c>
      <c r="G711" s="181">
        <v>0</v>
      </c>
    </row>
    <row r="712" spans="2:7" ht="24" hidden="1">
      <c r="B712" s="179" t="s">
        <v>271</v>
      </c>
      <c r="C712" s="177">
        <v>0</v>
      </c>
      <c r="D712" s="177">
        <v>0</v>
      </c>
      <c r="E712" s="177">
        <v>0</v>
      </c>
      <c r="F712" s="181">
        <v>0</v>
      </c>
      <c r="G712" s="181">
        <v>0</v>
      </c>
    </row>
    <row r="713" spans="2:7" hidden="1">
      <c r="B713" s="179" t="s">
        <v>272</v>
      </c>
      <c r="C713" s="177">
        <v>0</v>
      </c>
      <c r="D713" s="177">
        <v>0</v>
      </c>
      <c r="E713" s="177">
        <v>0</v>
      </c>
      <c r="F713" s="181">
        <v>0</v>
      </c>
      <c r="G713" s="181">
        <v>0</v>
      </c>
    </row>
    <row r="714" spans="2:7" hidden="1">
      <c r="B714" s="179" t="s">
        <v>273</v>
      </c>
      <c r="C714" s="177">
        <v>0</v>
      </c>
      <c r="D714" s="177">
        <v>0</v>
      </c>
      <c r="E714" s="177">
        <v>0</v>
      </c>
      <c r="F714" s="181">
        <v>0</v>
      </c>
      <c r="G714" s="181">
        <v>0</v>
      </c>
    </row>
    <row r="715" spans="2:7" ht="11.25" customHeight="1">
      <c r="B715" s="179" t="s">
        <v>236</v>
      </c>
      <c r="C715" s="180">
        <v>-0.22000000000000064</v>
      </c>
      <c r="D715" s="180">
        <v>12.73</v>
      </c>
      <c r="E715" s="180">
        <v>2.4300000000000006</v>
      </c>
      <c r="F715" s="181">
        <v>-2.1100000000000003</v>
      </c>
      <c r="G715" s="181">
        <v>0.44000000000000067</v>
      </c>
    </row>
    <row r="716" spans="2:7" ht="11.25" customHeight="1">
      <c r="B716" s="179" t="s">
        <v>247</v>
      </c>
      <c r="C716" s="182">
        <v>5.9999999999999991E-2</v>
      </c>
      <c r="D716" s="182">
        <v>-0.02</v>
      </c>
      <c r="E716" s="182">
        <v>-0.01</v>
      </c>
      <c r="F716" s="181">
        <v>0</v>
      </c>
      <c r="G716" s="181">
        <v>0</v>
      </c>
    </row>
    <row r="717" spans="2:7" ht="11.25" customHeight="1">
      <c r="B717" s="179" t="s">
        <v>248</v>
      </c>
      <c r="C717" s="182">
        <v>-0.28000000000000114</v>
      </c>
      <c r="D717" s="182">
        <v>12.750000000000002</v>
      </c>
      <c r="E717" s="182">
        <v>2.4400000000000004</v>
      </c>
      <c r="F717" s="181">
        <v>-2.1100000000000003</v>
      </c>
      <c r="G717" s="181">
        <v>0.44000000000000067</v>
      </c>
    </row>
    <row r="718" spans="2:7" hidden="1">
      <c r="B718" s="179" t="s">
        <v>169</v>
      </c>
      <c r="C718" s="177">
        <v>0</v>
      </c>
      <c r="D718" s="177">
        <v>0</v>
      </c>
      <c r="E718" s="177">
        <v>0</v>
      </c>
      <c r="F718" s="181">
        <v>0</v>
      </c>
      <c r="G718" s="181">
        <v>0</v>
      </c>
    </row>
    <row r="719" spans="2:7" ht="24" hidden="1">
      <c r="B719" s="179" t="s">
        <v>271</v>
      </c>
      <c r="C719" s="177">
        <v>0</v>
      </c>
      <c r="D719" s="177">
        <v>0</v>
      </c>
      <c r="E719" s="177">
        <v>0</v>
      </c>
      <c r="F719" s="181">
        <v>0</v>
      </c>
      <c r="G719" s="181">
        <v>0</v>
      </c>
    </row>
    <row r="720" spans="2:7" hidden="1">
      <c r="B720" s="179" t="s">
        <v>272</v>
      </c>
      <c r="C720" s="177">
        <v>0</v>
      </c>
      <c r="D720" s="177">
        <v>0</v>
      </c>
      <c r="E720" s="177">
        <v>0</v>
      </c>
      <c r="F720" s="181">
        <v>0</v>
      </c>
      <c r="G720" s="181">
        <v>0</v>
      </c>
    </row>
    <row r="721" spans="2:7" hidden="1">
      <c r="B721" s="179" t="s">
        <v>273</v>
      </c>
      <c r="C721" s="177">
        <v>0</v>
      </c>
      <c r="D721" s="177">
        <v>0</v>
      </c>
      <c r="E721" s="177">
        <v>0</v>
      </c>
      <c r="F721" s="181">
        <v>0</v>
      </c>
      <c r="G721" s="181">
        <v>0</v>
      </c>
    </row>
    <row r="722" spans="2:7" ht="11.25" customHeight="1">
      <c r="B722" s="179" t="s">
        <v>237</v>
      </c>
      <c r="C722" s="180">
        <v>14.500000000000004</v>
      </c>
      <c r="D722" s="180">
        <v>17.53</v>
      </c>
      <c r="E722" s="180">
        <v>6.83</v>
      </c>
      <c r="F722" s="181">
        <v>54.710000000000015</v>
      </c>
      <c r="G722" s="181">
        <v>-37.199999999999996</v>
      </c>
    </row>
    <row r="723" spans="2:7" ht="11.25" customHeight="1">
      <c r="B723" s="179" t="s">
        <v>247</v>
      </c>
      <c r="C723" s="180">
        <v>8.08</v>
      </c>
      <c r="D723" s="180">
        <v>-3.4299999999999997</v>
      </c>
      <c r="E723" s="180">
        <v>0.54</v>
      </c>
      <c r="F723" s="181">
        <v>-0.64</v>
      </c>
      <c r="G723" s="181">
        <v>1.7500000000000002</v>
      </c>
    </row>
    <row r="724" spans="2:7" ht="11.25" customHeight="1">
      <c r="B724" s="179" t="s">
        <v>248</v>
      </c>
      <c r="C724" s="180">
        <v>6.4200000000000008</v>
      </c>
      <c r="D724" s="180">
        <v>20.96</v>
      </c>
      <c r="E724" s="180">
        <v>6.29</v>
      </c>
      <c r="F724" s="181">
        <v>55.350000000000009</v>
      </c>
      <c r="G724" s="181">
        <v>-38.949999999999996</v>
      </c>
    </row>
    <row r="725" spans="2:7" hidden="1">
      <c r="B725" s="179" t="s">
        <v>238</v>
      </c>
      <c r="C725" s="180">
        <v>0</v>
      </c>
      <c r="D725" s="180">
        <v>0</v>
      </c>
      <c r="E725" s="180">
        <v>0</v>
      </c>
      <c r="F725" s="181">
        <v>0</v>
      </c>
      <c r="G725" s="181">
        <v>0</v>
      </c>
    </row>
    <row r="726" spans="2:7" hidden="1">
      <c r="B726" s="179" t="s">
        <v>249</v>
      </c>
      <c r="C726" s="182">
        <v>0</v>
      </c>
      <c r="D726" s="182">
        <v>0</v>
      </c>
      <c r="E726" s="182">
        <v>0</v>
      </c>
      <c r="F726" s="181">
        <v>0</v>
      </c>
      <c r="G726" s="181">
        <v>0</v>
      </c>
    </row>
    <row r="727" spans="2:7" hidden="1">
      <c r="B727" s="179" t="s">
        <v>250</v>
      </c>
      <c r="C727" s="182">
        <v>0</v>
      </c>
      <c r="D727" s="182">
        <v>0</v>
      </c>
      <c r="E727" s="182">
        <v>0</v>
      </c>
      <c r="F727" s="181">
        <v>0</v>
      </c>
      <c r="G727" s="181">
        <v>0</v>
      </c>
    </row>
    <row r="728" spans="2:7" ht="11.25" customHeight="1">
      <c r="B728" s="179" t="s">
        <v>239</v>
      </c>
      <c r="C728" s="180">
        <v>14.500000000000004</v>
      </c>
      <c r="D728" s="180">
        <v>17.53</v>
      </c>
      <c r="E728" s="180">
        <v>6.83</v>
      </c>
      <c r="F728" s="181">
        <v>54.710000000000015</v>
      </c>
      <c r="G728" s="181">
        <v>-37.199999999999996</v>
      </c>
    </row>
    <row r="729" spans="2:7" ht="11.25" customHeight="1">
      <c r="B729" s="179" t="s">
        <v>249</v>
      </c>
      <c r="C729" s="182">
        <v>8.08</v>
      </c>
      <c r="D729" s="182">
        <v>-3.4299999999999997</v>
      </c>
      <c r="E729" s="182">
        <v>0.54</v>
      </c>
      <c r="F729" s="181">
        <v>-0.64</v>
      </c>
      <c r="G729" s="181">
        <v>1.7500000000000002</v>
      </c>
    </row>
    <row r="730" spans="2:7" ht="11.25" customHeight="1">
      <c r="B730" s="179" t="s">
        <v>250</v>
      </c>
      <c r="C730" s="182">
        <v>6.4200000000000008</v>
      </c>
      <c r="D730" s="182">
        <v>20.96</v>
      </c>
      <c r="E730" s="182">
        <v>6.29</v>
      </c>
      <c r="F730" s="181">
        <v>55.350000000000009</v>
      </c>
      <c r="G730" s="181">
        <v>-38.949999999999996</v>
      </c>
    </row>
    <row r="731" spans="2:7" s="172" customFormat="1" ht="11.25" customHeight="1">
      <c r="B731" s="183" t="s">
        <v>251</v>
      </c>
      <c r="C731" s="184">
        <v>101.82999999999998</v>
      </c>
      <c r="D731" s="184">
        <v>494.66999999999996</v>
      </c>
      <c r="E731" s="184">
        <v>284.10000000000002</v>
      </c>
      <c r="F731" s="185">
        <v>792.77</v>
      </c>
      <c r="G731" s="185">
        <v>476.13999999999987</v>
      </c>
    </row>
    <row r="732" spans="2:7" ht="11.25" customHeight="1">
      <c r="B732" s="179" t="s">
        <v>234</v>
      </c>
      <c r="C732" s="180">
        <v>-36.9</v>
      </c>
      <c r="D732" s="180">
        <v>-45.17</v>
      </c>
      <c r="E732" s="180">
        <v>-45.57</v>
      </c>
      <c r="F732" s="181">
        <v>-24.17</v>
      </c>
      <c r="G732" s="181">
        <v>-7.88</v>
      </c>
    </row>
    <row r="733" spans="2:7" ht="11.25" customHeight="1">
      <c r="B733" s="179" t="s">
        <v>271</v>
      </c>
      <c r="C733" s="182">
        <v>-36.9</v>
      </c>
      <c r="D733" s="182">
        <v>-45.17</v>
      </c>
      <c r="E733" s="182">
        <v>-45.57</v>
      </c>
      <c r="F733" s="181">
        <v>-24.17</v>
      </c>
      <c r="G733" s="181">
        <v>-7.88</v>
      </c>
    </row>
    <row r="734" spans="2:7" hidden="1">
      <c r="B734" s="179" t="s">
        <v>272</v>
      </c>
      <c r="C734" s="177">
        <v>0</v>
      </c>
      <c r="D734" s="177">
        <v>0</v>
      </c>
      <c r="E734" s="177">
        <v>0</v>
      </c>
      <c r="F734" s="181">
        <v>0</v>
      </c>
      <c r="G734" s="181">
        <v>0</v>
      </c>
    </row>
    <row r="735" spans="2:7" hidden="1">
      <c r="B735" s="179" t="s">
        <v>273</v>
      </c>
      <c r="C735" s="177">
        <v>0</v>
      </c>
      <c r="D735" s="177">
        <v>0</v>
      </c>
      <c r="E735" s="177">
        <v>0</v>
      </c>
      <c r="F735" s="181">
        <v>0</v>
      </c>
      <c r="G735" s="181">
        <v>0</v>
      </c>
    </row>
    <row r="736" spans="2:7" hidden="1">
      <c r="B736" s="179" t="s">
        <v>235</v>
      </c>
      <c r="C736" s="177">
        <v>0</v>
      </c>
      <c r="D736" s="177">
        <v>0</v>
      </c>
      <c r="E736" s="177">
        <v>0</v>
      </c>
      <c r="F736" s="181">
        <v>0</v>
      </c>
      <c r="G736" s="181">
        <v>0</v>
      </c>
    </row>
    <row r="737" spans="2:7" ht="24" hidden="1">
      <c r="B737" s="179" t="s">
        <v>271</v>
      </c>
      <c r="C737" s="177">
        <v>0</v>
      </c>
      <c r="D737" s="177">
        <v>0</v>
      </c>
      <c r="E737" s="177">
        <v>0</v>
      </c>
      <c r="F737" s="181">
        <v>0</v>
      </c>
      <c r="G737" s="181">
        <v>0</v>
      </c>
    </row>
    <row r="738" spans="2:7" hidden="1">
      <c r="B738" s="179" t="s">
        <v>272</v>
      </c>
      <c r="C738" s="177">
        <v>0</v>
      </c>
      <c r="D738" s="177">
        <v>0</v>
      </c>
      <c r="E738" s="177">
        <v>0</v>
      </c>
      <c r="F738" s="181">
        <v>0</v>
      </c>
      <c r="G738" s="181">
        <v>0</v>
      </c>
    </row>
    <row r="739" spans="2:7" hidden="1">
      <c r="B739" s="179" t="s">
        <v>273</v>
      </c>
      <c r="C739" s="177">
        <v>0</v>
      </c>
      <c r="D739" s="177">
        <v>0</v>
      </c>
      <c r="E739" s="177">
        <v>0</v>
      </c>
      <c r="F739" s="181">
        <v>0</v>
      </c>
      <c r="G739" s="181">
        <v>0</v>
      </c>
    </row>
    <row r="740" spans="2:7" ht="11.25" customHeight="1">
      <c r="B740" s="179" t="s">
        <v>236</v>
      </c>
      <c r="C740" s="180">
        <v>-16.189999999999998</v>
      </c>
      <c r="D740" s="180">
        <v>-2.2799999999999994</v>
      </c>
      <c r="E740" s="180">
        <v>47.36</v>
      </c>
      <c r="F740" s="181">
        <v>115.39000000000001</v>
      </c>
      <c r="G740" s="181">
        <v>-21.05</v>
      </c>
    </row>
    <row r="741" spans="2:7" ht="11.25" customHeight="1">
      <c r="B741" s="179" t="s">
        <v>247</v>
      </c>
      <c r="C741" s="182">
        <v>0</v>
      </c>
      <c r="D741" s="182">
        <v>0.12999999999999989</v>
      </c>
      <c r="E741" s="182">
        <v>0</v>
      </c>
      <c r="F741" s="181">
        <v>0.69999999999999929</v>
      </c>
      <c r="G741" s="181">
        <v>0</v>
      </c>
    </row>
    <row r="742" spans="2:7" ht="11.25" customHeight="1">
      <c r="B742" s="179" t="s">
        <v>248</v>
      </c>
      <c r="C742" s="182">
        <v>-16.189999999999998</v>
      </c>
      <c r="D742" s="182">
        <v>-2.4099999999999993</v>
      </c>
      <c r="E742" s="182">
        <v>47.36</v>
      </c>
      <c r="F742" s="181">
        <v>114.69</v>
      </c>
      <c r="G742" s="181">
        <v>-21.05</v>
      </c>
    </row>
    <row r="743" spans="2:7" ht="11.25" customHeight="1">
      <c r="B743" s="179" t="s">
        <v>169</v>
      </c>
      <c r="C743" s="180">
        <v>23.769999999999992</v>
      </c>
      <c r="D743" s="180">
        <v>412.38</v>
      </c>
      <c r="E743" s="180">
        <v>237.64000000000001</v>
      </c>
      <c r="F743" s="181">
        <v>683.56</v>
      </c>
      <c r="G743" s="181">
        <v>466.74</v>
      </c>
    </row>
    <row r="744" spans="2:7" ht="11.25" customHeight="1">
      <c r="B744" s="179" t="s">
        <v>271</v>
      </c>
      <c r="C744" s="182">
        <v>1.2399999999999989</v>
      </c>
      <c r="D744" s="182">
        <v>225.91</v>
      </c>
      <c r="E744" s="182">
        <v>75.05</v>
      </c>
      <c r="F744" s="181">
        <v>163.69999999999999</v>
      </c>
      <c r="G744" s="181">
        <v>170.38</v>
      </c>
    </row>
    <row r="745" spans="2:7" hidden="1">
      <c r="B745" s="179" t="s">
        <v>272</v>
      </c>
      <c r="C745" s="182">
        <v>0</v>
      </c>
      <c r="D745" s="182">
        <v>0</v>
      </c>
      <c r="E745" s="182">
        <v>0</v>
      </c>
      <c r="F745" s="181">
        <v>0</v>
      </c>
      <c r="G745" s="181">
        <v>0</v>
      </c>
    </row>
    <row r="746" spans="2:7" ht="11.25" customHeight="1">
      <c r="B746" s="179" t="s">
        <v>273</v>
      </c>
      <c r="C746" s="182">
        <v>22.529999999999994</v>
      </c>
      <c r="D746" s="182">
        <v>186.47</v>
      </c>
      <c r="E746" s="182">
        <v>162.59</v>
      </c>
      <c r="F746" s="181">
        <v>519.86</v>
      </c>
      <c r="G746" s="181">
        <v>296.35999999999996</v>
      </c>
    </row>
    <row r="747" spans="2:7" ht="11.25" customHeight="1">
      <c r="B747" s="179" t="s">
        <v>237</v>
      </c>
      <c r="C747" s="180">
        <v>131.15</v>
      </c>
      <c r="D747" s="180">
        <v>129.73999999999998</v>
      </c>
      <c r="E747" s="180">
        <v>44.669999999999987</v>
      </c>
      <c r="F747" s="181">
        <v>17.989999999999998</v>
      </c>
      <c r="G747" s="181">
        <v>38.330000000000005</v>
      </c>
    </row>
    <row r="748" spans="2:7" ht="11.25" customHeight="1">
      <c r="B748" s="179" t="s">
        <v>247</v>
      </c>
      <c r="C748" s="180">
        <v>-1.2199999999999998</v>
      </c>
      <c r="D748" s="180">
        <v>7.0399999999999991</v>
      </c>
      <c r="E748" s="180">
        <v>8.5399999999999991</v>
      </c>
      <c r="F748" s="181">
        <v>0.40999999999999986</v>
      </c>
      <c r="G748" s="181">
        <v>1.1100000000000003</v>
      </c>
    </row>
    <row r="749" spans="2:7" ht="11.25" customHeight="1">
      <c r="B749" s="179" t="s">
        <v>248</v>
      </c>
      <c r="C749" s="180">
        <v>132.37</v>
      </c>
      <c r="D749" s="180">
        <v>122.69999999999999</v>
      </c>
      <c r="E749" s="180">
        <v>36.129999999999988</v>
      </c>
      <c r="F749" s="181">
        <v>17.580000000000002</v>
      </c>
      <c r="G749" s="181">
        <v>37.220000000000006</v>
      </c>
    </row>
    <row r="750" spans="2:7" ht="11.25" customHeight="1">
      <c r="B750" s="179" t="s">
        <v>238</v>
      </c>
      <c r="C750" s="180">
        <v>66.170000000000016</v>
      </c>
      <c r="D750" s="180">
        <v>3.3199999999999861</v>
      </c>
      <c r="E750" s="180">
        <v>9.9999999999999893</v>
      </c>
      <c r="F750" s="181">
        <v>33.799999999999997</v>
      </c>
      <c r="G750" s="181">
        <v>5.9599999999999982</v>
      </c>
    </row>
    <row r="751" spans="2:7" ht="11.25" customHeight="1">
      <c r="B751" s="179" t="s">
        <v>249</v>
      </c>
      <c r="C751" s="182">
        <v>0</v>
      </c>
      <c r="D751" s="182">
        <v>0.24</v>
      </c>
      <c r="E751" s="182">
        <v>0.2</v>
      </c>
      <c r="F751" s="181">
        <v>0.02</v>
      </c>
      <c r="G751" s="181">
        <v>0.55999999999999994</v>
      </c>
    </row>
    <row r="752" spans="2:7" ht="11.25" customHeight="1">
      <c r="B752" s="179" t="s">
        <v>250</v>
      </c>
      <c r="C752" s="182">
        <v>66.170000000000016</v>
      </c>
      <c r="D752" s="182">
        <v>3.0799999999999859</v>
      </c>
      <c r="E752" s="182">
        <v>9.7999999999999901</v>
      </c>
      <c r="F752" s="181">
        <v>33.78</v>
      </c>
      <c r="G752" s="181">
        <v>5.4</v>
      </c>
    </row>
    <row r="753" spans="2:7" ht="11.25" customHeight="1">
      <c r="B753" s="179" t="s">
        <v>239</v>
      </c>
      <c r="C753" s="180">
        <v>64.97999999999999</v>
      </c>
      <c r="D753" s="180">
        <v>126.41999999999999</v>
      </c>
      <c r="E753" s="180">
        <v>34.67</v>
      </c>
      <c r="F753" s="181">
        <v>-15.81</v>
      </c>
      <c r="G753" s="181">
        <v>32.370000000000005</v>
      </c>
    </row>
    <row r="754" spans="2:7" ht="11.25" customHeight="1">
      <c r="B754" s="179" t="s">
        <v>249</v>
      </c>
      <c r="C754" s="182">
        <v>-1.2199999999999998</v>
      </c>
      <c r="D754" s="182">
        <v>6.7999999999999989</v>
      </c>
      <c r="E754" s="182">
        <v>8.34</v>
      </c>
      <c r="F754" s="181">
        <v>0.38999999999999985</v>
      </c>
      <c r="G754" s="181">
        <v>0.55000000000000016</v>
      </c>
    </row>
    <row r="755" spans="2:7" ht="11.25" customHeight="1">
      <c r="B755" s="179" t="s">
        <v>250</v>
      </c>
      <c r="C755" s="182">
        <v>66.199999999999989</v>
      </c>
      <c r="D755" s="182">
        <v>119.62</v>
      </c>
      <c r="E755" s="182">
        <v>26.33</v>
      </c>
      <c r="F755" s="181">
        <v>-16.2</v>
      </c>
      <c r="G755" s="181">
        <v>31.82</v>
      </c>
    </row>
    <row r="756" spans="2:7" s="171" customFormat="1" ht="24" hidden="1">
      <c r="B756" s="176" t="s">
        <v>274</v>
      </c>
      <c r="C756" s="177">
        <v>0</v>
      </c>
      <c r="D756" s="177">
        <v>0</v>
      </c>
      <c r="E756" s="177">
        <v>0</v>
      </c>
      <c r="F756" s="178">
        <v>0</v>
      </c>
      <c r="G756" s="178">
        <v>0</v>
      </c>
    </row>
    <row r="757" spans="2:7" s="172" customFormat="1" hidden="1">
      <c r="B757" s="183" t="s">
        <v>199</v>
      </c>
      <c r="C757" s="188">
        <v>0</v>
      </c>
      <c r="D757" s="188">
        <v>0</v>
      </c>
      <c r="E757" s="188">
        <v>0</v>
      </c>
      <c r="F757" s="185">
        <v>0</v>
      </c>
      <c r="G757" s="185">
        <v>0</v>
      </c>
    </row>
    <row r="758" spans="2:7" hidden="1">
      <c r="B758" s="179" t="s">
        <v>275</v>
      </c>
      <c r="C758" s="177">
        <v>0</v>
      </c>
      <c r="D758" s="177">
        <v>0</v>
      </c>
      <c r="E758" s="177">
        <v>0</v>
      </c>
      <c r="F758" s="181">
        <v>0</v>
      </c>
      <c r="G758" s="181">
        <v>0</v>
      </c>
    </row>
    <row r="759" spans="2:7" hidden="1">
      <c r="B759" s="179" t="s">
        <v>276</v>
      </c>
      <c r="C759" s="177">
        <v>0</v>
      </c>
      <c r="D759" s="177">
        <v>0</v>
      </c>
      <c r="E759" s="177">
        <v>0</v>
      </c>
      <c r="F759" s="181">
        <v>0</v>
      </c>
      <c r="G759" s="181">
        <v>0</v>
      </c>
    </row>
    <row r="760" spans="2:7" ht="24" hidden="1">
      <c r="B760" s="179" t="s">
        <v>277</v>
      </c>
      <c r="C760" s="177">
        <v>0</v>
      </c>
      <c r="D760" s="177">
        <v>0</v>
      </c>
      <c r="E760" s="177">
        <v>0</v>
      </c>
      <c r="F760" s="181">
        <v>0</v>
      </c>
      <c r="G760" s="181">
        <v>0</v>
      </c>
    </row>
    <row r="761" spans="2:7" hidden="1">
      <c r="B761" s="179" t="s">
        <v>278</v>
      </c>
      <c r="C761" s="177">
        <v>0</v>
      </c>
      <c r="D761" s="177">
        <v>0</v>
      </c>
      <c r="E761" s="177">
        <v>0</v>
      </c>
      <c r="F761" s="181">
        <v>0</v>
      </c>
      <c r="G761" s="181">
        <v>0</v>
      </c>
    </row>
    <row r="762" spans="2:7" hidden="1">
      <c r="B762" s="179" t="s">
        <v>279</v>
      </c>
      <c r="C762" s="177">
        <v>0</v>
      </c>
      <c r="D762" s="177">
        <v>0</v>
      </c>
      <c r="E762" s="177">
        <v>0</v>
      </c>
      <c r="F762" s="181">
        <v>0</v>
      </c>
      <c r="G762" s="181">
        <v>0</v>
      </c>
    </row>
    <row r="763" spans="2:7" hidden="1">
      <c r="B763" s="179" t="s">
        <v>280</v>
      </c>
      <c r="C763" s="177">
        <v>0</v>
      </c>
      <c r="D763" s="177">
        <v>0</v>
      </c>
      <c r="E763" s="177">
        <v>0</v>
      </c>
      <c r="F763" s="181">
        <v>0</v>
      </c>
      <c r="G763" s="181">
        <v>0</v>
      </c>
    </row>
    <row r="764" spans="2:7" ht="24" hidden="1">
      <c r="B764" s="179" t="s">
        <v>281</v>
      </c>
      <c r="C764" s="177">
        <v>0</v>
      </c>
      <c r="D764" s="177">
        <v>0</v>
      </c>
      <c r="E764" s="177">
        <v>0</v>
      </c>
      <c r="F764" s="181">
        <v>0</v>
      </c>
      <c r="G764" s="181">
        <v>0</v>
      </c>
    </row>
    <row r="765" spans="2:7" ht="24" hidden="1">
      <c r="B765" s="179" t="s">
        <v>282</v>
      </c>
      <c r="C765" s="177">
        <v>0</v>
      </c>
      <c r="D765" s="177">
        <v>0</v>
      </c>
      <c r="E765" s="177">
        <v>0</v>
      </c>
      <c r="F765" s="181">
        <v>0</v>
      </c>
      <c r="G765" s="181">
        <v>0</v>
      </c>
    </row>
    <row r="766" spans="2:7" ht="24" hidden="1">
      <c r="B766" s="179" t="s">
        <v>283</v>
      </c>
      <c r="C766" s="177">
        <v>0</v>
      </c>
      <c r="D766" s="177">
        <v>0</v>
      </c>
      <c r="E766" s="177">
        <v>0</v>
      </c>
      <c r="F766" s="181">
        <v>0</v>
      </c>
      <c r="G766" s="181">
        <v>0</v>
      </c>
    </row>
    <row r="767" spans="2:7" hidden="1">
      <c r="B767" s="179" t="s">
        <v>284</v>
      </c>
      <c r="C767" s="177">
        <v>0</v>
      </c>
      <c r="D767" s="177">
        <v>0</v>
      </c>
      <c r="E767" s="177">
        <v>0</v>
      </c>
      <c r="F767" s="181">
        <v>0</v>
      </c>
      <c r="G767" s="181">
        <v>0</v>
      </c>
    </row>
    <row r="768" spans="2:7" ht="24" hidden="1">
      <c r="B768" s="179" t="s">
        <v>285</v>
      </c>
      <c r="C768" s="177">
        <v>0</v>
      </c>
      <c r="D768" s="177">
        <v>0</v>
      </c>
      <c r="E768" s="177">
        <v>0</v>
      </c>
      <c r="F768" s="181">
        <v>0</v>
      </c>
      <c r="G768" s="181">
        <v>0</v>
      </c>
    </row>
    <row r="769" spans="2:7" hidden="1">
      <c r="B769" s="179" t="s">
        <v>286</v>
      </c>
      <c r="C769" s="177">
        <v>0</v>
      </c>
      <c r="D769" s="177">
        <v>0</v>
      </c>
      <c r="E769" s="177">
        <v>0</v>
      </c>
      <c r="F769" s="181">
        <v>0</v>
      </c>
      <c r="G769" s="181">
        <v>0</v>
      </c>
    </row>
    <row r="770" spans="2:7" hidden="1">
      <c r="B770" s="179" t="s">
        <v>287</v>
      </c>
      <c r="C770" s="177">
        <v>0</v>
      </c>
      <c r="D770" s="177">
        <v>0</v>
      </c>
      <c r="E770" s="177">
        <v>0</v>
      </c>
      <c r="F770" s="181">
        <v>0</v>
      </c>
      <c r="G770" s="181">
        <v>0</v>
      </c>
    </row>
    <row r="771" spans="2:7" s="172" customFormat="1" hidden="1">
      <c r="B771" s="183" t="s">
        <v>251</v>
      </c>
      <c r="C771" s="188">
        <v>0</v>
      </c>
      <c r="D771" s="188">
        <v>0</v>
      </c>
      <c r="E771" s="188">
        <v>0</v>
      </c>
      <c r="F771" s="185">
        <v>0</v>
      </c>
      <c r="G771" s="185">
        <v>0</v>
      </c>
    </row>
    <row r="772" spans="2:7" hidden="1">
      <c r="B772" s="179" t="s">
        <v>275</v>
      </c>
      <c r="C772" s="177">
        <v>0</v>
      </c>
      <c r="D772" s="177">
        <v>0</v>
      </c>
      <c r="E772" s="177">
        <v>0</v>
      </c>
      <c r="F772" s="181">
        <v>0</v>
      </c>
      <c r="G772" s="181">
        <v>0</v>
      </c>
    </row>
    <row r="773" spans="2:7" hidden="1">
      <c r="B773" s="179" t="s">
        <v>276</v>
      </c>
      <c r="C773" s="177">
        <v>0</v>
      </c>
      <c r="D773" s="177">
        <v>0</v>
      </c>
      <c r="E773" s="177">
        <v>0</v>
      </c>
      <c r="F773" s="181">
        <v>0</v>
      </c>
      <c r="G773" s="181">
        <v>0</v>
      </c>
    </row>
    <row r="774" spans="2:7" ht="24" hidden="1">
      <c r="B774" s="179" t="s">
        <v>277</v>
      </c>
      <c r="C774" s="177">
        <v>0</v>
      </c>
      <c r="D774" s="177">
        <v>0</v>
      </c>
      <c r="E774" s="177">
        <v>0</v>
      </c>
      <c r="F774" s="181">
        <v>0</v>
      </c>
      <c r="G774" s="181">
        <v>0</v>
      </c>
    </row>
    <row r="775" spans="2:7" hidden="1">
      <c r="B775" s="179" t="s">
        <v>278</v>
      </c>
      <c r="C775" s="177">
        <v>0</v>
      </c>
      <c r="D775" s="177">
        <v>0</v>
      </c>
      <c r="E775" s="177">
        <v>0</v>
      </c>
      <c r="F775" s="181">
        <v>0</v>
      </c>
      <c r="G775" s="181">
        <v>0</v>
      </c>
    </row>
    <row r="776" spans="2:7" hidden="1">
      <c r="B776" s="179" t="s">
        <v>279</v>
      </c>
      <c r="C776" s="177">
        <v>0</v>
      </c>
      <c r="D776" s="177">
        <v>0</v>
      </c>
      <c r="E776" s="177">
        <v>0</v>
      </c>
      <c r="F776" s="181">
        <v>0</v>
      </c>
      <c r="G776" s="181">
        <v>0</v>
      </c>
    </row>
    <row r="777" spans="2:7" hidden="1">
      <c r="B777" s="179" t="s">
        <v>280</v>
      </c>
      <c r="C777" s="177">
        <v>0</v>
      </c>
      <c r="D777" s="177">
        <v>0</v>
      </c>
      <c r="E777" s="177">
        <v>0</v>
      </c>
      <c r="F777" s="181">
        <v>0</v>
      </c>
      <c r="G777" s="181">
        <v>0</v>
      </c>
    </row>
    <row r="778" spans="2:7" ht="24" hidden="1">
      <c r="B778" s="179" t="s">
        <v>281</v>
      </c>
      <c r="C778" s="177">
        <v>0</v>
      </c>
      <c r="D778" s="177">
        <v>0</v>
      </c>
      <c r="E778" s="177">
        <v>0</v>
      </c>
      <c r="F778" s="181">
        <v>0</v>
      </c>
      <c r="G778" s="181">
        <v>0</v>
      </c>
    </row>
    <row r="779" spans="2:7" ht="24" hidden="1">
      <c r="B779" s="179" t="s">
        <v>282</v>
      </c>
      <c r="C779" s="177">
        <v>0</v>
      </c>
      <c r="D779" s="177">
        <v>0</v>
      </c>
      <c r="E779" s="177">
        <v>0</v>
      </c>
      <c r="F779" s="181">
        <v>0</v>
      </c>
      <c r="G779" s="181">
        <v>0</v>
      </c>
    </row>
    <row r="780" spans="2:7" ht="24" hidden="1">
      <c r="B780" s="179" t="s">
        <v>283</v>
      </c>
      <c r="C780" s="177">
        <v>0</v>
      </c>
      <c r="D780" s="177">
        <v>0</v>
      </c>
      <c r="E780" s="177">
        <v>0</v>
      </c>
      <c r="F780" s="181">
        <v>0</v>
      </c>
      <c r="G780" s="181">
        <v>0</v>
      </c>
    </row>
    <row r="781" spans="2:7" hidden="1">
      <c r="B781" s="179" t="s">
        <v>284</v>
      </c>
      <c r="C781" s="177">
        <v>0</v>
      </c>
      <c r="D781" s="177">
        <v>0</v>
      </c>
      <c r="E781" s="177">
        <v>0</v>
      </c>
      <c r="F781" s="181">
        <v>0</v>
      </c>
      <c r="G781" s="181">
        <v>0</v>
      </c>
    </row>
    <row r="782" spans="2:7" ht="24" hidden="1">
      <c r="B782" s="179" t="s">
        <v>285</v>
      </c>
      <c r="C782" s="177">
        <v>0</v>
      </c>
      <c r="D782" s="177">
        <v>0</v>
      </c>
      <c r="E782" s="177">
        <v>0</v>
      </c>
      <c r="F782" s="181">
        <v>0</v>
      </c>
      <c r="G782" s="181">
        <v>0</v>
      </c>
    </row>
    <row r="783" spans="2:7" hidden="1">
      <c r="B783" s="179" t="s">
        <v>286</v>
      </c>
      <c r="C783" s="177">
        <v>0</v>
      </c>
      <c r="D783" s="177">
        <v>0</v>
      </c>
      <c r="E783" s="177">
        <v>0</v>
      </c>
      <c r="F783" s="181">
        <v>0</v>
      </c>
      <c r="G783" s="181">
        <v>0</v>
      </c>
    </row>
    <row r="784" spans="2:7" hidden="1">
      <c r="B784" s="179" t="s">
        <v>288</v>
      </c>
      <c r="C784" s="177">
        <v>0</v>
      </c>
      <c r="D784" s="177">
        <v>0</v>
      </c>
      <c r="E784" s="177">
        <v>0</v>
      </c>
      <c r="F784" s="181">
        <v>0</v>
      </c>
      <c r="G784" s="181">
        <v>0</v>
      </c>
    </row>
    <row r="785" spans="2:7" s="171" customFormat="1" ht="11.25" customHeight="1">
      <c r="B785" s="176" t="s">
        <v>289</v>
      </c>
      <c r="C785" s="177">
        <v>-127.57</v>
      </c>
      <c r="D785" s="177">
        <v>-223.21000000000004</v>
      </c>
      <c r="E785" s="177">
        <v>-367.84999999999997</v>
      </c>
      <c r="F785" s="178">
        <v>-199.5</v>
      </c>
      <c r="G785" s="178">
        <v>-274.22999999999996</v>
      </c>
    </row>
    <row r="786" spans="2:7" s="172" customFormat="1" ht="11.25" customHeight="1">
      <c r="B786" s="183" t="s">
        <v>199</v>
      </c>
      <c r="C786" s="184">
        <v>-116.81000000000003</v>
      </c>
      <c r="D786" s="184">
        <v>-18.64</v>
      </c>
      <c r="E786" s="184">
        <v>62.34</v>
      </c>
      <c r="F786" s="185">
        <v>46.33</v>
      </c>
      <c r="G786" s="185">
        <v>-274.83999999999997</v>
      </c>
    </row>
    <row r="787" spans="2:7" hidden="1">
      <c r="B787" s="179" t="s">
        <v>234</v>
      </c>
      <c r="C787" s="177">
        <v>0</v>
      </c>
      <c r="D787" s="177">
        <v>0</v>
      </c>
      <c r="E787" s="177">
        <v>0</v>
      </c>
      <c r="F787" s="181">
        <v>0</v>
      </c>
      <c r="G787" s="181">
        <v>0</v>
      </c>
    </row>
    <row r="788" spans="2:7" hidden="1">
      <c r="B788" s="179" t="s">
        <v>247</v>
      </c>
      <c r="C788" s="177">
        <v>0</v>
      </c>
      <c r="D788" s="177">
        <v>0</v>
      </c>
      <c r="E788" s="177">
        <v>0</v>
      </c>
      <c r="F788" s="181">
        <v>0</v>
      </c>
      <c r="G788" s="181">
        <v>0</v>
      </c>
    </row>
    <row r="789" spans="2:7" hidden="1">
      <c r="B789" s="179" t="s">
        <v>248</v>
      </c>
      <c r="C789" s="177">
        <v>0</v>
      </c>
      <c r="D789" s="177">
        <v>0</v>
      </c>
      <c r="E789" s="177">
        <v>0</v>
      </c>
      <c r="F789" s="181">
        <v>0</v>
      </c>
      <c r="G789" s="181">
        <v>0</v>
      </c>
    </row>
    <row r="790" spans="2:7" hidden="1">
      <c r="B790" s="179" t="s">
        <v>235</v>
      </c>
      <c r="C790" s="177">
        <v>0</v>
      </c>
      <c r="D790" s="177">
        <v>0</v>
      </c>
      <c r="E790" s="177">
        <v>0</v>
      </c>
      <c r="F790" s="181">
        <v>0</v>
      </c>
      <c r="G790" s="181">
        <v>0</v>
      </c>
    </row>
    <row r="791" spans="2:7" hidden="1">
      <c r="B791" s="179" t="s">
        <v>247</v>
      </c>
      <c r="C791" s="177">
        <v>0</v>
      </c>
      <c r="D791" s="177">
        <v>0</v>
      </c>
      <c r="E791" s="177">
        <v>0</v>
      </c>
      <c r="F791" s="181">
        <v>0</v>
      </c>
      <c r="G791" s="181">
        <v>0</v>
      </c>
    </row>
    <row r="792" spans="2:7" hidden="1">
      <c r="B792" s="179" t="s">
        <v>248</v>
      </c>
      <c r="C792" s="177">
        <v>0</v>
      </c>
      <c r="D792" s="177">
        <v>0</v>
      </c>
      <c r="E792" s="177">
        <v>0</v>
      </c>
      <c r="F792" s="181">
        <v>0</v>
      </c>
      <c r="G792" s="181">
        <v>0</v>
      </c>
    </row>
    <row r="793" spans="2:7" ht="24" hidden="1">
      <c r="B793" s="179" t="s">
        <v>236</v>
      </c>
      <c r="C793" s="177">
        <v>0</v>
      </c>
      <c r="D793" s="177">
        <v>0</v>
      </c>
      <c r="E793" s="177">
        <v>0</v>
      </c>
      <c r="F793" s="181">
        <v>0</v>
      </c>
      <c r="G793" s="181">
        <v>0</v>
      </c>
    </row>
    <row r="794" spans="2:7" hidden="1">
      <c r="B794" s="179" t="s">
        <v>247</v>
      </c>
      <c r="C794" s="177">
        <v>0</v>
      </c>
      <c r="D794" s="177">
        <v>0</v>
      </c>
      <c r="E794" s="177">
        <v>0</v>
      </c>
      <c r="F794" s="181">
        <v>0</v>
      </c>
      <c r="G794" s="181">
        <v>0</v>
      </c>
    </row>
    <row r="795" spans="2:7" hidden="1">
      <c r="B795" s="179" t="s">
        <v>248</v>
      </c>
      <c r="C795" s="177">
        <v>0</v>
      </c>
      <c r="D795" s="177">
        <v>0</v>
      </c>
      <c r="E795" s="177">
        <v>0</v>
      </c>
      <c r="F795" s="181">
        <v>0</v>
      </c>
      <c r="G795" s="181">
        <v>0</v>
      </c>
    </row>
    <row r="796" spans="2:7" hidden="1">
      <c r="B796" s="179" t="s">
        <v>169</v>
      </c>
      <c r="C796" s="177">
        <v>0</v>
      </c>
      <c r="D796" s="177">
        <v>0</v>
      </c>
      <c r="E796" s="177">
        <v>0</v>
      </c>
      <c r="F796" s="181">
        <v>0</v>
      </c>
      <c r="G796" s="181">
        <v>0</v>
      </c>
    </row>
    <row r="797" spans="2:7" hidden="1">
      <c r="B797" s="179" t="s">
        <v>247</v>
      </c>
      <c r="C797" s="177">
        <v>0</v>
      </c>
      <c r="D797" s="177">
        <v>0</v>
      </c>
      <c r="E797" s="177">
        <v>0</v>
      </c>
      <c r="F797" s="181">
        <v>0</v>
      </c>
      <c r="G797" s="181">
        <v>0</v>
      </c>
    </row>
    <row r="798" spans="2:7" hidden="1">
      <c r="B798" s="179" t="s">
        <v>248</v>
      </c>
      <c r="C798" s="177">
        <v>0</v>
      </c>
      <c r="D798" s="177">
        <v>0</v>
      </c>
      <c r="E798" s="177">
        <v>0</v>
      </c>
      <c r="F798" s="181">
        <v>0</v>
      </c>
      <c r="G798" s="181">
        <v>0</v>
      </c>
    </row>
    <row r="799" spans="2:7" ht="11.25" customHeight="1">
      <c r="B799" s="179" t="s">
        <v>237</v>
      </c>
      <c r="C799" s="180">
        <v>-116.81000000000003</v>
      </c>
      <c r="D799" s="180">
        <v>-18.64</v>
      </c>
      <c r="E799" s="180">
        <v>62.34</v>
      </c>
      <c r="F799" s="181">
        <v>46.33</v>
      </c>
      <c r="G799" s="181">
        <v>-274.83999999999997</v>
      </c>
    </row>
    <row r="800" spans="2:7" ht="11.25" customHeight="1">
      <c r="B800" s="179" t="s">
        <v>247</v>
      </c>
      <c r="C800" s="180">
        <v>-120.18000000000002</v>
      </c>
      <c r="D800" s="180">
        <v>-24.779999999999994</v>
      </c>
      <c r="E800" s="180">
        <v>53.379999999999995</v>
      </c>
      <c r="F800" s="181">
        <v>15.880000000000003</v>
      </c>
      <c r="G800" s="181">
        <v>-266.60000000000002</v>
      </c>
    </row>
    <row r="801" spans="2:7" ht="11.25" customHeight="1">
      <c r="B801" s="179" t="s">
        <v>248</v>
      </c>
      <c r="C801" s="180">
        <v>3.3699999999999992</v>
      </c>
      <c r="D801" s="180">
        <v>6.14</v>
      </c>
      <c r="E801" s="180">
        <v>8.9599999999999991</v>
      </c>
      <c r="F801" s="181">
        <v>30.449999999999996</v>
      </c>
      <c r="G801" s="181">
        <v>-8.24</v>
      </c>
    </row>
    <row r="802" spans="2:7" ht="11.25" customHeight="1">
      <c r="B802" s="179" t="s">
        <v>238</v>
      </c>
      <c r="C802" s="180">
        <v>-0.46000000000000008</v>
      </c>
      <c r="D802" s="180">
        <v>-0.36</v>
      </c>
      <c r="E802" s="180">
        <v>-9.9999999999999811E-3</v>
      </c>
      <c r="F802" s="181">
        <v>0.21</v>
      </c>
      <c r="G802" s="181">
        <v>-1.89</v>
      </c>
    </row>
    <row r="803" spans="2:7" ht="11.25" customHeight="1">
      <c r="B803" s="179" t="s">
        <v>249</v>
      </c>
      <c r="C803" s="182">
        <v>-0.46000000000000008</v>
      </c>
      <c r="D803" s="182">
        <v>-0.36</v>
      </c>
      <c r="E803" s="182">
        <v>-9.9999999999999811E-3</v>
      </c>
      <c r="F803" s="181">
        <v>0.21</v>
      </c>
      <c r="G803" s="181">
        <v>-1.89</v>
      </c>
    </row>
    <row r="804" spans="2:7" hidden="1">
      <c r="B804" s="179" t="s">
        <v>250</v>
      </c>
      <c r="C804" s="177">
        <v>0</v>
      </c>
      <c r="D804" s="177">
        <v>0</v>
      </c>
      <c r="E804" s="177">
        <v>0</v>
      </c>
      <c r="F804" s="181">
        <v>0</v>
      </c>
      <c r="G804" s="181">
        <v>0</v>
      </c>
    </row>
    <row r="805" spans="2:7" ht="22.5" customHeight="1">
      <c r="B805" s="179" t="s">
        <v>239</v>
      </c>
      <c r="C805" s="180">
        <v>-116.35000000000001</v>
      </c>
      <c r="D805" s="180">
        <v>-18.279999999999998</v>
      </c>
      <c r="E805" s="180">
        <v>62.350000000000009</v>
      </c>
      <c r="F805" s="181">
        <v>46.120000000000005</v>
      </c>
      <c r="G805" s="181">
        <v>-272.95</v>
      </c>
    </row>
    <row r="806" spans="2:7" ht="11.25" customHeight="1">
      <c r="B806" s="179" t="s">
        <v>249</v>
      </c>
      <c r="C806" s="182">
        <v>-119.72000000000001</v>
      </c>
      <c r="D806" s="182">
        <v>-24.419999999999995</v>
      </c>
      <c r="E806" s="182">
        <v>53.390000000000008</v>
      </c>
      <c r="F806" s="181">
        <v>15.670000000000002</v>
      </c>
      <c r="G806" s="181">
        <v>-264.70999999999998</v>
      </c>
    </row>
    <row r="807" spans="2:7" ht="11.25" customHeight="1">
      <c r="B807" s="179" t="s">
        <v>250</v>
      </c>
      <c r="C807" s="182">
        <v>3.3699999999999992</v>
      </c>
      <c r="D807" s="182">
        <v>6.14</v>
      </c>
      <c r="E807" s="182">
        <v>8.9599999999999991</v>
      </c>
      <c r="F807" s="181">
        <v>30.449999999999996</v>
      </c>
      <c r="G807" s="181">
        <v>-8.24</v>
      </c>
    </row>
    <row r="808" spans="2:7" s="172" customFormat="1">
      <c r="B808" s="183" t="s">
        <v>251</v>
      </c>
      <c r="C808" s="184">
        <v>10.759999999999991</v>
      </c>
      <c r="D808" s="184">
        <v>204.57000000000002</v>
      </c>
      <c r="E808" s="184">
        <v>430.19</v>
      </c>
      <c r="F808" s="185">
        <v>245.82999999999998</v>
      </c>
      <c r="G808" s="185">
        <v>-0.6100000000000172</v>
      </c>
    </row>
    <row r="809" spans="2:7" hidden="1">
      <c r="B809" s="179" t="s">
        <v>234</v>
      </c>
      <c r="C809" s="177">
        <v>0</v>
      </c>
      <c r="D809" s="177">
        <v>0</v>
      </c>
      <c r="E809" s="177">
        <v>0</v>
      </c>
      <c r="F809" s="181">
        <v>0</v>
      </c>
      <c r="G809" s="181">
        <v>0</v>
      </c>
    </row>
    <row r="810" spans="2:7" hidden="1">
      <c r="B810" s="179" t="s">
        <v>247</v>
      </c>
      <c r="C810" s="177">
        <v>0</v>
      </c>
      <c r="D810" s="177">
        <v>0</v>
      </c>
      <c r="E810" s="177">
        <v>0</v>
      </c>
      <c r="F810" s="181">
        <v>0</v>
      </c>
      <c r="G810" s="181">
        <v>0</v>
      </c>
    </row>
    <row r="811" spans="2:7" hidden="1">
      <c r="B811" s="179" t="s">
        <v>248</v>
      </c>
      <c r="C811" s="177">
        <v>0</v>
      </c>
      <c r="D811" s="177">
        <v>0</v>
      </c>
      <c r="E811" s="177">
        <v>0</v>
      </c>
      <c r="F811" s="181">
        <v>0</v>
      </c>
      <c r="G811" s="181">
        <v>0</v>
      </c>
    </row>
    <row r="812" spans="2:7" hidden="1">
      <c r="B812" s="179" t="s">
        <v>235</v>
      </c>
      <c r="C812" s="177">
        <v>0</v>
      </c>
      <c r="D812" s="177">
        <v>0</v>
      </c>
      <c r="E812" s="177">
        <v>0</v>
      </c>
      <c r="F812" s="181">
        <v>0</v>
      </c>
      <c r="G812" s="181">
        <v>0</v>
      </c>
    </row>
    <row r="813" spans="2:7" hidden="1">
      <c r="B813" s="179" t="s">
        <v>247</v>
      </c>
      <c r="C813" s="177">
        <v>0</v>
      </c>
      <c r="D813" s="177">
        <v>0</v>
      </c>
      <c r="E813" s="177">
        <v>0</v>
      </c>
      <c r="F813" s="181">
        <v>0</v>
      </c>
      <c r="G813" s="181">
        <v>0</v>
      </c>
    </row>
    <row r="814" spans="2:7" hidden="1">
      <c r="B814" s="179" t="s">
        <v>248</v>
      </c>
      <c r="C814" s="177">
        <v>0</v>
      </c>
      <c r="D814" s="177">
        <v>0</v>
      </c>
      <c r="E814" s="177">
        <v>0</v>
      </c>
      <c r="F814" s="181">
        <v>0</v>
      </c>
      <c r="G814" s="181">
        <v>0</v>
      </c>
    </row>
    <row r="815" spans="2:7" ht="24" hidden="1">
      <c r="B815" s="179" t="s">
        <v>236</v>
      </c>
      <c r="C815" s="177">
        <v>0</v>
      </c>
      <c r="D815" s="177">
        <v>0</v>
      </c>
      <c r="E815" s="177">
        <v>0</v>
      </c>
      <c r="F815" s="181">
        <v>0</v>
      </c>
      <c r="G815" s="181">
        <v>0</v>
      </c>
    </row>
    <row r="816" spans="2:7" hidden="1">
      <c r="B816" s="179" t="s">
        <v>247</v>
      </c>
      <c r="C816" s="177">
        <v>0</v>
      </c>
      <c r="D816" s="177">
        <v>0</v>
      </c>
      <c r="E816" s="177">
        <v>0</v>
      </c>
      <c r="F816" s="181">
        <v>0</v>
      </c>
      <c r="G816" s="181">
        <v>0</v>
      </c>
    </row>
    <row r="817" spans="2:7" hidden="1">
      <c r="B817" s="179" t="s">
        <v>248</v>
      </c>
      <c r="C817" s="177">
        <v>0</v>
      </c>
      <c r="D817" s="177">
        <v>0</v>
      </c>
      <c r="E817" s="177">
        <v>0</v>
      </c>
      <c r="F817" s="181">
        <v>0</v>
      </c>
      <c r="G817" s="181">
        <v>0</v>
      </c>
    </row>
    <row r="818" spans="2:7" hidden="1">
      <c r="B818" s="179" t="s">
        <v>169</v>
      </c>
      <c r="C818" s="177">
        <v>0</v>
      </c>
      <c r="D818" s="177">
        <v>0</v>
      </c>
      <c r="E818" s="177">
        <v>0</v>
      </c>
      <c r="F818" s="181">
        <v>0</v>
      </c>
      <c r="G818" s="181">
        <v>0</v>
      </c>
    </row>
    <row r="819" spans="2:7" hidden="1">
      <c r="B819" s="179" t="s">
        <v>247</v>
      </c>
      <c r="C819" s="177">
        <v>0</v>
      </c>
      <c r="D819" s="177">
        <v>0</v>
      </c>
      <c r="E819" s="177">
        <v>0</v>
      </c>
      <c r="F819" s="181">
        <v>0</v>
      </c>
      <c r="G819" s="181">
        <v>0</v>
      </c>
    </row>
    <row r="820" spans="2:7" hidden="1">
      <c r="B820" s="179" t="s">
        <v>248</v>
      </c>
      <c r="C820" s="177">
        <v>0</v>
      </c>
      <c r="D820" s="177">
        <v>0</v>
      </c>
      <c r="E820" s="177">
        <v>0</v>
      </c>
      <c r="F820" s="181">
        <v>0</v>
      </c>
      <c r="G820" s="181">
        <v>0</v>
      </c>
    </row>
    <row r="821" spans="2:7" ht="11.25" customHeight="1">
      <c r="B821" s="179" t="s">
        <v>237</v>
      </c>
      <c r="C821" s="180">
        <v>10.759999999999991</v>
      </c>
      <c r="D821" s="180">
        <v>204.57000000000002</v>
      </c>
      <c r="E821" s="180">
        <v>430.19</v>
      </c>
      <c r="F821" s="181">
        <v>245.82999999999998</v>
      </c>
      <c r="G821" s="181">
        <v>-0.6100000000000172</v>
      </c>
    </row>
    <row r="822" spans="2:7" ht="11.25" customHeight="1">
      <c r="B822" s="179" t="s">
        <v>247</v>
      </c>
      <c r="C822" s="180">
        <v>10.389999999999993</v>
      </c>
      <c r="D822" s="180">
        <v>198.46000000000004</v>
      </c>
      <c r="E822" s="180">
        <v>417.28</v>
      </c>
      <c r="F822" s="181">
        <v>238.48000000000002</v>
      </c>
      <c r="G822" s="181">
        <v>-6.1000000000000085</v>
      </c>
    </row>
    <row r="823" spans="2:7" ht="11.25" customHeight="1">
      <c r="B823" s="179" t="s">
        <v>248</v>
      </c>
      <c r="C823" s="180">
        <v>0.37000000000000255</v>
      </c>
      <c r="D823" s="180">
        <v>6.11</v>
      </c>
      <c r="E823" s="180">
        <v>12.91</v>
      </c>
      <c r="F823" s="181">
        <v>7.3500000000000005</v>
      </c>
      <c r="G823" s="181">
        <v>5.49</v>
      </c>
    </row>
    <row r="824" spans="2:7" ht="11.25" customHeight="1">
      <c r="B824" s="179" t="s">
        <v>238</v>
      </c>
      <c r="C824" s="180">
        <v>0.78</v>
      </c>
      <c r="D824" s="180">
        <v>0.35000000000000003</v>
      </c>
      <c r="E824" s="180">
        <v>-0.91</v>
      </c>
      <c r="F824" s="181">
        <v>-0.51</v>
      </c>
      <c r="G824" s="181">
        <v>-1.1499999999999999</v>
      </c>
    </row>
    <row r="825" spans="2:7" ht="11.25" customHeight="1">
      <c r="B825" s="179" t="s">
        <v>249</v>
      </c>
      <c r="C825" s="182">
        <v>0.78</v>
      </c>
      <c r="D825" s="182">
        <v>0.35000000000000003</v>
      </c>
      <c r="E825" s="182">
        <v>-0.91</v>
      </c>
      <c r="F825" s="181">
        <v>-0.51</v>
      </c>
      <c r="G825" s="181">
        <v>-1.1499999999999999</v>
      </c>
    </row>
    <row r="826" spans="2:7">
      <c r="B826" s="179" t="s">
        <v>250</v>
      </c>
      <c r="C826" s="177">
        <v>0</v>
      </c>
      <c r="D826" s="177">
        <v>0</v>
      </c>
      <c r="E826" s="177">
        <v>0</v>
      </c>
      <c r="F826" s="181">
        <v>0</v>
      </c>
      <c r="G826" s="181">
        <v>0</v>
      </c>
    </row>
    <row r="827" spans="2:7" ht="11.25" customHeight="1">
      <c r="B827" s="179" t="s">
        <v>239</v>
      </c>
      <c r="C827" s="180">
        <v>9.9799999999999827</v>
      </c>
      <c r="D827" s="180">
        <v>204.22000000000003</v>
      </c>
      <c r="E827" s="180">
        <v>431.09999999999997</v>
      </c>
      <c r="F827" s="181">
        <v>246.33999999999997</v>
      </c>
      <c r="G827" s="181">
        <v>0.53999999999998849</v>
      </c>
    </row>
    <row r="828" spans="2:7" ht="11.25" customHeight="1">
      <c r="B828" s="179" t="s">
        <v>249</v>
      </c>
      <c r="C828" s="182">
        <v>9.6099999999999852</v>
      </c>
      <c r="D828" s="182">
        <v>198.11000000000004</v>
      </c>
      <c r="E828" s="182">
        <v>418.18999999999994</v>
      </c>
      <c r="F828" s="181">
        <v>238.99</v>
      </c>
      <c r="G828" s="181">
        <v>-4.9500000000000028</v>
      </c>
    </row>
    <row r="829" spans="2:7" ht="11.25" customHeight="1">
      <c r="B829" s="179" t="s">
        <v>250</v>
      </c>
      <c r="C829" s="182">
        <v>0.37000000000000255</v>
      </c>
      <c r="D829" s="182">
        <v>6.11</v>
      </c>
      <c r="E829" s="182">
        <v>12.91</v>
      </c>
      <c r="F829" s="181">
        <v>7.3500000000000005</v>
      </c>
      <c r="G829" s="181">
        <v>5.49</v>
      </c>
    </row>
    <row r="830" spans="2:7" s="171" customFormat="1">
      <c r="B830" s="176" t="s">
        <v>290</v>
      </c>
      <c r="C830" s="177">
        <v>4</v>
      </c>
      <c r="D830" s="177">
        <v>4</v>
      </c>
      <c r="E830" s="177">
        <v>4</v>
      </c>
      <c r="F830" s="178">
        <v>4</v>
      </c>
      <c r="G830" s="178">
        <v>3.16</v>
      </c>
    </row>
    <row r="831" spans="2:7" s="172" customFormat="1" hidden="1">
      <c r="B831" s="183" t="s">
        <v>233</v>
      </c>
      <c r="C831" s="188">
        <v>0</v>
      </c>
      <c r="D831" s="188">
        <v>0</v>
      </c>
      <c r="E831" s="188">
        <v>0</v>
      </c>
      <c r="F831" s="185">
        <v>0</v>
      </c>
      <c r="G831" s="185">
        <v>0</v>
      </c>
    </row>
    <row r="832" spans="2:7" hidden="1">
      <c r="B832" s="179" t="s">
        <v>234</v>
      </c>
      <c r="C832" s="177">
        <v>0</v>
      </c>
      <c r="D832" s="177">
        <v>0</v>
      </c>
      <c r="E832" s="177">
        <v>0</v>
      </c>
      <c r="F832" s="181">
        <v>0</v>
      </c>
      <c r="G832" s="181">
        <v>0</v>
      </c>
    </row>
    <row r="833" spans="2:7" hidden="1">
      <c r="B833" s="179" t="s">
        <v>247</v>
      </c>
      <c r="C833" s="177">
        <v>0</v>
      </c>
      <c r="D833" s="177">
        <v>0</v>
      </c>
      <c r="E833" s="177">
        <v>0</v>
      </c>
      <c r="F833" s="181">
        <v>0</v>
      </c>
      <c r="G833" s="181">
        <v>0</v>
      </c>
    </row>
    <row r="834" spans="2:7" hidden="1">
      <c r="B834" s="179" t="s">
        <v>248</v>
      </c>
      <c r="C834" s="177">
        <v>0</v>
      </c>
      <c r="D834" s="177">
        <v>0</v>
      </c>
      <c r="E834" s="177">
        <v>0</v>
      </c>
      <c r="F834" s="181">
        <v>0</v>
      </c>
      <c r="G834" s="181">
        <v>0</v>
      </c>
    </row>
    <row r="835" spans="2:7" hidden="1">
      <c r="B835" s="179" t="s">
        <v>235</v>
      </c>
      <c r="C835" s="177">
        <v>0</v>
      </c>
      <c r="D835" s="177">
        <v>0</v>
      </c>
      <c r="E835" s="177">
        <v>0</v>
      </c>
      <c r="F835" s="181">
        <v>0</v>
      </c>
      <c r="G835" s="181">
        <v>0</v>
      </c>
    </row>
    <row r="836" spans="2:7" hidden="1">
      <c r="B836" s="179" t="s">
        <v>247</v>
      </c>
      <c r="C836" s="177">
        <v>0</v>
      </c>
      <c r="D836" s="177">
        <v>0</v>
      </c>
      <c r="E836" s="177">
        <v>0</v>
      </c>
      <c r="F836" s="181">
        <v>0</v>
      </c>
      <c r="G836" s="181">
        <v>0</v>
      </c>
    </row>
    <row r="837" spans="2:7" hidden="1">
      <c r="B837" s="179" t="s">
        <v>248</v>
      </c>
      <c r="C837" s="177">
        <v>0</v>
      </c>
      <c r="D837" s="177">
        <v>0</v>
      </c>
      <c r="E837" s="177">
        <v>0</v>
      </c>
      <c r="F837" s="181">
        <v>0</v>
      </c>
      <c r="G837" s="181">
        <v>0</v>
      </c>
    </row>
    <row r="838" spans="2:7" ht="24" hidden="1">
      <c r="B838" s="179" t="s">
        <v>236</v>
      </c>
      <c r="C838" s="177">
        <v>0</v>
      </c>
      <c r="D838" s="177">
        <v>0</v>
      </c>
      <c r="E838" s="177">
        <v>0</v>
      </c>
      <c r="F838" s="181">
        <v>0</v>
      </c>
      <c r="G838" s="181">
        <v>0</v>
      </c>
    </row>
    <row r="839" spans="2:7" hidden="1">
      <c r="B839" s="179" t="s">
        <v>247</v>
      </c>
      <c r="C839" s="177">
        <v>0</v>
      </c>
      <c r="D839" s="177">
        <v>0</v>
      </c>
      <c r="E839" s="177">
        <v>0</v>
      </c>
      <c r="F839" s="181">
        <v>0</v>
      </c>
      <c r="G839" s="181">
        <v>0</v>
      </c>
    </row>
    <row r="840" spans="2:7" hidden="1">
      <c r="B840" s="179" t="s">
        <v>248</v>
      </c>
      <c r="C840" s="177">
        <v>0</v>
      </c>
      <c r="D840" s="177">
        <v>0</v>
      </c>
      <c r="E840" s="177">
        <v>0</v>
      </c>
      <c r="F840" s="181">
        <v>0</v>
      </c>
      <c r="G840" s="181">
        <v>0</v>
      </c>
    </row>
    <row r="841" spans="2:7" hidden="1">
      <c r="B841" s="179" t="s">
        <v>169</v>
      </c>
      <c r="C841" s="177">
        <v>0</v>
      </c>
      <c r="D841" s="177">
        <v>0</v>
      </c>
      <c r="E841" s="177">
        <v>0</v>
      </c>
      <c r="F841" s="181">
        <v>0</v>
      </c>
      <c r="G841" s="181">
        <v>0</v>
      </c>
    </row>
    <row r="842" spans="2:7" hidden="1">
      <c r="B842" s="179" t="s">
        <v>247</v>
      </c>
      <c r="C842" s="177">
        <v>0</v>
      </c>
      <c r="D842" s="177">
        <v>0</v>
      </c>
      <c r="E842" s="177">
        <v>0</v>
      </c>
      <c r="F842" s="181">
        <v>0</v>
      </c>
      <c r="G842" s="181">
        <v>0</v>
      </c>
    </row>
    <row r="843" spans="2:7" hidden="1">
      <c r="B843" s="179" t="s">
        <v>248</v>
      </c>
      <c r="C843" s="177">
        <v>0</v>
      </c>
      <c r="D843" s="177">
        <v>0</v>
      </c>
      <c r="E843" s="177">
        <v>0</v>
      </c>
      <c r="F843" s="181">
        <v>0</v>
      </c>
      <c r="G843" s="181">
        <v>0</v>
      </c>
    </row>
    <row r="844" spans="2:7" hidden="1">
      <c r="B844" s="179" t="s">
        <v>237</v>
      </c>
      <c r="C844" s="177">
        <v>0</v>
      </c>
      <c r="D844" s="177">
        <v>0</v>
      </c>
      <c r="E844" s="177">
        <v>0</v>
      </c>
      <c r="F844" s="181">
        <v>0</v>
      </c>
      <c r="G844" s="181">
        <v>0</v>
      </c>
    </row>
    <row r="845" spans="2:7" hidden="1">
      <c r="B845" s="179" t="s">
        <v>247</v>
      </c>
      <c r="C845" s="177">
        <v>0</v>
      </c>
      <c r="D845" s="177">
        <v>0</v>
      </c>
      <c r="E845" s="177">
        <v>0</v>
      </c>
      <c r="F845" s="181">
        <v>0</v>
      </c>
      <c r="G845" s="181">
        <v>0</v>
      </c>
    </row>
    <row r="846" spans="2:7" hidden="1">
      <c r="B846" s="179" t="s">
        <v>248</v>
      </c>
      <c r="C846" s="177">
        <v>0</v>
      </c>
      <c r="D846" s="177">
        <v>0</v>
      </c>
      <c r="E846" s="177">
        <v>0</v>
      </c>
      <c r="F846" s="181">
        <v>0</v>
      </c>
      <c r="G846" s="181">
        <v>0</v>
      </c>
    </row>
    <row r="847" spans="2:7" hidden="1">
      <c r="B847" s="179" t="s">
        <v>238</v>
      </c>
      <c r="C847" s="177">
        <v>0</v>
      </c>
      <c r="D847" s="177">
        <v>0</v>
      </c>
      <c r="E847" s="177">
        <v>0</v>
      </c>
      <c r="F847" s="181">
        <v>0</v>
      </c>
      <c r="G847" s="181">
        <v>0</v>
      </c>
    </row>
    <row r="848" spans="2:7" hidden="1">
      <c r="B848" s="179" t="s">
        <v>249</v>
      </c>
      <c r="C848" s="177">
        <v>0</v>
      </c>
      <c r="D848" s="177">
        <v>0</v>
      </c>
      <c r="E848" s="177">
        <v>0</v>
      </c>
      <c r="F848" s="181">
        <v>0</v>
      </c>
      <c r="G848" s="181">
        <v>0</v>
      </c>
    </row>
    <row r="849" spans="2:7" hidden="1">
      <c r="B849" s="179" t="s">
        <v>250</v>
      </c>
      <c r="C849" s="177">
        <v>0</v>
      </c>
      <c r="D849" s="177">
        <v>0</v>
      </c>
      <c r="E849" s="177">
        <v>0</v>
      </c>
      <c r="F849" s="181">
        <v>0</v>
      </c>
      <c r="G849" s="181">
        <v>0</v>
      </c>
    </row>
    <row r="850" spans="2:7" ht="24" hidden="1">
      <c r="B850" s="179" t="s">
        <v>239</v>
      </c>
      <c r="C850" s="177">
        <v>0</v>
      </c>
      <c r="D850" s="177">
        <v>0</v>
      </c>
      <c r="E850" s="177">
        <v>0</v>
      </c>
      <c r="F850" s="181">
        <v>0</v>
      </c>
      <c r="G850" s="181">
        <v>0</v>
      </c>
    </row>
    <row r="851" spans="2:7" hidden="1">
      <c r="B851" s="179" t="s">
        <v>249</v>
      </c>
      <c r="C851" s="177">
        <v>0</v>
      </c>
      <c r="D851" s="177">
        <v>0</v>
      </c>
      <c r="E851" s="177">
        <v>0</v>
      </c>
      <c r="F851" s="181">
        <v>0</v>
      </c>
      <c r="G851" s="181">
        <v>0</v>
      </c>
    </row>
    <row r="852" spans="2:7" hidden="1">
      <c r="B852" s="179" t="s">
        <v>250</v>
      </c>
      <c r="C852" s="177">
        <v>0</v>
      </c>
      <c r="D852" s="177">
        <v>0</v>
      </c>
      <c r="E852" s="177">
        <v>0</v>
      </c>
      <c r="F852" s="181">
        <v>0</v>
      </c>
      <c r="G852" s="181">
        <v>0</v>
      </c>
    </row>
    <row r="853" spans="2:7" s="172" customFormat="1" ht="11.25" customHeight="1">
      <c r="B853" s="183" t="s">
        <v>251</v>
      </c>
      <c r="C853" s="184">
        <v>-4</v>
      </c>
      <c r="D853" s="184">
        <v>-4</v>
      </c>
      <c r="E853" s="184">
        <v>-4</v>
      </c>
      <c r="F853" s="185">
        <v>-4</v>
      </c>
      <c r="G853" s="185">
        <v>-3.16</v>
      </c>
    </row>
    <row r="854" spans="2:7" hidden="1">
      <c r="B854" s="179" t="s">
        <v>234</v>
      </c>
      <c r="C854" s="177">
        <v>0</v>
      </c>
      <c r="D854" s="177">
        <v>0</v>
      </c>
      <c r="E854" s="177">
        <v>0</v>
      </c>
      <c r="F854" s="181">
        <v>0</v>
      </c>
      <c r="G854" s="181">
        <v>0</v>
      </c>
    </row>
    <row r="855" spans="2:7" hidden="1">
      <c r="B855" s="179" t="s">
        <v>247</v>
      </c>
      <c r="C855" s="177">
        <v>0</v>
      </c>
      <c r="D855" s="177">
        <v>0</v>
      </c>
      <c r="E855" s="177">
        <v>0</v>
      </c>
      <c r="F855" s="181">
        <v>0</v>
      </c>
      <c r="G855" s="181">
        <v>0</v>
      </c>
    </row>
    <row r="856" spans="2:7" hidden="1">
      <c r="B856" s="179" t="s">
        <v>248</v>
      </c>
      <c r="C856" s="177">
        <v>0</v>
      </c>
      <c r="D856" s="177">
        <v>0</v>
      </c>
      <c r="E856" s="177">
        <v>0</v>
      </c>
      <c r="F856" s="181">
        <v>0</v>
      </c>
      <c r="G856" s="181">
        <v>0</v>
      </c>
    </row>
    <row r="857" spans="2:7" hidden="1">
      <c r="B857" s="179" t="s">
        <v>235</v>
      </c>
      <c r="C857" s="177">
        <v>0</v>
      </c>
      <c r="D857" s="177">
        <v>0</v>
      </c>
      <c r="E857" s="177">
        <v>0</v>
      </c>
      <c r="F857" s="181">
        <v>0</v>
      </c>
      <c r="G857" s="181">
        <v>0</v>
      </c>
    </row>
    <row r="858" spans="2:7" hidden="1">
      <c r="B858" s="179" t="s">
        <v>247</v>
      </c>
      <c r="C858" s="177">
        <v>0</v>
      </c>
      <c r="D858" s="177">
        <v>0</v>
      </c>
      <c r="E858" s="177">
        <v>0</v>
      </c>
      <c r="F858" s="181">
        <v>0</v>
      </c>
      <c r="G858" s="181">
        <v>0</v>
      </c>
    </row>
    <row r="859" spans="2:7" hidden="1">
      <c r="B859" s="179" t="s">
        <v>248</v>
      </c>
      <c r="C859" s="177">
        <v>0</v>
      </c>
      <c r="D859" s="177">
        <v>0</v>
      </c>
      <c r="E859" s="177">
        <v>0</v>
      </c>
      <c r="F859" s="181">
        <v>0</v>
      </c>
      <c r="G859" s="181">
        <v>0</v>
      </c>
    </row>
    <row r="860" spans="2:7" ht="12" hidden="1" customHeight="1">
      <c r="B860" s="179" t="s">
        <v>236</v>
      </c>
      <c r="C860" s="177">
        <v>0</v>
      </c>
      <c r="D860" s="177">
        <v>0</v>
      </c>
      <c r="E860" s="177">
        <v>0</v>
      </c>
      <c r="F860" s="181">
        <v>0</v>
      </c>
      <c r="G860" s="181">
        <v>0</v>
      </c>
    </row>
    <row r="861" spans="2:7" ht="12" hidden="1" customHeight="1">
      <c r="B861" s="179" t="s">
        <v>247</v>
      </c>
      <c r="C861" s="177">
        <v>0</v>
      </c>
      <c r="D861" s="177">
        <v>0</v>
      </c>
      <c r="E861" s="177">
        <v>0</v>
      </c>
      <c r="F861" s="181">
        <v>0</v>
      </c>
      <c r="G861" s="181">
        <v>0</v>
      </c>
    </row>
    <row r="862" spans="2:7" ht="12" hidden="1" customHeight="1">
      <c r="B862" s="179" t="s">
        <v>248</v>
      </c>
      <c r="C862" s="177">
        <v>0</v>
      </c>
      <c r="D862" s="177">
        <v>0</v>
      </c>
      <c r="E862" s="177">
        <v>0</v>
      </c>
      <c r="F862" s="181">
        <v>0</v>
      </c>
      <c r="G862" s="181">
        <v>0</v>
      </c>
    </row>
    <row r="863" spans="2:7" ht="12" customHeight="1">
      <c r="B863" s="179" t="s">
        <v>169</v>
      </c>
      <c r="C863" s="177">
        <v>0</v>
      </c>
      <c r="D863" s="177">
        <v>0</v>
      </c>
      <c r="E863" s="177">
        <v>0</v>
      </c>
      <c r="F863" s="181">
        <v>0</v>
      </c>
      <c r="G863" s="181">
        <v>0.84</v>
      </c>
    </row>
    <row r="864" spans="2:7" ht="12" customHeight="1">
      <c r="B864" s="179" t="s">
        <v>247</v>
      </c>
      <c r="C864" s="177">
        <v>0</v>
      </c>
      <c r="D864" s="177">
        <v>0</v>
      </c>
      <c r="E864" s="177">
        <v>0</v>
      </c>
      <c r="F864" s="181">
        <v>0</v>
      </c>
      <c r="G864" s="181">
        <v>0.84</v>
      </c>
    </row>
    <row r="865" spans="2:7" ht="12" hidden="1" customHeight="1">
      <c r="B865" s="179" t="s">
        <v>248</v>
      </c>
      <c r="C865" s="177">
        <v>0</v>
      </c>
      <c r="D865" s="177">
        <v>0</v>
      </c>
      <c r="E865" s="177">
        <v>0</v>
      </c>
      <c r="F865" s="181">
        <v>0</v>
      </c>
      <c r="G865" s="181">
        <v>0</v>
      </c>
    </row>
    <row r="866" spans="2:7" ht="11.25" customHeight="1">
      <c r="B866" s="179" t="s">
        <v>237</v>
      </c>
      <c r="C866" s="180">
        <v>-4</v>
      </c>
      <c r="D866" s="180">
        <v>-4</v>
      </c>
      <c r="E866" s="180">
        <v>-4</v>
      </c>
      <c r="F866" s="181">
        <v>-4</v>
      </c>
      <c r="G866" s="181">
        <v>-4</v>
      </c>
    </row>
    <row r="867" spans="2:7" ht="11.25" customHeight="1">
      <c r="B867" s="179" t="s">
        <v>247</v>
      </c>
      <c r="C867" s="180">
        <v>-4</v>
      </c>
      <c r="D867" s="180">
        <v>-4</v>
      </c>
      <c r="E867" s="180">
        <v>-4</v>
      </c>
      <c r="F867" s="181">
        <v>-4</v>
      </c>
      <c r="G867" s="181">
        <v>-4</v>
      </c>
    </row>
    <row r="868" spans="2:7" ht="12" hidden="1" customHeight="1">
      <c r="B868" s="179" t="s">
        <v>248</v>
      </c>
      <c r="C868" s="180">
        <v>0</v>
      </c>
      <c r="D868" s="180">
        <v>0</v>
      </c>
      <c r="E868" s="180">
        <v>0</v>
      </c>
      <c r="F868" s="181">
        <v>0</v>
      </c>
      <c r="G868" s="181">
        <v>0</v>
      </c>
    </row>
    <row r="869" spans="2:7" ht="12" hidden="1" customHeight="1">
      <c r="B869" s="179" t="s">
        <v>238</v>
      </c>
      <c r="C869" s="180">
        <v>0</v>
      </c>
      <c r="D869" s="180">
        <v>0</v>
      </c>
      <c r="E869" s="180">
        <v>0</v>
      </c>
      <c r="F869" s="181">
        <v>0</v>
      </c>
      <c r="G869" s="181">
        <v>0</v>
      </c>
    </row>
    <row r="870" spans="2:7" ht="12" hidden="1" customHeight="1">
      <c r="B870" s="179" t="s">
        <v>249</v>
      </c>
      <c r="C870" s="182">
        <v>0</v>
      </c>
      <c r="D870" s="182">
        <v>0</v>
      </c>
      <c r="E870" s="182">
        <v>0</v>
      </c>
      <c r="F870" s="181">
        <v>0</v>
      </c>
      <c r="G870" s="181">
        <v>0</v>
      </c>
    </row>
    <row r="871" spans="2:7" ht="12" hidden="1" customHeight="1">
      <c r="B871" s="179" t="s">
        <v>250</v>
      </c>
      <c r="C871" s="182">
        <v>0</v>
      </c>
      <c r="D871" s="182">
        <v>0</v>
      </c>
      <c r="E871" s="182">
        <v>0</v>
      </c>
      <c r="F871" s="181">
        <v>0</v>
      </c>
      <c r="G871" s="181">
        <v>0</v>
      </c>
    </row>
    <row r="872" spans="2:7" ht="11.25" customHeight="1">
      <c r="B872" s="179" t="s">
        <v>239</v>
      </c>
      <c r="C872" s="180">
        <v>-4</v>
      </c>
      <c r="D872" s="180">
        <v>-4</v>
      </c>
      <c r="E872" s="180">
        <v>-4</v>
      </c>
      <c r="F872" s="181">
        <v>-4</v>
      </c>
      <c r="G872" s="181">
        <v>-4</v>
      </c>
    </row>
    <row r="873" spans="2:7" ht="11.25" customHeight="1">
      <c r="B873" s="179" t="s">
        <v>249</v>
      </c>
      <c r="C873" s="182">
        <v>-4</v>
      </c>
      <c r="D873" s="182">
        <v>-4</v>
      </c>
      <c r="E873" s="182">
        <v>-4</v>
      </c>
      <c r="F873" s="181">
        <v>-4</v>
      </c>
      <c r="G873" s="181">
        <v>-4</v>
      </c>
    </row>
    <row r="874" spans="2:7" ht="12" hidden="1" customHeight="1">
      <c r="B874" s="179" t="s">
        <v>250</v>
      </c>
      <c r="C874" s="182">
        <v>0</v>
      </c>
      <c r="D874" s="182">
        <v>0</v>
      </c>
      <c r="E874" s="182">
        <v>0</v>
      </c>
      <c r="F874" s="181">
        <v>0</v>
      </c>
      <c r="G874" s="181">
        <v>0</v>
      </c>
    </row>
    <row r="875" spans="2:7" s="171" customFormat="1" ht="11.25" customHeight="1">
      <c r="B875" s="176" t="s">
        <v>291</v>
      </c>
      <c r="C875" s="192">
        <v>0</v>
      </c>
      <c r="D875" s="192">
        <v>0</v>
      </c>
      <c r="E875" s="192">
        <v>234.48</v>
      </c>
      <c r="F875" s="178">
        <v>0</v>
      </c>
      <c r="G875" s="178">
        <v>0</v>
      </c>
    </row>
    <row r="876" spans="2:7" s="171" customFormat="1" ht="11.25" customHeight="1">
      <c r="B876" s="176" t="s">
        <v>292</v>
      </c>
      <c r="C876" s="177">
        <v>60.489999999999995</v>
      </c>
      <c r="D876" s="177">
        <v>637.40999999999985</v>
      </c>
      <c r="E876" s="177">
        <v>205.74000000000004</v>
      </c>
      <c r="F876" s="178">
        <v>637.33999999999992</v>
      </c>
      <c r="G876" s="178">
        <v>891.30000000000018</v>
      </c>
    </row>
    <row r="877" spans="2:7" ht="12" hidden="1" customHeight="1">
      <c r="B877" s="179" t="s">
        <v>293</v>
      </c>
      <c r="C877" s="177">
        <v>0</v>
      </c>
      <c r="D877" s="177">
        <v>0</v>
      </c>
      <c r="E877" s="177">
        <v>0</v>
      </c>
      <c r="F877" s="181">
        <v>0</v>
      </c>
      <c r="G877" s="181">
        <v>0</v>
      </c>
    </row>
    <row r="878" spans="2:7" ht="12" hidden="1" customHeight="1">
      <c r="B878" s="179" t="s">
        <v>294</v>
      </c>
      <c r="C878" s="177">
        <v>0</v>
      </c>
      <c r="D878" s="177">
        <v>0</v>
      </c>
      <c r="E878" s="177">
        <v>0</v>
      </c>
      <c r="F878" s="181">
        <v>0</v>
      </c>
      <c r="G878" s="181">
        <v>0</v>
      </c>
    </row>
    <row r="879" spans="2:7" ht="12" hidden="1" customHeight="1">
      <c r="B879" s="179" t="s">
        <v>295</v>
      </c>
      <c r="C879" s="177">
        <v>0</v>
      </c>
      <c r="D879" s="177">
        <v>0</v>
      </c>
      <c r="E879" s="177">
        <v>0</v>
      </c>
      <c r="F879" s="181">
        <v>0</v>
      </c>
      <c r="G879" s="181">
        <v>0</v>
      </c>
    </row>
    <row r="880" spans="2:7" ht="11.25" customHeight="1">
      <c r="B880" s="179" t="s">
        <v>296</v>
      </c>
      <c r="C880" s="182">
        <v>0.62000000000000277</v>
      </c>
      <c r="D880" s="182">
        <v>0.5600000000000005</v>
      </c>
      <c r="E880" s="182">
        <v>7.3400000000000034</v>
      </c>
      <c r="F880" s="181">
        <v>-6.42</v>
      </c>
      <c r="G880" s="181">
        <v>10.68</v>
      </c>
    </row>
    <row r="881" spans="2:7" ht="12" hidden="1" customHeight="1">
      <c r="B881" s="179" t="s">
        <v>297</v>
      </c>
      <c r="C881" s="182">
        <v>0</v>
      </c>
      <c r="D881" s="182">
        <v>0</v>
      </c>
      <c r="E881" s="182">
        <v>0</v>
      </c>
      <c r="F881" s="181">
        <v>0</v>
      </c>
      <c r="G881" s="181">
        <v>0</v>
      </c>
    </row>
    <row r="882" spans="2:7" ht="11.25" customHeight="1">
      <c r="B882" s="179" t="s">
        <v>298</v>
      </c>
      <c r="C882" s="180">
        <v>59.870000000000005</v>
      </c>
      <c r="D882" s="180">
        <v>636.84999999999991</v>
      </c>
      <c r="E882" s="180">
        <v>198.40000000000003</v>
      </c>
      <c r="F882" s="181">
        <v>643.76</v>
      </c>
      <c r="G882" s="181">
        <v>880.62000000000012</v>
      </c>
    </row>
    <row r="883" spans="2:7" ht="11.25" customHeight="1">
      <c r="B883" s="179" t="s">
        <v>10</v>
      </c>
      <c r="C883" s="180">
        <v>-75</v>
      </c>
      <c r="D883" s="180">
        <v>415.84999999999997</v>
      </c>
      <c r="E883" s="180">
        <v>264.28000000000003</v>
      </c>
      <c r="F883" s="181">
        <v>-208.79000000000002</v>
      </c>
      <c r="G883" s="181">
        <v>-667.22</v>
      </c>
    </row>
    <row r="884" spans="2:7" ht="11.25" customHeight="1">
      <c r="B884" s="179" t="s">
        <v>299</v>
      </c>
      <c r="C884" s="182">
        <v>116.25999999999999</v>
      </c>
      <c r="D884" s="182">
        <v>324.13</v>
      </c>
      <c r="E884" s="182">
        <v>267.23</v>
      </c>
      <c r="F884" s="181">
        <v>-330.95000000000005</v>
      </c>
      <c r="G884" s="181">
        <v>-345.22</v>
      </c>
    </row>
    <row r="885" spans="2:7" ht="11.25" customHeight="1">
      <c r="B885" s="179" t="s">
        <v>300</v>
      </c>
      <c r="C885" s="182">
        <v>-191.26</v>
      </c>
      <c r="D885" s="182">
        <v>91.72</v>
      </c>
      <c r="E885" s="182">
        <v>-2.9499999999999993</v>
      </c>
      <c r="F885" s="181">
        <v>122.15999999999997</v>
      </c>
      <c r="G885" s="181">
        <v>-322</v>
      </c>
    </row>
    <row r="886" spans="2:7" ht="11.25" customHeight="1">
      <c r="B886" s="179" t="s">
        <v>301</v>
      </c>
      <c r="C886" s="180">
        <v>134.87</v>
      </c>
      <c r="D886" s="180">
        <v>221</v>
      </c>
      <c r="E886" s="180">
        <v>-65.88000000000001</v>
      </c>
      <c r="F886" s="181">
        <v>852.55</v>
      </c>
      <c r="G886" s="181">
        <v>1547.8400000000001</v>
      </c>
    </row>
    <row r="887" spans="2:7" ht="11.25" customHeight="1">
      <c r="B887" s="179" t="s">
        <v>302</v>
      </c>
      <c r="C887" s="180">
        <v>134.87</v>
      </c>
      <c r="D887" s="180">
        <v>221</v>
      </c>
      <c r="E887" s="180">
        <v>-65.88000000000001</v>
      </c>
      <c r="F887" s="181">
        <v>852.55</v>
      </c>
      <c r="G887" s="181">
        <v>1547.8400000000001</v>
      </c>
    </row>
    <row r="888" spans="2:7" ht="11.25" customHeight="1">
      <c r="B888" s="179" t="s">
        <v>247</v>
      </c>
      <c r="C888" s="182">
        <v>-3.97</v>
      </c>
      <c r="D888" s="182">
        <v>10.299999999999999</v>
      </c>
      <c r="E888" s="182">
        <v>-0.95000000000000107</v>
      </c>
      <c r="F888" s="181">
        <v>47.629999999999995</v>
      </c>
      <c r="G888" s="181">
        <v>486.43000000000006</v>
      </c>
    </row>
    <row r="889" spans="2:7" ht="11.25" customHeight="1">
      <c r="B889" s="179" t="s">
        <v>248</v>
      </c>
      <c r="C889" s="182">
        <v>138.84</v>
      </c>
      <c r="D889" s="182">
        <v>210.7</v>
      </c>
      <c r="E889" s="182">
        <v>-64.930000000000007</v>
      </c>
      <c r="F889" s="181">
        <v>804.92</v>
      </c>
      <c r="G889" s="181">
        <v>1061.4099999999999</v>
      </c>
    </row>
    <row r="890" spans="2:7" ht="12" hidden="1" customHeight="1">
      <c r="B890" s="179" t="s">
        <v>303</v>
      </c>
      <c r="C890" s="177">
        <v>0</v>
      </c>
      <c r="D890" s="177">
        <v>0</v>
      </c>
      <c r="E890" s="177">
        <v>0</v>
      </c>
      <c r="F890" s="181">
        <v>0</v>
      </c>
      <c r="G890" s="181">
        <v>0</v>
      </c>
    </row>
    <row r="891" spans="2:7" hidden="1">
      <c r="B891" s="179" t="s">
        <v>304</v>
      </c>
      <c r="C891" s="177">
        <v>0</v>
      </c>
      <c r="D891" s="177">
        <v>0</v>
      </c>
      <c r="E891" s="177">
        <v>0</v>
      </c>
      <c r="F891" s="181">
        <v>0</v>
      </c>
      <c r="G891" s="181">
        <v>0</v>
      </c>
    </row>
    <row r="892" spans="2:7" hidden="1">
      <c r="B892" s="179" t="s">
        <v>305</v>
      </c>
      <c r="C892" s="177">
        <v>0</v>
      </c>
      <c r="D892" s="177">
        <v>0</v>
      </c>
      <c r="E892" s="177">
        <v>0</v>
      </c>
      <c r="F892" s="181">
        <v>0</v>
      </c>
      <c r="G892" s="181">
        <v>0</v>
      </c>
    </row>
    <row r="893" spans="2:7" s="171" customFormat="1" ht="11.25" customHeight="1">
      <c r="B893" s="176" t="s">
        <v>306</v>
      </c>
      <c r="C893" s="177">
        <v>-18.109999999999928</v>
      </c>
      <c r="D893" s="177">
        <v>-101.85999999999959</v>
      </c>
      <c r="E893" s="177">
        <v>18.43000000000103</v>
      </c>
      <c r="F893" s="178">
        <v>4.340000000000316</v>
      </c>
      <c r="G893" s="178">
        <v>159.95000000000027</v>
      </c>
    </row>
    <row r="894" spans="2:7" s="171" customFormat="1" hidden="1">
      <c r="B894" s="176" t="s">
        <v>307</v>
      </c>
      <c r="C894" s="177">
        <v>0</v>
      </c>
      <c r="D894" s="177">
        <v>0</v>
      </c>
      <c r="E894" s="177">
        <v>0</v>
      </c>
      <c r="F894" s="178">
        <v>0</v>
      </c>
      <c r="G894" s="178">
        <v>0</v>
      </c>
    </row>
    <row r="895" spans="2:7" s="171" customFormat="1" ht="11.25" customHeight="1">
      <c r="B895" s="176" t="s">
        <v>308</v>
      </c>
      <c r="C895" s="177">
        <v>33.299999999999997</v>
      </c>
      <c r="D895" s="177">
        <v>95.94217639</v>
      </c>
      <c r="E895" s="177">
        <v>57.69</v>
      </c>
      <c r="F895" s="178">
        <v>51.21</v>
      </c>
      <c r="G895" s="178">
        <v>97.800880960000001</v>
      </c>
    </row>
    <row r="896" spans="2:7" s="172" customFormat="1" ht="11.25" customHeight="1">
      <c r="B896" s="183" t="s">
        <v>309</v>
      </c>
      <c r="C896" s="184">
        <v>11.08</v>
      </c>
      <c r="D896" s="184">
        <v>13.72</v>
      </c>
      <c r="E896" s="184">
        <v>0</v>
      </c>
      <c r="F896" s="185">
        <v>15.36</v>
      </c>
      <c r="G896" s="185">
        <v>0</v>
      </c>
    </row>
    <row r="897" spans="2:7">
      <c r="B897" s="179" t="s">
        <v>310</v>
      </c>
      <c r="C897" s="180">
        <v>11.08</v>
      </c>
      <c r="D897" s="180">
        <v>13.72</v>
      </c>
      <c r="E897" s="180">
        <v>0</v>
      </c>
      <c r="F897" s="181">
        <v>15.36</v>
      </c>
      <c r="G897" s="181">
        <v>0</v>
      </c>
    </row>
    <row r="898" spans="2:7" hidden="1">
      <c r="B898" s="179" t="s">
        <v>311</v>
      </c>
      <c r="C898" s="177">
        <v>0</v>
      </c>
      <c r="D898" s="177">
        <v>0</v>
      </c>
      <c r="E898" s="177">
        <v>0</v>
      </c>
      <c r="F898" s="181">
        <v>0</v>
      </c>
      <c r="G898" s="181">
        <v>0</v>
      </c>
    </row>
    <row r="899" spans="2:7" s="171" customFormat="1" hidden="1">
      <c r="B899" s="176" t="s">
        <v>187</v>
      </c>
      <c r="C899" s="177">
        <v>0</v>
      </c>
      <c r="D899" s="177">
        <v>0</v>
      </c>
      <c r="E899" s="177">
        <v>0</v>
      </c>
      <c r="F899" s="178">
        <v>0</v>
      </c>
      <c r="G899" s="178">
        <v>0</v>
      </c>
    </row>
    <row r="900" spans="2:7" hidden="1">
      <c r="B900" s="179" t="s">
        <v>312</v>
      </c>
      <c r="C900" s="177">
        <v>0</v>
      </c>
      <c r="D900" s="177">
        <v>0</v>
      </c>
      <c r="E900" s="177">
        <v>0</v>
      </c>
      <c r="F900" s="181">
        <v>0</v>
      </c>
      <c r="G900" s="181">
        <v>0</v>
      </c>
    </row>
    <row r="901" spans="2:7" hidden="1">
      <c r="B901" s="179" t="s">
        <v>311</v>
      </c>
      <c r="C901" s="177">
        <v>0</v>
      </c>
      <c r="D901" s="177">
        <v>0</v>
      </c>
      <c r="E901" s="177">
        <v>0</v>
      </c>
      <c r="F901" s="181">
        <v>0</v>
      </c>
      <c r="G901" s="181">
        <v>0</v>
      </c>
    </row>
    <row r="902" spans="2:7" hidden="1">
      <c r="B902" s="179" t="s">
        <v>313</v>
      </c>
      <c r="C902" s="177">
        <v>0</v>
      </c>
      <c r="D902" s="177">
        <v>0</v>
      </c>
      <c r="E902" s="177">
        <v>0</v>
      </c>
      <c r="F902" s="181">
        <v>0</v>
      </c>
      <c r="G902" s="181">
        <v>0</v>
      </c>
    </row>
    <row r="903" spans="2:7" s="171" customFormat="1" hidden="1">
      <c r="B903" s="176" t="s">
        <v>198</v>
      </c>
      <c r="C903" s="177">
        <v>0</v>
      </c>
      <c r="D903" s="177">
        <v>0</v>
      </c>
      <c r="E903" s="177">
        <v>0</v>
      </c>
      <c r="F903" s="178">
        <v>0</v>
      </c>
      <c r="G903" s="178">
        <v>0</v>
      </c>
    </row>
    <row r="904" spans="2:7" ht="24" hidden="1">
      <c r="B904" s="179" t="s">
        <v>314</v>
      </c>
      <c r="C904" s="177">
        <v>0</v>
      </c>
      <c r="D904" s="177">
        <v>0</v>
      </c>
      <c r="E904" s="177">
        <v>0</v>
      </c>
      <c r="F904" s="181">
        <v>0</v>
      </c>
      <c r="G904" s="181">
        <v>0</v>
      </c>
    </row>
    <row r="905" spans="2:7" hidden="1">
      <c r="B905" s="179" t="s">
        <v>315</v>
      </c>
      <c r="C905" s="177">
        <v>0</v>
      </c>
      <c r="D905" s="177">
        <v>0</v>
      </c>
      <c r="E905" s="177">
        <v>0</v>
      </c>
      <c r="F905" s="181">
        <v>0</v>
      </c>
      <c r="G905" s="181">
        <v>0</v>
      </c>
    </row>
    <row r="906" spans="2:7" ht="24" hidden="1">
      <c r="B906" s="179" t="s">
        <v>316</v>
      </c>
      <c r="C906" s="177">
        <v>0</v>
      </c>
      <c r="D906" s="177">
        <v>0</v>
      </c>
      <c r="E906" s="177">
        <v>0</v>
      </c>
      <c r="F906" s="181">
        <v>0</v>
      </c>
      <c r="G906" s="181">
        <v>0</v>
      </c>
    </row>
    <row r="907" spans="2:7" hidden="1">
      <c r="B907" s="179" t="s">
        <v>317</v>
      </c>
      <c r="C907" s="177">
        <v>0</v>
      </c>
      <c r="D907" s="177">
        <v>0</v>
      </c>
      <c r="E907" s="177">
        <v>0</v>
      </c>
      <c r="F907" s="181">
        <v>0</v>
      </c>
      <c r="G907" s="181">
        <v>0</v>
      </c>
    </row>
    <row r="908" spans="2:7" hidden="1">
      <c r="B908" s="179" t="s">
        <v>318</v>
      </c>
      <c r="C908" s="177">
        <v>0</v>
      </c>
      <c r="D908" s="177">
        <v>0</v>
      </c>
      <c r="E908" s="177">
        <v>0</v>
      </c>
      <c r="F908" s="181">
        <v>0</v>
      </c>
      <c r="G908" s="181">
        <v>0</v>
      </c>
    </row>
    <row r="909" spans="2:7" hidden="1">
      <c r="B909" s="179" t="s">
        <v>319</v>
      </c>
      <c r="C909" s="177">
        <v>0</v>
      </c>
      <c r="D909" s="177">
        <v>0</v>
      </c>
      <c r="E909" s="177">
        <v>0</v>
      </c>
      <c r="F909" s="181">
        <v>0</v>
      </c>
      <c r="G909" s="181">
        <v>0</v>
      </c>
    </row>
    <row r="910" spans="2:7" hidden="1">
      <c r="B910" s="179" t="s">
        <v>317</v>
      </c>
      <c r="C910" s="177">
        <v>0</v>
      </c>
      <c r="D910" s="177">
        <v>0</v>
      </c>
      <c r="E910" s="177">
        <v>0</v>
      </c>
      <c r="F910" s="181">
        <v>0</v>
      </c>
      <c r="G910" s="181">
        <v>0</v>
      </c>
    </row>
    <row r="911" spans="2:7" hidden="1">
      <c r="B911" s="179" t="s">
        <v>320</v>
      </c>
      <c r="C911" s="177">
        <v>0</v>
      </c>
      <c r="D911" s="177">
        <v>0</v>
      </c>
      <c r="E911" s="177">
        <v>0</v>
      </c>
      <c r="F911" s="181">
        <v>0</v>
      </c>
      <c r="G911" s="181">
        <v>0</v>
      </c>
    </row>
    <row r="912" spans="2:7" hidden="1">
      <c r="B912" s="179" t="s">
        <v>321</v>
      </c>
      <c r="C912" s="177">
        <v>0</v>
      </c>
      <c r="D912" s="177">
        <v>0</v>
      </c>
      <c r="E912" s="177">
        <v>0</v>
      </c>
      <c r="F912" s="181">
        <v>0</v>
      </c>
      <c r="G912" s="181">
        <v>0</v>
      </c>
    </row>
    <row r="913" spans="2:7" hidden="1">
      <c r="B913" s="179" t="s">
        <v>322</v>
      </c>
      <c r="C913" s="177">
        <v>0</v>
      </c>
      <c r="D913" s="177">
        <v>0</v>
      </c>
      <c r="E913" s="177">
        <v>0</v>
      </c>
      <c r="F913" s="181">
        <v>0</v>
      </c>
      <c r="G913" s="181">
        <v>0</v>
      </c>
    </row>
    <row r="914" spans="2:7" hidden="1">
      <c r="B914" s="179" t="s">
        <v>317</v>
      </c>
      <c r="C914" s="177">
        <v>0</v>
      </c>
      <c r="D914" s="177">
        <v>0</v>
      </c>
      <c r="E914" s="177">
        <v>0</v>
      </c>
      <c r="F914" s="181">
        <v>0</v>
      </c>
      <c r="G914" s="181">
        <v>0</v>
      </c>
    </row>
    <row r="915" spans="2:7" hidden="1">
      <c r="B915" s="179" t="s">
        <v>318</v>
      </c>
      <c r="C915" s="177">
        <v>0</v>
      </c>
      <c r="D915" s="177">
        <v>0</v>
      </c>
      <c r="E915" s="177">
        <v>0</v>
      </c>
      <c r="F915" s="181">
        <v>0</v>
      </c>
      <c r="G915" s="181">
        <v>0</v>
      </c>
    </row>
    <row r="916" spans="2:7" hidden="1">
      <c r="B916" s="179" t="s">
        <v>323</v>
      </c>
      <c r="C916" s="177">
        <v>0</v>
      </c>
      <c r="D916" s="177">
        <v>0</v>
      </c>
      <c r="E916" s="177">
        <v>0</v>
      </c>
      <c r="F916" s="181">
        <v>0</v>
      </c>
      <c r="G916" s="181">
        <v>0</v>
      </c>
    </row>
    <row r="917" spans="2:7" hidden="1">
      <c r="B917" s="179" t="s">
        <v>317</v>
      </c>
      <c r="C917" s="177">
        <v>0</v>
      </c>
      <c r="D917" s="177">
        <v>0</v>
      </c>
      <c r="E917" s="177">
        <v>0</v>
      </c>
      <c r="F917" s="181">
        <v>0</v>
      </c>
      <c r="G917" s="181">
        <v>0</v>
      </c>
    </row>
    <row r="918" spans="2:7" hidden="1">
      <c r="B918" s="179" t="s">
        <v>318</v>
      </c>
      <c r="C918" s="177">
        <v>0</v>
      </c>
      <c r="D918" s="177">
        <v>0</v>
      </c>
      <c r="E918" s="177">
        <v>0</v>
      </c>
      <c r="F918" s="181">
        <v>0</v>
      </c>
      <c r="G918" s="181">
        <v>0</v>
      </c>
    </row>
    <row r="919" spans="2:7" hidden="1">
      <c r="B919" s="179" t="s">
        <v>324</v>
      </c>
      <c r="C919" s="177">
        <v>0</v>
      </c>
      <c r="D919" s="177">
        <v>0</v>
      </c>
      <c r="E919" s="177">
        <v>0</v>
      </c>
      <c r="F919" s="181">
        <v>0</v>
      </c>
      <c r="G919" s="181">
        <v>0</v>
      </c>
    </row>
    <row r="920" spans="2:7" hidden="1">
      <c r="B920" s="179" t="s">
        <v>317</v>
      </c>
      <c r="C920" s="177">
        <v>0</v>
      </c>
      <c r="D920" s="177">
        <v>0</v>
      </c>
      <c r="E920" s="177">
        <v>0</v>
      </c>
      <c r="F920" s="181">
        <v>0</v>
      </c>
      <c r="G920" s="181">
        <v>0</v>
      </c>
    </row>
    <row r="921" spans="2:7" hidden="1">
      <c r="B921" s="179" t="s">
        <v>318</v>
      </c>
      <c r="C921" s="177">
        <v>0</v>
      </c>
      <c r="D921" s="177">
        <v>0</v>
      </c>
      <c r="E921" s="177">
        <v>0</v>
      </c>
      <c r="F921" s="181">
        <v>0</v>
      </c>
      <c r="G921" s="181">
        <v>0</v>
      </c>
    </row>
    <row r="922" spans="2:7" s="171" customFormat="1" hidden="1">
      <c r="B922" s="176" t="s">
        <v>325</v>
      </c>
      <c r="C922" s="177">
        <v>0</v>
      </c>
      <c r="D922" s="177">
        <v>0</v>
      </c>
      <c r="E922" s="177">
        <v>0</v>
      </c>
      <c r="F922" s="178">
        <v>0</v>
      </c>
      <c r="G922" s="178">
        <v>0</v>
      </c>
    </row>
    <row r="923" spans="2:7" ht="24" hidden="1">
      <c r="B923" s="179" t="s">
        <v>326</v>
      </c>
      <c r="C923" s="177">
        <v>0</v>
      </c>
      <c r="D923" s="177">
        <v>0</v>
      </c>
      <c r="E923" s="177">
        <v>0</v>
      </c>
      <c r="F923" s="181">
        <v>0</v>
      </c>
      <c r="G923" s="181">
        <v>0</v>
      </c>
    </row>
    <row r="924" spans="2:7" hidden="1">
      <c r="B924" s="179" t="s">
        <v>254</v>
      </c>
      <c r="C924" s="177">
        <v>0</v>
      </c>
      <c r="D924" s="177">
        <v>0</v>
      </c>
      <c r="E924" s="177">
        <v>0</v>
      </c>
      <c r="F924" s="181">
        <v>0</v>
      </c>
      <c r="G924" s="181">
        <v>0</v>
      </c>
    </row>
    <row r="925" spans="2:7" ht="24" hidden="1">
      <c r="B925" s="179" t="s">
        <v>256</v>
      </c>
      <c r="C925" s="177">
        <v>0</v>
      </c>
      <c r="D925" s="177">
        <v>0</v>
      </c>
      <c r="E925" s="177">
        <v>0</v>
      </c>
      <c r="F925" s="181">
        <v>0</v>
      </c>
      <c r="G925" s="181">
        <v>0</v>
      </c>
    </row>
    <row r="926" spans="2:7" hidden="1">
      <c r="B926" s="179" t="s">
        <v>257</v>
      </c>
      <c r="C926" s="177">
        <v>0</v>
      </c>
      <c r="D926" s="177">
        <v>0</v>
      </c>
      <c r="E926" s="177">
        <v>0</v>
      </c>
      <c r="F926" s="181">
        <v>0</v>
      </c>
      <c r="G926" s="181">
        <v>0</v>
      </c>
    </row>
    <row r="927" spans="2:7" hidden="1">
      <c r="B927" s="179" t="s">
        <v>258</v>
      </c>
      <c r="C927" s="177">
        <v>0</v>
      </c>
      <c r="D927" s="177">
        <v>0</v>
      </c>
      <c r="E927" s="177">
        <v>0</v>
      </c>
      <c r="F927" s="181">
        <v>0</v>
      </c>
      <c r="G927" s="181">
        <v>0</v>
      </c>
    </row>
    <row r="928" spans="2:7" hidden="1">
      <c r="B928" s="179" t="s">
        <v>259</v>
      </c>
      <c r="C928" s="177">
        <v>0</v>
      </c>
      <c r="D928" s="177">
        <v>0</v>
      </c>
      <c r="E928" s="177">
        <v>0</v>
      </c>
      <c r="F928" s="181">
        <v>0</v>
      </c>
      <c r="G928" s="181">
        <v>0</v>
      </c>
    </row>
    <row r="929" spans="2:7" ht="24" hidden="1">
      <c r="B929" s="179" t="s">
        <v>260</v>
      </c>
      <c r="C929" s="177">
        <v>0</v>
      </c>
      <c r="D929" s="177">
        <v>0</v>
      </c>
      <c r="E929" s="177">
        <v>0</v>
      </c>
      <c r="F929" s="181">
        <v>0</v>
      </c>
      <c r="G929" s="181">
        <v>0</v>
      </c>
    </row>
    <row r="930" spans="2:7" hidden="1">
      <c r="B930" s="179" t="s">
        <v>327</v>
      </c>
      <c r="C930" s="177">
        <v>0</v>
      </c>
      <c r="D930" s="177">
        <v>0</v>
      </c>
      <c r="E930" s="177">
        <v>0</v>
      </c>
      <c r="F930" s="181">
        <v>0</v>
      </c>
      <c r="G930" s="181">
        <v>0</v>
      </c>
    </row>
    <row r="931" spans="2:7" hidden="1">
      <c r="B931" s="179" t="s">
        <v>254</v>
      </c>
      <c r="C931" s="177">
        <v>0</v>
      </c>
      <c r="D931" s="177">
        <v>0</v>
      </c>
      <c r="E931" s="177">
        <v>0</v>
      </c>
      <c r="F931" s="181">
        <v>0</v>
      </c>
      <c r="G931" s="181">
        <v>0</v>
      </c>
    </row>
    <row r="932" spans="2:7" hidden="1">
      <c r="B932" s="179" t="s">
        <v>328</v>
      </c>
      <c r="C932" s="177">
        <v>0</v>
      </c>
      <c r="D932" s="177">
        <v>0</v>
      </c>
      <c r="E932" s="177">
        <v>0</v>
      </c>
      <c r="F932" s="181">
        <v>0</v>
      </c>
      <c r="G932" s="181">
        <v>0</v>
      </c>
    </row>
    <row r="933" spans="2:7" hidden="1">
      <c r="B933" s="179" t="s">
        <v>329</v>
      </c>
      <c r="C933" s="177">
        <v>0</v>
      </c>
      <c r="D933" s="177">
        <v>0</v>
      </c>
      <c r="E933" s="177">
        <v>0</v>
      </c>
      <c r="F933" s="181">
        <v>0</v>
      </c>
      <c r="G933" s="181">
        <v>0</v>
      </c>
    </row>
    <row r="934" spans="2:7" ht="24" hidden="1">
      <c r="B934" s="179" t="s">
        <v>330</v>
      </c>
      <c r="C934" s="177">
        <v>0</v>
      </c>
      <c r="D934" s="177">
        <v>0</v>
      </c>
      <c r="E934" s="177">
        <v>0</v>
      </c>
      <c r="F934" s="181">
        <v>0</v>
      </c>
      <c r="G934" s="181">
        <v>0</v>
      </c>
    </row>
    <row r="935" spans="2:7" hidden="1">
      <c r="B935" s="179" t="s">
        <v>331</v>
      </c>
      <c r="C935" s="177">
        <v>0</v>
      </c>
      <c r="D935" s="177">
        <v>0</v>
      </c>
      <c r="E935" s="177">
        <v>0</v>
      </c>
      <c r="F935" s="181">
        <v>0</v>
      </c>
      <c r="G935" s="181">
        <v>0</v>
      </c>
    </row>
    <row r="936" spans="2:7" hidden="1">
      <c r="B936" s="179" t="s">
        <v>332</v>
      </c>
      <c r="C936" s="177">
        <v>0</v>
      </c>
      <c r="D936" s="177">
        <v>0</v>
      </c>
      <c r="E936" s="177">
        <v>0</v>
      </c>
      <c r="F936" s="181">
        <v>0</v>
      </c>
      <c r="G936" s="181">
        <v>0</v>
      </c>
    </row>
    <row r="937" spans="2:7" hidden="1">
      <c r="B937" s="179" t="s">
        <v>333</v>
      </c>
      <c r="C937" s="177">
        <v>0</v>
      </c>
      <c r="D937" s="177">
        <v>0</v>
      </c>
      <c r="E937" s="177">
        <v>0</v>
      </c>
      <c r="F937" s="181">
        <v>0</v>
      </c>
      <c r="G937" s="181">
        <v>0</v>
      </c>
    </row>
    <row r="938" spans="2:7" hidden="1">
      <c r="B938" s="179" t="s">
        <v>331</v>
      </c>
      <c r="C938" s="177">
        <v>0</v>
      </c>
      <c r="D938" s="177">
        <v>0</v>
      </c>
      <c r="E938" s="177">
        <v>0</v>
      </c>
      <c r="F938" s="181">
        <v>0</v>
      </c>
      <c r="G938" s="181">
        <v>0</v>
      </c>
    </row>
    <row r="939" spans="2:7" hidden="1">
      <c r="B939" s="179" t="s">
        <v>334</v>
      </c>
      <c r="C939" s="177">
        <v>0</v>
      </c>
      <c r="D939" s="177">
        <v>0</v>
      </c>
      <c r="E939" s="177">
        <v>0</v>
      </c>
      <c r="F939" s="181">
        <v>0</v>
      </c>
      <c r="G939" s="181">
        <v>0</v>
      </c>
    </row>
    <row r="940" spans="2:7" hidden="1">
      <c r="B940" s="179" t="s">
        <v>335</v>
      </c>
      <c r="C940" s="177">
        <v>0</v>
      </c>
      <c r="D940" s="177">
        <v>0</v>
      </c>
      <c r="E940" s="177">
        <v>0</v>
      </c>
      <c r="F940" s="181">
        <v>0</v>
      </c>
      <c r="G940" s="181">
        <v>0</v>
      </c>
    </row>
    <row r="941" spans="2:7" hidden="1">
      <c r="B941" s="179" t="s">
        <v>336</v>
      </c>
      <c r="C941" s="177">
        <v>0</v>
      </c>
      <c r="D941" s="177">
        <v>0</v>
      </c>
      <c r="E941" s="177">
        <v>0</v>
      </c>
      <c r="F941" s="181">
        <v>0</v>
      </c>
      <c r="G941" s="181">
        <v>0</v>
      </c>
    </row>
    <row r="942" spans="2:7" hidden="1">
      <c r="B942" s="179" t="s">
        <v>331</v>
      </c>
      <c r="C942" s="177">
        <v>0</v>
      </c>
      <c r="D942" s="177">
        <v>0</v>
      </c>
      <c r="E942" s="177">
        <v>0</v>
      </c>
      <c r="F942" s="181">
        <v>0</v>
      </c>
      <c r="G942" s="181">
        <v>0</v>
      </c>
    </row>
    <row r="943" spans="2:7" hidden="1">
      <c r="B943" s="179" t="s">
        <v>332</v>
      </c>
      <c r="C943" s="177">
        <v>0</v>
      </c>
      <c r="D943" s="177">
        <v>0</v>
      </c>
      <c r="E943" s="177">
        <v>0</v>
      </c>
      <c r="F943" s="181">
        <v>0</v>
      </c>
      <c r="G943" s="181">
        <v>0</v>
      </c>
    </row>
    <row r="944" spans="2:7" hidden="1">
      <c r="B944" s="179" t="s">
        <v>337</v>
      </c>
      <c r="C944" s="177">
        <v>0</v>
      </c>
      <c r="D944" s="177">
        <v>0</v>
      </c>
      <c r="E944" s="177">
        <v>0</v>
      </c>
      <c r="F944" s="181">
        <v>0</v>
      </c>
      <c r="G944" s="181">
        <v>0</v>
      </c>
    </row>
    <row r="945" spans="2:7" hidden="1">
      <c r="B945" s="179" t="s">
        <v>331</v>
      </c>
      <c r="C945" s="177">
        <v>0</v>
      </c>
      <c r="D945" s="177">
        <v>0</v>
      </c>
      <c r="E945" s="177">
        <v>0</v>
      </c>
      <c r="F945" s="181">
        <v>0</v>
      </c>
      <c r="G945" s="181">
        <v>0</v>
      </c>
    </row>
    <row r="946" spans="2:7" hidden="1">
      <c r="B946" s="179" t="s">
        <v>332</v>
      </c>
      <c r="C946" s="177">
        <v>0</v>
      </c>
      <c r="D946" s="177">
        <v>0</v>
      </c>
      <c r="E946" s="177">
        <v>0</v>
      </c>
      <c r="F946" s="181">
        <v>0</v>
      </c>
      <c r="G946" s="181">
        <v>0</v>
      </c>
    </row>
    <row r="947" spans="2:7" hidden="1">
      <c r="B947" s="179" t="s">
        <v>338</v>
      </c>
      <c r="C947" s="177">
        <v>0</v>
      </c>
      <c r="D947" s="177">
        <v>0</v>
      </c>
      <c r="E947" s="177">
        <v>0</v>
      </c>
      <c r="F947" s="181">
        <v>0</v>
      </c>
      <c r="G947" s="181">
        <v>0</v>
      </c>
    </row>
    <row r="948" spans="2:7" hidden="1">
      <c r="B948" s="179" t="s">
        <v>331</v>
      </c>
      <c r="C948" s="177">
        <v>0</v>
      </c>
      <c r="D948" s="177">
        <v>0</v>
      </c>
      <c r="E948" s="177">
        <v>0</v>
      </c>
      <c r="F948" s="181">
        <v>0</v>
      </c>
      <c r="G948" s="181">
        <v>0</v>
      </c>
    </row>
    <row r="949" spans="2:7" hidden="1">
      <c r="B949" s="179" t="s">
        <v>332</v>
      </c>
      <c r="C949" s="177">
        <v>0</v>
      </c>
      <c r="D949" s="177">
        <v>0</v>
      </c>
      <c r="E949" s="177">
        <v>0</v>
      </c>
      <c r="F949" s="181">
        <v>0</v>
      </c>
      <c r="G949" s="181">
        <v>0</v>
      </c>
    </row>
    <row r="950" spans="2:7" ht="24" hidden="1">
      <c r="B950" s="179" t="s">
        <v>256</v>
      </c>
      <c r="C950" s="177">
        <v>0</v>
      </c>
      <c r="D950" s="177">
        <v>0</v>
      </c>
      <c r="E950" s="177">
        <v>0</v>
      </c>
      <c r="F950" s="181">
        <v>0</v>
      </c>
      <c r="G950" s="181">
        <v>0</v>
      </c>
    </row>
    <row r="951" spans="2:7" ht="24" hidden="1">
      <c r="B951" s="179" t="s">
        <v>339</v>
      </c>
      <c r="C951" s="177">
        <v>0</v>
      </c>
      <c r="D951" s="177">
        <v>0</v>
      </c>
      <c r="E951" s="177">
        <v>0</v>
      </c>
      <c r="F951" s="181">
        <v>0</v>
      </c>
      <c r="G951" s="181">
        <v>0</v>
      </c>
    </row>
    <row r="952" spans="2:7" hidden="1">
      <c r="B952" s="179" t="s">
        <v>329</v>
      </c>
      <c r="C952" s="177">
        <v>0</v>
      </c>
      <c r="D952" s="177">
        <v>0</v>
      </c>
      <c r="E952" s="177">
        <v>0</v>
      </c>
      <c r="F952" s="181">
        <v>0</v>
      </c>
      <c r="G952" s="181">
        <v>0</v>
      </c>
    </row>
    <row r="953" spans="2:7" ht="24" hidden="1">
      <c r="B953" s="179" t="s">
        <v>330</v>
      </c>
      <c r="C953" s="177">
        <v>0</v>
      </c>
      <c r="D953" s="177">
        <v>0</v>
      </c>
      <c r="E953" s="177">
        <v>0</v>
      </c>
      <c r="F953" s="181">
        <v>0</v>
      </c>
      <c r="G953" s="181">
        <v>0</v>
      </c>
    </row>
    <row r="954" spans="2:7" hidden="1">
      <c r="B954" s="179" t="s">
        <v>331</v>
      </c>
      <c r="C954" s="177">
        <v>0</v>
      </c>
      <c r="D954" s="177">
        <v>0</v>
      </c>
      <c r="E954" s="177">
        <v>0</v>
      </c>
      <c r="F954" s="181">
        <v>0</v>
      </c>
      <c r="G954" s="181">
        <v>0</v>
      </c>
    </row>
    <row r="955" spans="2:7" hidden="1">
      <c r="B955" s="179" t="s">
        <v>332</v>
      </c>
      <c r="C955" s="177">
        <v>0</v>
      </c>
      <c r="D955" s="177">
        <v>0</v>
      </c>
      <c r="E955" s="177">
        <v>0</v>
      </c>
      <c r="F955" s="181">
        <v>0</v>
      </c>
      <c r="G955" s="181">
        <v>0</v>
      </c>
    </row>
    <row r="956" spans="2:7" hidden="1">
      <c r="B956" s="179" t="s">
        <v>333</v>
      </c>
      <c r="C956" s="177">
        <v>0</v>
      </c>
      <c r="D956" s="177">
        <v>0</v>
      </c>
      <c r="E956" s="177">
        <v>0</v>
      </c>
      <c r="F956" s="181">
        <v>0</v>
      </c>
      <c r="G956" s="181">
        <v>0</v>
      </c>
    </row>
    <row r="957" spans="2:7" hidden="1">
      <c r="B957" s="179" t="s">
        <v>331</v>
      </c>
      <c r="C957" s="177">
        <v>0</v>
      </c>
      <c r="D957" s="177">
        <v>0</v>
      </c>
      <c r="E957" s="177">
        <v>0</v>
      </c>
      <c r="F957" s="181">
        <v>0</v>
      </c>
      <c r="G957" s="181">
        <v>0</v>
      </c>
    </row>
    <row r="958" spans="2:7" hidden="1">
      <c r="B958" s="179" t="s">
        <v>340</v>
      </c>
      <c r="C958" s="177">
        <v>0</v>
      </c>
      <c r="D958" s="177">
        <v>0</v>
      </c>
      <c r="E958" s="177">
        <v>0</v>
      </c>
      <c r="F958" s="181">
        <v>0</v>
      </c>
      <c r="G958" s="181">
        <v>0</v>
      </c>
    </row>
    <row r="959" spans="2:7" hidden="1">
      <c r="B959" s="179" t="s">
        <v>335</v>
      </c>
      <c r="C959" s="177">
        <v>0</v>
      </c>
      <c r="D959" s="177">
        <v>0</v>
      </c>
      <c r="E959" s="177">
        <v>0</v>
      </c>
      <c r="F959" s="181">
        <v>0</v>
      </c>
      <c r="G959" s="181">
        <v>0</v>
      </c>
    </row>
    <row r="960" spans="2:7" hidden="1">
      <c r="B960" s="179" t="s">
        <v>336</v>
      </c>
      <c r="C960" s="177">
        <v>0</v>
      </c>
      <c r="D960" s="177">
        <v>0</v>
      </c>
      <c r="E960" s="177">
        <v>0</v>
      </c>
      <c r="F960" s="181">
        <v>0</v>
      </c>
      <c r="G960" s="181">
        <v>0</v>
      </c>
    </row>
    <row r="961" spans="2:7" hidden="1">
      <c r="B961" s="179" t="s">
        <v>331</v>
      </c>
      <c r="C961" s="177">
        <v>0</v>
      </c>
      <c r="D961" s="177">
        <v>0</v>
      </c>
      <c r="E961" s="177">
        <v>0</v>
      </c>
      <c r="F961" s="181">
        <v>0</v>
      </c>
      <c r="G961" s="181">
        <v>0</v>
      </c>
    </row>
    <row r="962" spans="2:7" hidden="1">
      <c r="B962" s="179" t="s">
        <v>332</v>
      </c>
      <c r="C962" s="177">
        <v>0</v>
      </c>
      <c r="D962" s="177">
        <v>0</v>
      </c>
      <c r="E962" s="177">
        <v>0</v>
      </c>
      <c r="F962" s="181">
        <v>0</v>
      </c>
      <c r="G962" s="181">
        <v>0</v>
      </c>
    </row>
    <row r="963" spans="2:7" hidden="1">
      <c r="B963" s="179" t="s">
        <v>337</v>
      </c>
      <c r="C963" s="177">
        <v>0</v>
      </c>
      <c r="D963" s="177">
        <v>0</v>
      </c>
      <c r="E963" s="177">
        <v>0</v>
      </c>
      <c r="F963" s="181">
        <v>0</v>
      </c>
      <c r="G963" s="181">
        <v>0</v>
      </c>
    </row>
    <row r="964" spans="2:7" hidden="1">
      <c r="B964" s="179" t="s">
        <v>331</v>
      </c>
      <c r="C964" s="177">
        <v>0</v>
      </c>
      <c r="D964" s="177">
        <v>0</v>
      </c>
      <c r="E964" s="177">
        <v>0</v>
      </c>
      <c r="F964" s="181">
        <v>0</v>
      </c>
      <c r="G964" s="181">
        <v>0</v>
      </c>
    </row>
    <row r="965" spans="2:7" hidden="1">
      <c r="B965" s="179" t="s">
        <v>332</v>
      </c>
      <c r="C965" s="177">
        <v>0</v>
      </c>
      <c r="D965" s="177">
        <v>0</v>
      </c>
      <c r="E965" s="177">
        <v>0</v>
      </c>
      <c r="F965" s="181">
        <v>0</v>
      </c>
      <c r="G965" s="181">
        <v>0</v>
      </c>
    </row>
    <row r="966" spans="2:7" hidden="1">
      <c r="B966" s="179" t="s">
        <v>338</v>
      </c>
      <c r="C966" s="177">
        <v>0</v>
      </c>
      <c r="D966" s="177">
        <v>0</v>
      </c>
      <c r="E966" s="177">
        <v>0</v>
      </c>
      <c r="F966" s="181">
        <v>0</v>
      </c>
      <c r="G966" s="181">
        <v>0</v>
      </c>
    </row>
    <row r="967" spans="2:7" hidden="1">
      <c r="B967" s="179" t="s">
        <v>331</v>
      </c>
      <c r="C967" s="177">
        <v>0</v>
      </c>
      <c r="D967" s="177">
        <v>0</v>
      </c>
      <c r="E967" s="177">
        <v>0</v>
      </c>
      <c r="F967" s="181">
        <v>0</v>
      </c>
      <c r="G967" s="181">
        <v>0</v>
      </c>
    </row>
    <row r="968" spans="2:7" hidden="1">
      <c r="B968" s="179" t="s">
        <v>332</v>
      </c>
      <c r="C968" s="177">
        <v>0</v>
      </c>
      <c r="D968" s="177">
        <v>0</v>
      </c>
      <c r="E968" s="177">
        <v>0</v>
      </c>
      <c r="F968" s="181">
        <v>0</v>
      </c>
      <c r="G968" s="181">
        <v>0</v>
      </c>
    </row>
    <row r="969" spans="2:7" hidden="1">
      <c r="B969" s="179" t="s">
        <v>257</v>
      </c>
      <c r="C969" s="177">
        <v>0</v>
      </c>
      <c r="D969" s="177">
        <v>0</v>
      </c>
      <c r="E969" s="177">
        <v>0</v>
      </c>
      <c r="F969" s="181">
        <v>0</v>
      </c>
      <c r="G969" s="181">
        <v>0</v>
      </c>
    </row>
    <row r="970" spans="2:7" hidden="1">
      <c r="B970" s="179" t="s">
        <v>328</v>
      </c>
      <c r="C970" s="177">
        <v>0</v>
      </c>
      <c r="D970" s="177">
        <v>0</v>
      </c>
      <c r="E970" s="177">
        <v>0</v>
      </c>
      <c r="F970" s="181">
        <v>0</v>
      </c>
      <c r="G970" s="181">
        <v>0</v>
      </c>
    </row>
    <row r="971" spans="2:7" hidden="1">
      <c r="B971" s="179" t="s">
        <v>329</v>
      </c>
      <c r="C971" s="177">
        <v>0</v>
      </c>
      <c r="D971" s="177">
        <v>0</v>
      </c>
      <c r="E971" s="177">
        <v>0</v>
      </c>
      <c r="F971" s="181">
        <v>0</v>
      </c>
      <c r="G971" s="181">
        <v>0</v>
      </c>
    </row>
    <row r="972" spans="2:7" ht="24" hidden="1">
      <c r="B972" s="179" t="s">
        <v>330</v>
      </c>
      <c r="C972" s="177">
        <v>0</v>
      </c>
      <c r="D972" s="177">
        <v>0</v>
      </c>
      <c r="E972" s="177">
        <v>0</v>
      </c>
      <c r="F972" s="181">
        <v>0</v>
      </c>
      <c r="G972" s="181">
        <v>0</v>
      </c>
    </row>
    <row r="973" spans="2:7" hidden="1">
      <c r="B973" s="179" t="s">
        <v>331</v>
      </c>
      <c r="C973" s="177">
        <v>0</v>
      </c>
      <c r="D973" s="177">
        <v>0</v>
      </c>
      <c r="E973" s="177">
        <v>0</v>
      </c>
      <c r="F973" s="181">
        <v>0</v>
      </c>
      <c r="G973" s="181">
        <v>0</v>
      </c>
    </row>
    <row r="974" spans="2:7" hidden="1">
      <c r="B974" s="179" t="s">
        <v>332</v>
      </c>
      <c r="C974" s="177">
        <v>0</v>
      </c>
      <c r="D974" s="177">
        <v>0</v>
      </c>
      <c r="E974" s="177">
        <v>0</v>
      </c>
      <c r="F974" s="181">
        <v>0</v>
      </c>
      <c r="G974" s="181">
        <v>0</v>
      </c>
    </row>
    <row r="975" spans="2:7" hidden="1">
      <c r="B975" s="179" t="s">
        <v>333</v>
      </c>
      <c r="C975" s="177">
        <v>0</v>
      </c>
      <c r="D975" s="177">
        <v>0</v>
      </c>
      <c r="E975" s="177">
        <v>0</v>
      </c>
      <c r="F975" s="181">
        <v>0</v>
      </c>
      <c r="G975" s="181">
        <v>0</v>
      </c>
    </row>
    <row r="976" spans="2:7" hidden="1">
      <c r="B976" s="179" t="s">
        <v>331</v>
      </c>
      <c r="C976" s="177">
        <v>0</v>
      </c>
      <c r="D976" s="177">
        <v>0</v>
      </c>
      <c r="E976" s="177">
        <v>0</v>
      </c>
      <c r="F976" s="181">
        <v>0</v>
      </c>
      <c r="G976" s="181">
        <v>0</v>
      </c>
    </row>
    <row r="977" spans="2:7" hidden="1">
      <c r="B977" s="179" t="s">
        <v>341</v>
      </c>
      <c r="C977" s="177">
        <v>0</v>
      </c>
      <c r="D977" s="177">
        <v>0</v>
      </c>
      <c r="E977" s="177">
        <v>0</v>
      </c>
      <c r="F977" s="181">
        <v>0</v>
      </c>
      <c r="G977" s="181">
        <v>0</v>
      </c>
    </row>
    <row r="978" spans="2:7" hidden="1">
      <c r="B978" s="179" t="s">
        <v>335</v>
      </c>
      <c r="C978" s="177">
        <v>0</v>
      </c>
      <c r="D978" s="177">
        <v>0</v>
      </c>
      <c r="E978" s="177">
        <v>0</v>
      </c>
      <c r="F978" s="181">
        <v>0</v>
      </c>
      <c r="G978" s="181">
        <v>0</v>
      </c>
    </row>
    <row r="979" spans="2:7" hidden="1">
      <c r="B979" s="179" t="s">
        <v>336</v>
      </c>
      <c r="C979" s="177">
        <v>0</v>
      </c>
      <c r="D979" s="177">
        <v>0</v>
      </c>
      <c r="E979" s="177">
        <v>0</v>
      </c>
      <c r="F979" s="181">
        <v>0</v>
      </c>
      <c r="G979" s="181">
        <v>0</v>
      </c>
    </row>
    <row r="980" spans="2:7" hidden="1">
      <c r="B980" s="179" t="s">
        <v>331</v>
      </c>
      <c r="C980" s="177">
        <v>0</v>
      </c>
      <c r="D980" s="177">
        <v>0</v>
      </c>
      <c r="E980" s="177">
        <v>0</v>
      </c>
      <c r="F980" s="181">
        <v>0</v>
      </c>
      <c r="G980" s="181">
        <v>0</v>
      </c>
    </row>
    <row r="981" spans="2:7" hidden="1">
      <c r="B981" s="179" t="s">
        <v>332</v>
      </c>
      <c r="C981" s="177">
        <v>0</v>
      </c>
      <c r="D981" s="177">
        <v>0</v>
      </c>
      <c r="E981" s="177">
        <v>0</v>
      </c>
      <c r="F981" s="181">
        <v>0</v>
      </c>
      <c r="G981" s="181">
        <v>0</v>
      </c>
    </row>
    <row r="982" spans="2:7" hidden="1">
      <c r="B982" s="179" t="s">
        <v>337</v>
      </c>
      <c r="C982" s="177">
        <v>0</v>
      </c>
      <c r="D982" s="177">
        <v>0</v>
      </c>
      <c r="E982" s="177">
        <v>0</v>
      </c>
      <c r="F982" s="181">
        <v>0</v>
      </c>
      <c r="G982" s="181">
        <v>0</v>
      </c>
    </row>
    <row r="983" spans="2:7" hidden="1">
      <c r="B983" s="179" t="s">
        <v>331</v>
      </c>
      <c r="C983" s="177">
        <v>0</v>
      </c>
      <c r="D983" s="177">
        <v>0</v>
      </c>
      <c r="E983" s="177">
        <v>0</v>
      </c>
      <c r="F983" s="181">
        <v>0</v>
      </c>
      <c r="G983" s="181">
        <v>0</v>
      </c>
    </row>
    <row r="984" spans="2:7" hidden="1">
      <c r="B984" s="179" t="s">
        <v>332</v>
      </c>
      <c r="C984" s="177">
        <v>0</v>
      </c>
      <c r="D984" s="177">
        <v>0</v>
      </c>
      <c r="E984" s="177">
        <v>0</v>
      </c>
      <c r="F984" s="181">
        <v>0</v>
      </c>
      <c r="G984" s="181">
        <v>0</v>
      </c>
    </row>
    <row r="985" spans="2:7" hidden="1">
      <c r="B985" s="179" t="s">
        <v>338</v>
      </c>
      <c r="C985" s="177">
        <v>0</v>
      </c>
      <c r="D985" s="177">
        <v>0</v>
      </c>
      <c r="E985" s="177">
        <v>0</v>
      </c>
      <c r="F985" s="181">
        <v>0</v>
      </c>
      <c r="G985" s="181">
        <v>0</v>
      </c>
    </row>
    <row r="986" spans="2:7" hidden="1">
      <c r="B986" s="179" t="s">
        <v>331</v>
      </c>
      <c r="C986" s="177">
        <v>0</v>
      </c>
      <c r="D986" s="177">
        <v>0</v>
      </c>
      <c r="E986" s="177">
        <v>0</v>
      </c>
      <c r="F986" s="181">
        <v>0</v>
      </c>
      <c r="G986" s="181">
        <v>0</v>
      </c>
    </row>
    <row r="987" spans="2:7" hidden="1">
      <c r="B987" s="179" t="s">
        <v>332</v>
      </c>
      <c r="C987" s="177">
        <v>0</v>
      </c>
      <c r="D987" s="177">
        <v>0</v>
      </c>
      <c r="E987" s="177">
        <v>0</v>
      </c>
      <c r="F987" s="181">
        <v>0</v>
      </c>
      <c r="G987" s="181">
        <v>0</v>
      </c>
    </row>
    <row r="988" spans="2:7" hidden="1">
      <c r="B988" s="179" t="s">
        <v>258</v>
      </c>
      <c r="C988" s="177">
        <v>0</v>
      </c>
      <c r="D988" s="177">
        <v>0</v>
      </c>
      <c r="E988" s="177">
        <v>0</v>
      </c>
      <c r="F988" s="181">
        <v>0</v>
      </c>
      <c r="G988" s="181">
        <v>0</v>
      </c>
    </row>
    <row r="989" spans="2:7" ht="24" hidden="1">
      <c r="B989" s="179" t="s">
        <v>339</v>
      </c>
      <c r="C989" s="177">
        <v>0</v>
      </c>
      <c r="D989" s="177">
        <v>0</v>
      </c>
      <c r="E989" s="177">
        <v>0</v>
      </c>
      <c r="F989" s="181">
        <v>0</v>
      </c>
      <c r="G989" s="181">
        <v>0</v>
      </c>
    </row>
    <row r="990" spans="2:7" hidden="1">
      <c r="B990" s="179" t="s">
        <v>329</v>
      </c>
      <c r="C990" s="177">
        <v>0</v>
      </c>
      <c r="D990" s="177">
        <v>0</v>
      </c>
      <c r="E990" s="177">
        <v>0</v>
      </c>
      <c r="F990" s="181">
        <v>0</v>
      </c>
      <c r="G990" s="181">
        <v>0</v>
      </c>
    </row>
    <row r="991" spans="2:7" ht="24" hidden="1">
      <c r="B991" s="179" t="s">
        <v>330</v>
      </c>
      <c r="C991" s="177">
        <v>0</v>
      </c>
      <c r="D991" s="177">
        <v>0</v>
      </c>
      <c r="E991" s="177">
        <v>0</v>
      </c>
      <c r="F991" s="181">
        <v>0</v>
      </c>
      <c r="G991" s="181">
        <v>0</v>
      </c>
    </row>
    <row r="992" spans="2:7" hidden="1">
      <c r="B992" s="179" t="s">
        <v>331</v>
      </c>
      <c r="C992" s="177">
        <v>0</v>
      </c>
      <c r="D992" s="177">
        <v>0</v>
      </c>
      <c r="E992" s="177">
        <v>0</v>
      </c>
      <c r="F992" s="181">
        <v>0</v>
      </c>
      <c r="G992" s="181">
        <v>0</v>
      </c>
    </row>
    <row r="993" spans="2:7" hidden="1">
      <c r="B993" s="179" t="s">
        <v>332</v>
      </c>
      <c r="C993" s="177">
        <v>0</v>
      </c>
      <c r="D993" s="177">
        <v>0</v>
      </c>
      <c r="E993" s="177">
        <v>0</v>
      </c>
      <c r="F993" s="181">
        <v>0</v>
      </c>
      <c r="G993" s="181">
        <v>0</v>
      </c>
    </row>
    <row r="994" spans="2:7" hidden="1">
      <c r="B994" s="179" t="s">
        <v>333</v>
      </c>
      <c r="C994" s="177">
        <v>0</v>
      </c>
      <c r="D994" s="177">
        <v>0</v>
      </c>
      <c r="E994" s="177">
        <v>0</v>
      </c>
      <c r="F994" s="181">
        <v>0</v>
      </c>
      <c r="G994" s="181">
        <v>0</v>
      </c>
    </row>
    <row r="995" spans="2:7" hidden="1">
      <c r="B995" s="179" t="s">
        <v>331</v>
      </c>
      <c r="C995" s="177">
        <v>0</v>
      </c>
      <c r="D995" s="177">
        <v>0</v>
      </c>
      <c r="E995" s="177">
        <v>0</v>
      </c>
      <c r="F995" s="181">
        <v>0</v>
      </c>
      <c r="G995" s="181">
        <v>0</v>
      </c>
    </row>
    <row r="996" spans="2:7" hidden="1">
      <c r="B996" s="179" t="s">
        <v>341</v>
      </c>
      <c r="C996" s="177">
        <v>0</v>
      </c>
      <c r="D996" s="177">
        <v>0</v>
      </c>
      <c r="E996" s="177">
        <v>0</v>
      </c>
      <c r="F996" s="181">
        <v>0</v>
      </c>
      <c r="G996" s="181">
        <v>0</v>
      </c>
    </row>
    <row r="997" spans="2:7" hidden="1">
      <c r="B997" s="179" t="s">
        <v>335</v>
      </c>
      <c r="C997" s="177">
        <v>0</v>
      </c>
      <c r="D997" s="177">
        <v>0</v>
      </c>
      <c r="E997" s="177">
        <v>0</v>
      </c>
      <c r="F997" s="181">
        <v>0</v>
      </c>
      <c r="G997" s="181">
        <v>0</v>
      </c>
    </row>
    <row r="998" spans="2:7" hidden="1">
      <c r="B998" s="179" t="s">
        <v>336</v>
      </c>
      <c r="C998" s="177">
        <v>0</v>
      </c>
      <c r="D998" s="177">
        <v>0</v>
      </c>
      <c r="E998" s="177">
        <v>0</v>
      </c>
      <c r="F998" s="181">
        <v>0</v>
      </c>
      <c r="G998" s="181">
        <v>0</v>
      </c>
    </row>
    <row r="999" spans="2:7" hidden="1">
      <c r="B999" s="179" t="s">
        <v>331</v>
      </c>
      <c r="C999" s="177">
        <v>0</v>
      </c>
      <c r="D999" s="177">
        <v>0</v>
      </c>
      <c r="E999" s="177">
        <v>0</v>
      </c>
      <c r="F999" s="181">
        <v>0</v>
      </c>
      <c r="G999" s="181">
        <v>0</v>
      </c>
    </row>
    <row r="1000" spans="2:7" hidden="1">
      <c r="B1000" s="179" t="s">
        <v>332</v>
      </c>
      <c r="C1000" s="177">
        <v>0</v>
      </c>
      <c r="D1000" s="177">
        <v>0</v>
      </c>
      <c r="E1000" s="177">
        <v>0</v>
      </c>
      <c r="F1000" s="181">
        <v>0</v>
      </c>
      <c r="G1000" s="181">
        <v>0</v>
      </c>
    </row>
    <row r="1001" spans="2:7" hidden="1">
      <c r="B1001" s="179" t="s">
        <v>337</v>
      </c>
      <c r="C1001" s="177">
        <v>0</v>
      </c>
      <c r="D1001" s="177">
        <v>0</v>
      </c>
      <c r="E1001" s="177">
        <v>0</v>
      </c>
      <c r="F1001" s="181">
        <v>0</v>
      </c>
      <c r="G1001" s="181">
        <v>0</v>
      </c>
    </row>
    <row r="1002" spans="2:7" hidden="1">
      <c r="B1002" s="179" t="s">
        <v>331</v>
      </c>
      <c r="C1002" s="177">
        <v>0</v>
      </c>
      <c r="D1002" s="177">
        <v>0</v>
      </c>
      <c r="E1002" s="177">
        <v>0</v>
      </c>
      <c r="F1002" s="181">
        <v>0</v>
      </c>
      <c r="G1002" s="181">
        <v>0</v>
      </c>
    </row>
    <row r="1003" spans="2:7" hidden="1">
      <c r="B1003" s="179" t="s">
        <v>332</v>
      </c>
      <c r="C1003" s="177">
        <v>0</v>
      </c>
      <c r="D1003" s="177">
        <v>0</v>
      </c>
      <c r="E1003" s="177">
        <v>0</v>
      </c>
      <c r="F1003" s="181">
        <v>0</v>
      </c>
      <c r="G1003" s="181">
        <v>0</v>
      </c>
    </row>
    <row r="1004" spans="2:7" hidden="1">
      <c r="B1004" s="179" t="s">
        <v>338</v>
      </c>
      <c r="C1004" s="177">
        <v>0</v>
      </c>
      <c r="D1004" s="177">
        <v>0</v>
      </c>
      <c r="E1004" s="177">
        <v>0</v>
      </c>
      <c r="F1004" s="181">
        <v>0</v>
      </c>
      <c r="G1004" s="181">
        <v>0</v>
      </c>
    </row>
    <row r="1005" spans="2:7" hidden="1">
      <c r="B1005" s="179" t="s">
        <v>331</v>
      </c>
      <c r="C1005" s="177">
        <v>0</v>
      </c>
      <c r="D1005" s="177">
        <v>0</v>
      </c>
      <c r="E1005" s="177">
        <v>0</v>
      </c>
      <c r="F1005" s="181">
        <v>0</v>
      </c>
      <c r="G1005" s="181">
        <v>0</v>
      </c>
    </row>
    <row r="1006" spans="2:7" hidden="1">
      <c r="B1006" s="179" t="s">
        <v>332</v>
      </c>
      <c r="C1006" s="177">
        <v>0</v>
      </c>
      <c r="D1006" s="177">
        <v>0</v>
      </c>
      <c r="E1006" s="177">
        <v>0</v>
      </c>
      <c r="F1006" s="181">
        <v>0</v>
      </c>
      <c r="G1006" s="181">
        <v>0</v>
      </c>
    </row>
    <row r="1007" spans="2:7" hidden="1">
      <c r="B1007" s="179" t="s">
        <v>259</v>
      </c>
      <c r="C1007" s="177">
        <v>0</v>
      </c>
      <c r="D1007" s="177">
        <v>0</v>
      </c>
      <c r="E1007" s="177">
        <v>0</v>
      </c>
      <c r="F1007" s="181">
        <v>0</v>
      </c>
      <c r="G1007" s="181">
        <v>0</v>
      </c>
    </row>
    <row r="1008" spans="2:7" ht="24" hidden="1">
      <c r="B1008" s="179" t="s">
        <v>342</v>
      </c>
      <c r="C1008" s="177">
        <v>0</v>
      </c>
      <c r="D1008" s="177">
        <v>0</v>
      </c>
      <c r="E1008" s="177">
        <v>0</v>
      </c>
      <c r="F1008" s="181">
        <v>0</v>
      </c>
      <c r="G1008" s="181">
        <v>0</v>
      </c>
    </row>
    <row r="1009" spans="2:7" hidden="1">
      <c r="B1009" s="179" t="s">
        <v>343</v>
      </c>
      <c r="C1009" s="177">
        <v>0</v>
      </c>
      <c r="D1009" s="177">
        <v>0</v>
      </c>
      <c r="E1009" s="177">
        <v>0</v>
      </c>
      <c r="F1009" s="181">
        <v>0</v>
      </c>
      <c r="G1009" s="181">
        <v>0</v>
      </c>
    </row>
    <row r="1010" spans="2:7" ht="24" hidden="1">
      <c r="B1010" s="179" t="s">
        <v>344</v>
      </c>
      <c r="C1010" s="177">
        <v>0</v>
      </c>
      <c r="D1010" s="177">
        <v>0</v>
      </c>
      <c r="E1010" s="177">
        <v>0</v>
      </c>
      <c r="F1010" s="181">
        <v>0</v>
      </c>
      <c r="G1010" s="181">
        <v>0</v>
      </c>
    </row>
    <row r="1011" spans="2:7" hidden="1">
      <c r="B1011" s="179" t="s">
        <v>345</v>
      </c>
      <c r="C1011" s="177">
        <v>0</v>
      </c>
      <c r="D1011" s="177">
        <v>0</v>
      </c>
      <c r="E1011" s="177">
        <v>0</v>
      </c>
      <c r="F1011" s="181">
        <v>0</v>
      </c>
      <c r="G1011" s="181">
        <v>0</v>
      </c>
    </row>
    <row r="1012" spans="2:7" hidden="1">
      <c r="B1012" s="179" t="s">
        <v>346</v>
      </c>
      <c r="C1012" s="177">
        <v>0</v>
      </c>
      <c r="D1012" s="177">
        <v>0</v>
      </c>
      <c r="E1012" s="177">
        <v>0</v>
      </c>
      <c r="F1012" s="181">
        <v>0</v>
      </c>
      <c r="G1012" s="181">
        <v>0</v>
      </c>
    </row>
    <row r="1013" spans="2:7" hidden="1">
      <c r="B1013" s="179" t="s">
        <v>347</v>
      </c>
      <c r="C1013" s="177">
        <v>0</v>
      </c>
      <c r="D1013" s="177">
        <v>0</v>
      </c>
      <c r="E1013" s="177">
        <v>0</v>
      </c>
      <c r="F1013" s="181">
        <v>0</v>
      </c>
      <c r="G1013" s="181">
        <v>0</v>
      </c>
    </row>
    <row r="1014" spans="2:7" hidden="1">
      <c r="B1014" s="179" t="s">
        <v>345</v>
      </c>
      <c r="C1014" s="177">
        <v>0</v>
      </c>
      <c r="D1014" s="177">
        <v>0</v>
      </c>
      <c r="E1014" s="177">
        <v>0</v>
      </c>
      <c r="F1014" s="181">
        <v>0</v>
      </c>
      <c r="G1014" s="181">
        <v>0</v>
      </c>
    </row>
    <row r="1015" spans="2:7" hidden="1">
      <c r="B1015" s="179" t="s">
        <v>348</v>
      </c>
      <c r="C1015" s="177">
        <v>0</v>
      </c>
      <c r="D1015" s="177">
        <v>0</v>
      </c>
      <c r="E1015" s="177">
        <v>0</v>
      </c>
      <c r="F1015" s="181">
        <v>0</v>
      </c>
      <c r="G1015" s="181">
        <v>0</v>
      </c>
    </row>
    <row r="1016" spans="2:7" hidden="1">
      <c r="B1016" s="179" t="s">
        <v>349</v>
      </c>
      <c r="C1016" s="177">
        <v>0</v>
      </c>
      <c r="D1016" s="177">
        <v>0</v>
      </c>
      <c r="E1016" s="177">
        <v>0</v>
      </c>
      <c r="F1016" s="181">
        <v>0</v>
      </c>
      <c r="G1016" s="181">
        <v>0</v>
      </c>
    </row>
    <row r="1017" spans="2:7" hidden="1">
      <c r="B1017" s="179" t="s">
        <v>350</v>
      </c>
      <c r="C1017" s="177">
        <v>0</v>
      </c>
      <c r="D1017" s="177">
        <v>0</v>
      </c>
      <c r="E1017" s="177">
        <v>0</v>
      </c>
      <c r="F1017" s="181">
        <v>0</v>
      </c>
      <c r="G1017" s="181">
        <v>0</v>
      </c>
    </row>
    <row r="1018" spans="2:7" hidden="1">
      <c r="B1018" s="179" t="s">
        <v>345</v>
      </c>
      <c r="C1018" s="177">
        <v>0</v>
      </c>
      <c r="D1018" s="177">
        <v>0</v>
      </c>
      <c r="E1018" s="177">
        <v>0</v>
      </c>
      <c r="F1018" s="181">
        <v>0</v>
      </c>
      <c r="G1018" s="181">
        <v>0</v>
      </c>
    </row>
    <row r="1019" spans="2:7" hidden="1">
      <c r="B1019" s="179" t="s">
        <v>346</v>
      </c>
      <c r="C1019" s="177">
        <v>0</v>
      </c>
      <c r="D1019" s="177">
        <v>0</v>
      </c>
      <c r="E1019" s="177">
        <v>0</v>
      </c>
      <c r="F1019" s="181">
        <v>0</v>
      </c>
      <c r="G1019" s="181">
        <v>0</v>
      </c>
    </row>
    <row r="1020" spans="2:7" hidden="1">
      <c r="B1020" s="179" t="s">
        <v>351</v>
      </c>
      <c r="C1020" s="177">
        <v>0</v>
      </c>
      <c r="D1020" s="177">
        <v>0</v>
      </c>
      <c r="E1020" s="177">
        <v>0</v>
      </c>
      <c r="F1020" s="181">
        <v>0</v>
      </c>
      <c r="G1020" s="181">
        <v>0</v>
      </c>
    </row>
    <row r="1021" spans="2:7" hidden="1">
      <c r="B1021" s="179" t="s">
        <v>345</v>
      </c>
      <c r="C1021" s="177">
        <v>0</v>
      </c>
      <c r="D1021" s="177">
        <v>0</v>
      </c>
      <c r="E1021" s="177">
        <v>0</v>
      </c>
      <c r="F1021" s="181">
        <v>0</v>
      </c>
      <c r="G1021" s="181">
        <v>0</v>
      </c>
    </row>
    <row r="1022" spans="2:7" hidden="1">
      <c r="B1022" s="179" t="s">
        <v>346</v>
      </c>
      <c r="C1022" s="177">
        <v>0</v>
      </c>
      <c r="D1022" s="177">
        <v>0</v>
      </c>
      <c r="E1022" s="177">
        <v>0</v>
      </c>
      <c r="F1022" s="181">
        <v>0</v>
      </c>
      <c r="G1022" s="181">
        <v>0</v>
      </c>
    </row>
    <row r="1023" spans="2:7" hidden="1">
      <c r="B1023" s="179" t="s">
        <v>352</v>
      </c>
      <c r="C1023" s="177">
        <v>0</v>
      </c>
      <c r="D1023" s="177">
        <v>0</v>
      </c>
      <c r="E1023" s="177">
        <v>0</v>
      </c>
      <c r="F1023" s="181">
        <v>0</v>
      </c>
      <c r="G1023" s="181">
        <v>0</v>
      </c>
    </row>
    <row r="1024" spans="2:7" hidden="1">
      <c r="B1024" s="179" t="s">
        <v>345</v>
      </c>
      <c r="C1024" s="177">
        <v>0</v>
      </c>
      <c r="D1024" s="177">
        <v>0</v>
      </c>
      <c r="E1024" s="177">
        <v>0</v>
      </c>
      <c r="F1024" s="181">
        <v>0</v>
      </c>
      <c r="G1024" s="181">
        <v>0</v>
      </c>
    </row>
    <row r="1025" spans="2:7" hidden="1">
      <c r="B1025" s="179" t="s">
        <v>346</v>
      </c>
      <c r="C1025" s="177">
        <v>0</v>
      </c>
      <c r="D1025" s="177">
        <v>0</v>
      </c>
      <c r="E1025" s="177">
        <v>0</v>
      </c>
      <c r="F1025" s="181">
        <v>0</v>
      </c>
      <c r="G1025" s="181">
        <v>0</v>
      </c>
    </row>
    <row r="1026" spans="2:7" ht="24" hidden="1">
      <c r="B1026" s="179" t="s">
        <v>260</v>
      </c>
      <c r="C1026" s="177">
        <v>0</v>
      </c>
      <c r="D1026" s="177">
        <v>0</v>
      </c>
      <c r="E1026" s="177">
        <v>0</v>
      </c>
      <c r="F1026" s="181">
        <v>0</v>
      </c>
      <c r="G1026" s="181">
        <v>0</v>
      </c>
    </row>
    <row r="1027" spans="2:7" ht="24" hidden="1">
      <c r="B1027" s="179" t="s">
        <v>342</v>
      </c>
      <c r="C1027" s="177">
        <v>0</v>
      </c>
      <c r="D1027" s="177">
        <v>0</v>
      </c>
      <c r="E1027" s="177">
        <v>0</v>
      </c>
      <c r="F1027" s="181">
        <v>0</v>
      </c>
      <c r="G1027" s="181">
        <v>0</v>
      </c>
    </row>
    <row r="1028" spans="2:7" hidden="1">
      <c r="B1028" s="179" t="s">
        <v>343</v>
      </c>
      <c r="C1028" s="177">
        <v>0</v>
      </c>
      <c r="D1028" s="177">
        <v>0</v>
      </c>
      <c r="E1028" s="177">
        <v>0</v>
      </c>
      <c r="F1028" s="181">
        <v>0</v>
      </c>
      <c r="G1028" s="181">
        <v>0</v>
      </c>
    </row>
    <row r="1029" spans="2:7" ht="24" hidden="1">
      <c r="B1029" s="179" t="s">
        <v>344</v>
      </c>
      <c r="C1029" s="177">
        <v>0</v>
      </c>
      <c r="D1029" s="177">
        <v>0</v>
      </c>
      <c r="E1029" s="177">
        <v>0</v>
      </c>
      <c r="F1029" s="181">
        <v>0</v>
      </c>
      <c r="G1029" s="181">
        <v>0</v>
      </c>
    </row>
    <row r="1030" spans="2:7" hidden="1">
      <c r="B1030" s="179" t="s">
        <v>345</v>
      </c>
      <c r="C1030" s="177">
        <v>0</v>
      </c>
      <c r="D1030" s="177">
        <v>0</v>
      </c>
      <c r="E1030" s="177">
        <v>0</v>
      </c>
      <c r="F1030" s="181">
        <v>0</v>
      </c>
      <c r="G1030" s="181">
        <v>0</v>
      </c>
    </row>
    <row r="1031" spans="2:7" hidden="1">
      <c r="B1031" s="179" t="s">
        <v>346</v>
      </c>
      <c r="C1031" s="177">
        <v>0</v>
      </c>
      <c r="D1031" s="177">
        <v>0</v>
      </c>
      <c r="E1031" s="177">
        <v>0</v>
      </c>
      <c r="F1031" s="181">
        <v>0</v>
      </c>
      <c r="G1031" s="181">
        <v>0</v>
      </c>
    </row>
    <row r="1032" spans="2:7" hidden="1">
      <c r="B1032" s="179" t="s">
        <v>347</v>
      </c>
      <c r="C1032" s="177">
        <v>0</v>
      </c>
      <c r="D1032" s="177">
        <v>0</v>
      </c>
      <c r="E1032" s="177">
        <v>0</v>
      </c>
      <c r="F1032" s="181">
        <v>0</v>
      </c>
      <c r="G1032" s="181">
        <v>0</v>
      </c>
    </row>
    <row r="1033" spans="2:7" hidden="1">
      <c r="B1033" s="179" t="s">
        <v>345</v>
      </c>
      <c r="C1033" s="177">
        <v>0</v>
      </c>
      <c r="D1033" s="177">
        <v>0</v>
      </c>
      <c r="E1033" s="177">
        <v>0</v>
      </c>
      <c r="F1033" s="181">
        <v>0</v>
      </c>
      <c r="G1033" s="181">
        <v>0</v>
      </c>
    </row>
    <row r="1034" spans="2:7" hidden="1">
      <c r="B1034" s="179" t="s">
        <v>348</v>
      </c>
      <c r="C1034" s="177">
        <v>0</v>
      </c>
      <c r="D1034" s="177">
        <v>0</v>
      </c>
      <c r="E1034" s="177">
        <v>0</v>
      </c>
      <c r="F1034" s="181">
        <v>0</v>
      </c>
      <c r="G1034" s="181">
        <v>0</v>
      </c>
    </row>
    <row r="1035" spans="2:7" hidden="1">
      <c r="B1035" s="179" t="s">
        <v>349</v>
      </c>
      <c r="C1035" s="177">
        <v>0</v>
      </c>
      <c r="D1035" s="177">
        <v>0</v>
      </c>
      <c r="E1035" s="177">
        <v>0</v>
      </c>
      <c r="F1035" s="181">
        <v>0</v>
      </c>
      <c r="G1035" s="181">
        <v>0</v>
      </c>
    </row>
    <row r="1036" spans="2:7" hidden="1">
      <c r="B1036" s="179" t="s">
        <v>350</v>
      </c>
      <c r="C1036" s="177">
        <v>0</v>
      </c>
      <c r="D1036" s="177">
        <v>0</v>
      </c>
      <c r="E1036" s="177">
        <v>0</v>
      </c>
      <c r="F1036" s="181">
        <v>0</v>
      </c>
      <c r="G1036" s="181">
        <v>0</v>
      </c>
    </row>
    <row r="1037" spans="2:7" hidden="1">
      <c r="B1037" s="179" t="s">
        <v>345</v>
      </c>
      <c r="C1037" s="177">
        <v>0</v>
      </c>
      <c r="D1037" s="177">
        <v>0</v>
      </c>
      <c r="E1037" s="177">
        <v>0</v>
      </c>
      <c r="F1037" s="181">
        <v>0</v>
      </c>
      <c r="G1037" s="181">
        <v>0</v>
      </c>
    </row>
    <row r="1038" spans="2:7" hidden="1">
      <c r="B1038" s="179" t="s">
        <v>346</v>
      </c>
      <c r="C1038" s="177">
        <v>0</v>
      </c>
      <c r="D1038" s="177">
        <v>0</v>
      </c>
      <c r="E1038" s="177">
        <v>0</v>
      </c>
      <c r="F1038" s="181">
        <v>0</v>
      </c>
      <c r="G1038" s="181">
        <v>0</v>
      </c>
    </row>
    <row r="1039" spans="2:7" hidden="1">
      <c r="B1039" s="179" t="s">
        <v>351</v>
      </c>
      <c r="C1039" s="177">
        <v>0</v>
      </c>
      <c r="D1039" s="177">
        <v>0</v>
      </c>
      <c r="E1039" s="177">
        <v>0</v>
      </c>
      <c r="F1039" s="181">
        <v>0</v>
      </c>
      <c r="G1039" s="181">
        <v>0</v>
      </c>
    </row>
    <row r="1040" spans="2:7" hidden="1">
      <c r="B1040" s="179" t="s">
        <v>345</v>
      </c>
      <c r="C1040" s="177">
        <v>0</v>
      </c>
      <c r="D1040" s="177">
        <v>0</v>
      </c>
      <c r="E1040" s="177">
        <v>0</v>
      </c>
      <c r="F1040" s="181">
        <v>0</v>
      </c>
      <c r="G1040" s="181">
        <v>0</v>
      </c>
    </row>
    <row r="1041" spans="2:7" hidden="1">
      <c r="B1041" s="179" t="s">
        <v>346</v>
      </c>
      <c r="C1041" s="177">
        <v>0</v>
      </c>
      <c r="D1041" s="177">
        <v>0</v>
      </c>
      <c r="E1041" s="177">
        <v>0</v>
      </c>
      <c r="F1041" s="181">
        <v>0</v>
      </c>
      <c r="G1041" s="181">
        <v>0</v>
      </c>
    </row>
    <row r="1042" spans="2:7" hidden="1">
      <c r="B1042" s="179" t="s">
        <v>352</v>
      </c>
      <c r="C1042" s="177">
        <v>0</v>
      </c>
      <c r="D1042" s="177">
        <v>0</v>
      </c>
      <c r="E1042" s="177">
        <v>0</v>
      </c>
      <c r="F1042" s="181">
        <v>0</v>
      </c>
      <c r="G1042" s="181">
        <v>0</v>
      </c>
    </row>
    <row r="1043" spans="2:7" hidden="1">
      <c r="B1043" s="179" t="s">
        <v>345</v>
      </c>
      <c r="C1043" s="177">
        <v>0</v>
      </c>
      <c r="D1043" s="177">
        <v>0</v>
      </c>
      <c r="E1043" s="177">
        <v>0</v>
      </c>
      <c r="F1043" s="181">
        <v>0</v>
      </c>
      <c r="G1043" s="181">
        <v>0</v>
      </c>
    </row>
    <row r="1044" spans="2:7" hidden="1">
      <c r="B1044" s="179" t="s">
        <v>346</v>
      </c>
      <c r="C1044" s="177">
        <v>0</v>
      </c>
      <c r="D1044" s="177">
        <v>0</v>
      </c>
      <c r="E1044" s="177">
        <v>0</v>
      </c>
      <c r="F1044" s="181">
        <v>0</v>
      </c>
      <c r="G1044" s="181">
        <v>0</v>
      </c>
    </row>
    <row r="1045" spans="2:7" s="172" customFormat="1">
      <c r="B1045" s="183" t="s">
        <v>353</v>
      </c>
      <c r="C1045" s="184">
        <v>22.22</v>
      </c>
      <c r="D1045" s="184">
        <v>82.22</v>
      </c>
      <c r="E1045" s="184">
        <v>57.69</v>
      </c>
      <c r="F1045" s="185">
        <v>35.85</v>
      </c>
      <c r="G1045" s="185">
        <v>97.8</v>
      </c>
    </row>
    <row r="1046" spans="2:7" ht="24" hidden="1">
      <c r="B1046" s="179" t="s">
        <v>354</v>
      </c>
      <c r="C1046" s="177">
        <v>0</v>
      </c>
      <c r="D1046" s="177">
        <v>0</v>
      </c>
      <c r="E1046" s="177">
        <v>0</v>
      </c>
      <c r="F1046" s="181">
        <v>0</v>
      </c>
      <c r="G1046" s="181">
        <v>0</v>
      </c>
    </row>
    <row r="1047" spans="2:7" hidden="1">
      <c r="B1047" s="179" t="s">
        <v>355</v>
      </c>
      <c r="C1047" s="177">
        <v>0</v>
      </c>
      <c r="D1047" s="177">
        <v>0</v>
      </c>
      <c r="E1047" s="177">
        <v>0</v>
      </c>
      <c r="F1047" s="181">
        <v>0</v>
      </c>
      <c r="G1047" s="181">
        <v>0</v>
      </c>
    </row>
    <row r="1048" spans="2:7" hidden="1">
      <c r="B1048" s="179" t="s">
        <v>319</v>
      </c>
      <c r="C1048" s="177">
        <v>0</v>
      </c>
      <c r="D1048" s="177">
        <v>0</v>
      </c>
      <c r="E1048" s="177">
        <v>0</v>
      </c>
      <c r="F1048" s="181">
        <v>0</v>
      </c>
      <c r="G1048" s="181">
        <v>0</v>
      </c>
    </row>
    <row r="1049" spans="2:7" hidden="1">
      <c r="B1049" s="179" t="s">
        <v>322</v>
      </c>
      <c r="C1049" s="177">
        <v>0</v>
      </c>
      <c r="D1049" s="177">
        <v>0</v>
      </c>
      <c r="E1049" s="177">
        <v>0</v>
      </c>
      <c r="F1049" s="181">
        <v>0</v>
      </c>
      <c r="G1049" s="181">
        <v>0</v>
      </c>
    </row>
    <row r="1050" spans="2:7" hidden="1">
      <c r="B1050" s="179" t="s">
        <v>323</v>
      </c>
      <c r="C1050" s="177">
        <v>0</v>
      </c>
      <c r="D1050" s="177">
        <v>0</v>
      </c>
      <c r="E1050" s="177">
        <v>0</v>
      </c>
      <c r="F1050" s="181">
        <v>0</v>
      </c>
      <c r="G1050" s="181">
        <v>0</v>
      </c>
    </row>
    <row r="1051" spans="2:7" hidden="1">
      <c r="B1051" s="179" t="s">
        <v>324</v>
      </c>
      <c r="C1051" s="177">
        <v>0</v>
      </c>
      <c r="D1051" s="177">
        <v>0</v>
      </c>
      <c r="E1051" s="177">
        <v>0</v>
      </c>
      <c r="F1051" s="181">
        <v>0</v>
      </c>
      <c r="G1051" s="181">
        <v>0</v>
      </c>
    </row>
    <row r="1052" spans="2:7" ht="11.25" customHeight="1">
      <c r="B1052" s="179" t="s">
        <v>356</v>
      </c>
      <c r="C1052" s="180">
        <v>22.22</v>
      </c>
      <c r="D1052" s="180">
        <v>82.22</v>
      </c>
      <c r="E1052" s="180">
        <v>57.69</v>
      </c>
      <c r="F1052" s="181">
        <v>35.85</v>
      </c>
      <c r="G1052" s="181">
        <v>97.8</v>
      </c>
    </row>
    <row r="1053" spans="2:7" hidden="1">
      <c r="B1053" s="179" t="s">
        <v>254</v>
      </c>
      <c r="C1053" s="177">
        <v>0</v>
      </c>
      <c r="D1053" s="177">
        <v>0</v>
      </c>
      <c r="E1053" s="177">
        <v>0</v>
      </c>
      <c r="F1053" s="181">
        <v>0</v>
      </c>
      <c r="G1053" s="181">
        <v>0</v>
      </c>
    </row>
    <row r="1054" spans="2:7" hidden="1">
      <c r="B1054" s="179" t="s">
        <v>357</v>
      </c>
      <c r="C1054" s="177">
        <v>0</v>
      </c>
      <c r="D1054" s="177">
        <v>0</v>
      </c>
      <c r="E1054" s="177">
        <v>0</v>
      </c>
      <c r="F1054" s="181">
        <v>0</v>
      </c>
      <c r="G1054" s="181">
        <v>0</v>
      </c>
    </row>
    <row r="1055" spans="2:7" hidden="1">
      <c r="B1055" s="179" t="s">
        <v>358</v>
      </c>
      <c r="C1055" s="177">
        <v>0</v>
      </c>
      <c r="D1055" s="177">
        <v>0</v>
      </c>
      <c r="E1055" s="177">
        <v>0</v>
      </c>
      <c r="F1055" s="181">
        <v>0</v>
      </c>
      <c r="G1055" s="181">
        <v>0</v>
      </c>
    </row>
    <row r="1056" spans="2:7" ht="24" hidden="1">
      <c r="B1056" s="179" t="s">
        <v>330</v>
      </c>
      <c r="C1056" s="177">
        <v>0</v>
      </c>
      <c r="D1056" s="177">
        <v>0</v>
      </c>
      <c r="E1056" s="177">
        <v>0</v>
      </c>
      <c r="F1056" s="181">
        <v>0</v>
      </c>
      <c r="G1056" s="181">
        <v>0</v>
      </c>
    </row>
    <row r="1057" spans="2:7" hidden="1">
      <c r="B1057" s="179" t="s">
        <v>331</v>
      </c>
      <c r="C1057" s="177">
        <v>0</v>
      </c>
      <c r="D1057" s="177">
        <v>0</v>
      </c>
      <c r="E1057" s="177">
        <v>0</v>
      </c>
      <c r="F1057" s="181">
        <v>0</v>
      </c>
      <c r="G1057" s="181">
        <v>0</v>
      </c>
    </row>
    <row r="1058" spans="2:7" hidden="1">
      <c r="B1058" s="179" t="s">
        <v>359</v>
      </c>
      <c r="C1058" s="177">
        <v>0</v>
      </c>
      <c r="D1058" s="177">
        <v>0</v>
      </c>
      <c r="E1058" s="177">
        <v>0</v>
      </c>
      <c r="F1058" s="181">
        <v>0</v>
      </c>
      <c r="G1058" s="181">
        <v>0</v>
      </c>
    </row>
    <row r="1059" spans="2:7" hidden="1">
      <c r="B1059" s="179" t="s">
        <v>333</v>
      </c>
      <c r="C1059" s="177">
        <v>0</v>
      </c>
      <c r="D1059" s="177">
        <v>0</v>
      </c>
      <c r="E1059" s="177">
        <v>0</v>
      </c>
      <c r="F1059" s="181">
        <v>0</v>
      </c>
      <c r="G1059" s="181">
        <v>0</v>
      </c>
    </row>
    <row r="1060" spans="2:7" hidden="1">
      <c r="B1060" s="179" t="s">
        <v>331</v>
      </c>
      <c r="C1060" s="177">
        <v>0</v>
      </c>
      <c r="D1060" s="177">
        <v>0</v>
      </c>
      <c r="E1060" s="177">
        <v>0</v>
      </c>
      <c r="F1060" s="181">
        <v>0</v>
      </c>
      <c r="G1060" s="181">
        <v>0</v>
      </c>
    </row>
    <row r="1061" spans="2:7" hidden="1">
      <c r="B1061" s="179" t="s">
        <v>360</v>
      </c>
      <c r="C1061" s="177">
        <v>0</v>
      </c>
      <c r="D1061" s="177">
        <v>0</v>
      </c>
      <c r="E1061" s="177">
        <v>0</v>
      </c>
      <c r="F1061" s="181">
        <v>0</v>
      </c>
      <c r="G1061" s="181">
        <v>0</v>
      </c>
    </row>
    <row r="1062" spans="2:7" hidden="1">
      <c r="B1062" s="179" t="s">
        <v>335</v>
      </c>
      <c r="C1062" s="177">
        <v>0</v>
      </c>
      <c r="D1062" s="177">
        <v>0</v>
      </c>
      <c r="E1062" s="177">
        <v>0</v>
      </c>
      <c r="F1062" s="181">
        <v>0</v>
      </c>
      <c r="G1062" s="181">
        <v>0</v>
      </c>
    </row>
    <row r="1063" spans="2:7" hidden="1">
      <c r="B1063" s="179" t="s">
        <v>336</v>
      </c>
      <c r="C1063" s="177">
        <v>0</v>
      </c>
      <c r="D1063" s="177">
        <v>0</v>
      </c>
      <c r="E1063" s="177">
        <v>0</v>
      </c>
      <c r="F1063" s="181">
        <v>0</v>
      </c>
      <c r="G1063" s="181">
        <v>0</v>
      </c>
    </row>
    <row r="1064" spans="2:7" hidden="1">
      <c r="B1064" s="179" t="s">
        <v>331</v>
      </c>
      <c r="C1064" s="177">
        <v>0</v>
      </c>
      <c r="D1064" s="177">
        <v>0</v>
      </c>
      <c r="E1064" s="177">
        <v>0</v>
      </c>
      <c r="F1064" s="181">
        <v>0</v>
      </c>
      <c r="G1064" s="181">
        <v>0</v>
      </c>
    </row>
    <row r="1065" spans="2:7" hidden="1">
      <c r="B1065" s="179" t="s">
        <v>359</v>
      </c>
      <c r="C1065" s="177">
        <v>0</v>
      </c>
      <c r="D1065" s="177">
        <v>0</v>
      </c>
      <c r="E1065" s="177">
        <v>0</v>
      </c>
      <c r="F1065" s="181">
        <v>0</v>
      </c>
      <c r="G1065" s="181">
        <v>0</v>
      </c>
    </row>
    <row r="1066" spans="2:7" hidden="1">
      <c r="B1066" s="179" t="s">
        <v>337</v>
      </c>
      <c r="C1066" s="177">
        <v>0</v>
      </c>
      <c r="D1066" s="177">
        <v>0</v>
      </c>
      <c r="E1066" s="177">
        <v>0</v>
      </c>
      <c r="F1066" s="181">
        <v>0</v>
      </c>
      <c r="G1066" s="181">
        <v>0</v>
      </c>
    </row>
    <row r="1067" spans="2:7" hidden="1">
      <c r="B1067" s="179" t="s">
        <v>331</v>
      </c>
      <c r="C1067" s="177">
        <v>0</v>
      </c>
      <c r="D1067" s="177">
        <v>0</v>
      </c>
      <c r="E1067" s="177">
        <v>0</v>
      </c>
      <c r="F1067" s="181">
        <v>0</v>
      </c>
      <c r="G1067" s="181">
        <v>0</v>
      </c>
    </row>
    <row r="1068" spans="2:7" hidden="1">
      <c r="B1068" s="179" t="s">
        <v>359</v>
      </c>
      <c r="C1068" s="177">
        <v>0</v>
      </c>
      <c r="D1068" s="177">
        <v>0</v>
      </c>
      <c r="E1068" s="177">
        <v>0</v>
      </c>
      <c r="F1068" s="181">
        <v>0</v>
      </c>
      <c r="G1068" s="181">
        <v>0</v>
      </c>
    </row>
    <row r="1069" spans="2:7" hidden="1">
      <c r="B1069" s="179" t="s">
        <v>338</v>
      </c>
      <c r="C1069" s="177">
        <v>0</v>
      </c>
      <c r="D1069" s="177">
        <v>0</v>
      </c>
      <c r="E1069" s="177">
        <v>0</v>
      </c>
      <c r="F1069" s="181">
        <v>0</v>
      </c>
      <c r="G1069" s="181">
        <v>0</v>
      </c>
    </row>
    <row r="1070" spans="2:7" hidden="1">
      <c r="B1070" s="179" t="s">
        <v>331</v>
      </c>
      <c r="C1070" s="177">
        <v>0</v>
      </c>
      <c r="D1070" s="177">
        <v>0</v>
      </c>
      <c r="E1070" s="177">
        <v>0</v>
      </c>
      <c r="F1070" s="181">
        <v>0</v>
      </c>
      <c r="G1070" s="181">
        <v>0</v>
      </c>
    </row>
    <row r="1071" spans="2:7" hidden="1">
      <c r="B1071" s="179" t="s">
        <v>359</v>
      </c>
      <c r="C1071" s="177">
        <v>0</v>
      </c>
      <c r="D1071" s="177">
        <v>0</v>
      </c>
      <c r="E1071" s="177">
        <v>0</v>
      </c>
      <c r="F1071" s="181">
        <v>0</v>
      </c>
      <c r="G1071" s="181">
        <v>0</v>
      </c>
    </row>
    <row r="1072" spans="2:7" ht="24" hidden="1">
      <c r="B1072" s="179" t="s">
        <v>256</v>
      </c>
      <c r="C1072" s="177">
        <v>0</v>
      </c>
      <c r="D1072" s="177">
        <v>0</v>
      </c>
      <c r="E1072" s="177">
        <v>0</v>
      </c>
      <c r="F1072" s="181">
        <v>0</v>
      </c>
      <c r="G1072" s="181">
        <v>0</v>
      </c>
    </row>
    <row r="1073" spans="2:7" ht="24" hidden="1">
      <c r="B1073" s="179" t="s">
        <v>361</v>
      </c>
      <c r="C1073" s="177">
        <v>0</v>
      </c>
      <c r="D1073" s="177">
        <v>0</v>
      </c>
      <c r="E1073" s="177">
        <v>0</v>
      </c>
      <c r="F1073" s="181">
        <v>0</v>
      </c>
      <c r="G1073" s="181">
        <v>0</v>
      </c>
    </row>
    <row r="1074" spans="2:7" hidden="1">
      <c r="B1074" s="179" t="s">
        <v>358</v>
      </c>
      <c r="C1074" s="177">
        <v>0</v>
      </c>
      <c r="D1074" s="177">
        <v>0</v>
      </c>
      <c r="E1074" s="177">
        <v>0</v>
      </c>
      <c r="F1074" s="181">
        <v>0</v>
      </c>
      <c r="G1074" s="181">
        <v>0</v>
      </c>
    </row>
    <row r="1075" spans="2:7" ht="24" hidden="1">
      <c r="B1075" s="179" t="s">
        <v>330</v>
      </c>
      <c r="C1075" s="177">
        <v>0</v>
      </c>
      <c r="D1075" s="177">
        <v>0</v>
      </c>
      <c r="E1075" s="177">
        <v>0</v>
      </c>
      <c r="F1075" s="181">
        <v>0</v>
      </c>
      <c r="G1075" s="181">
        <v>0</v>
      </c>
    </row>
    <row r="1076" spans="2:7" hidden="1">
      <c r="B1076" s="179" t="s">
        <v>331</v>
      </c>
      <c r="C1076" s="177">
        <v>0</v>
      </c>
      <c r="D1076" s="177">
        <v>0</v>
      </c>
      <c r="E1076" s="177">
        <v>0</v>
      </c>
      <c r="F1076" s="181">
        <v>0</v>
      </c>
      <c r="G1076" s="181">
        <v>0</v>
      </c>
    </row>
    <row r="1077" spans="2:7" hidden="1">
      <c r="B1077" s="179" t="s">
        <v>359</v>
      </c>
      <c r="C1077" s="177">
        <v>0</v>
      </c>
      <c r="D1077" s="177">
        <v>0</v>
      </c>
      <c r="E1077" s="177">
        <v>0</v>
      </c>
      <c r="F1077" s="181">
        <v>0</v>
      </c>
      <c r="G1077" s="181">
        <v>0</v>
      </c>
    </row>
    <row r="1078" spans="2:7" hidden="1">
      <c r="B1078" s="179" t="s">
        <v>333</v>
      </c>
      <c r="C1078" s="177">
        <v>0</v>
      </c>
      <c r="D1078" s="177">
        <v>0</v>
      </c>
      <c r="E1078" s="177">
        <v>0</v>
      </c>
      <c r="F1078" s="181">
        <v>0</v>
      </c>
      <c r="G1078" s="181">
        <v>0</v>
      </c>
    </row>
    <row r="1079" spans="2:7" hidden="1">
      <c r="B1079" s="179" t="s">
        <v>331</v>
      </c>
      <c r="C1079" s="177">
        <v>0</v>
      </c>
      <c r="D1079" s="177">
        <v>0</v>
      </c>
      <c r="E1079" s="177">
        <v>0</v>
      </c>
      <c r="F1079" s="181">
        <v>0</v>
      </c>
      <c r="G1079" s="181">
        <v>0</v>
      </c>
    </row>
    <row r="1080" spans="2:7" hidden="1">
      <c r="B1080" s="179" t="s">
        <v>360</v>
      </c>
      <c r="C1080" s="177">
        <v>0</v>
      </c>
      <c r="D1080" s="177">
        <v>0</v>
      </c>
      <c r="E1080" s="177">
        <v>0</v>
      </c>
      <c r="F1080" s="181">
        <v>0</v>
      </c>
      <c r="G1080" s="181">
        <v>0</v>
      </c>
    </row>
    <row r="1081" spans="2:7" hidden="1">
      <c r="B1081" s="179" t="s">
        <v>335</v>
      </c>
      <c r="C1081" s="177">
        <v>0</v>
      </c>
      <c r="D1081" s="177">
        <v>0</v>
      </c>
      <c r="E1081" s="177">
        <v>0</v>
      </c>
      <c r="F1081" s="181">
        <v>0</v>
      </c>
      <c r="G1081" s="181">
        <v>0</v>
      </c>
    </row>
    <row r="1082" spans="2:7" hidden="1">
      <c r="B1082" s="179" t="s">
        <v>336</v>
      </c>
      <c r="C1082" s="177">
        <v>0</v>
      </c>
      <c r="D1082" s="177">
        <v>0</v>
      </c>
      <c r="E1082" s="177">
        <v>0</v>
      </c>
      <c r="F1082" s="181">
        <v>0</v>
      </c>
      <c r="G1082" s="181">
        <v>0</v>
      </c>
    </row>
    <row r="1083" spans="2:7" hidden="1">
      <c r="B1083" s="179" t="s">
        <v>331</v>
      </c>
      <c r="C1083" s="177">
        <v>0</v>
      </c>
      <c r="D1083" s="177">
        <v>0</v>
      </c>
      <c r="E1083" s="177">
        <v>0</v>
      </c>
      <c r="F1083" s="181">
        <v>0</v>
      </c>
      <c r="G1083" s="181">
        <v>0</v>
      </c>
    </row>
    <row r="1084" spans="2:7" hidden="1">
      <c r="B1084" s="179" t="s">
        <v>359</v>
      </c>
      <c r="C1084" s="177">
        <v>0</v>
      </c>
      <c r="D1084" s="177">
        <v>0</v>
      </c>
      <c r="E1084" s="177">
        <v>0</v>
      </c>
      <c r="F1084" s="181">
        <v>0</v>
      </c>
      <c r="G1084" s="181">
        <v>0</v>
      </c>
    </row>
    <row r="1085" spans="2:7" hidden="1">
      <c r="B1085" s="179" t="s">
        <v>337</v>
      </c>
      <c r="C1085" s="177">
        <v>0</v>
      </c>
      <c r="D1085" s="177">
        <v>0</v>
      </c>
      <c r="E1085" s="177">
        <v>0</v>
      </c>
      <c r="F1085" s="181">
        <v>0</v>
      </c>
      <c r="G1085" s="181">
        <v>0</v>
      </c>
    </row>
    <row r="1086" spans="2:7" hidden="1">
      <c r="B1086" s="179" t="s">
        <v>331</v>
      </c>
      <c r="C1086" s="177">
        <v>0</v>
      </c>
      <c r="D1086" s="177">
        <v>0</v>
      </c>
      <c r="E1086" s="177">
        <v>0</v>
      </c>
      <c r="F1086" s="181">
        <v>0</v>
      </c>
      <c r="G1086" s="181">
        <v>0</v>
      </c>
    </row>
    <row r="1087" spans="2:7" hidden="1">
      <c r="B1087" s="179" t="s">
        <v>359</v>
      </c>
      <c r="C1087" s="177">
        <v>0</v>
      </c>
      <c r="D1087" s="177">
        <v>0</v>
      </c>
      <c r="E1087" s="177">
        <v>0</v>
      </c>
      <c r="F1087" s="181">
        <v>0</v>
      </c>
      <c r="G1087" s="181">
        <v>0</v>
      </c>
    </row>
    <row r="1088" spans="2:7" hidden="1">
      <c r="B1088" s="179" t="s">
        <v>338</v>
      </c>
      <c r="C1088" s="177">
        <v>0</v>
      </c>
      <c r="D1088" s="177">
        <v>0</v>
      </c>
      <c r="E1088" s="177">
        <v>0</v>
      </c>
      <c r="F1088" s="181">
        <v>0</v>
      </c>
      <c r="G1088" s="181">
        <v>0</v>
      </c>
    </row>
    <row r="1089" spans="2:7" hidden="1">
      <c r="B1089" s="179" t="s">
        <v>331</v>
      </c>
      <c r="C1089" s="177">
        <v>0</v>
      </c>
      <c r="D1089" s="177">
        <v>0</v>
      </c>
      <c r="E1089" s="177">
        <v>0</v>
      </c>
      <c r="F1089" s="181">
        <v>0</v>
      </c>
      <c r="G1089" s="181">
        <v>0</v>
      </c>
    </row>
    <row r="1090" spans="2:7" hidden="1">
      <c r="B1090" s="179" t="s">
        <v>362</v>
      </c>
      <c r="C1090" s="177">
        <v>0</v>
      </c>
      <c r="D1090" s="177">
        <v>0</v>
      </c>
      <c r="E1090" s="177">
        <v>0</v>
      </c>
      <c r="F1090" s="181">
        <v>0</v>
      </c>
      <c r="G1090" s="181">
        <v>0</v>
      </c>
    </row>
    <row r="1091" spans="2:7" ht="11.25" customHeight="1">
      <c r="B1091" s="179" t="s">
        <v>257</v>
      </c>
      <c r="C1091" s="180">
        <v>22.22</v>
      </c>
      <c r="D1091" s="180">
        <v>82.22</v>
      </c>
      <c r="E1091" s="180">
        <v>57.69</v>
      </c>
      <c r="F1091" s="181">
        <v>35.85</v>
      </c>
      <c r="G1091" s="181">
        <v>97.8</v>
      </c>
    </row>
    <row r="1092" spans="2:7" ht="11.25" customHeight="1">
      <c r="B1092" s="179" t="s">
        <v>357</v>
      </c>
      <c r="C1092" s="182">
        <v>22.22</v>
      </c>
      <c r="D1092" s="182">
        <v>82.22</v>
      </c>
      <c r="E1092" s="182">
        <v>57.69</v>
      </c>
      <c r="F1092" s="181">
        <v>35.85</v>
      </c>
      <c r="G1092" s="181">
        <v>96.96</v>
      </c>
    </row>
    <row r="1093" spans="2:7" hidden="1">
      <c r="B1093" s="179" t="s">
        <v>358</v>
      </c>
      <c r="C1093" s="177">
        <v>0</v>
      </c>
      <c r="D1093" s="177">
        <v>0</v>
      </c>
      <c r="E1093" s="177">
        <v>0</v>
      </c>
      <c r="F1093" s="181">
        <v>0</v>
      </c>
      <c r="G1093" s="181">
        <v>0</v>
      </c>
    </row>
    <row r="1094" spans="2:7" ht="24" hidden="1">
      <c r="B1094" s="179" t="s">
        <v>330</v>
      </c>
      <c r="C1094" s="177">
        <v>0</v>
      </c>
      <c r="D1094" s="177">
        <v>0</v>
      </c>
      <c r="E1094" s="177">
        <v>0</v>
      </c>
      <c r="F1094" s="181">
        <v>0</v>
      </c>
      <c r="G1094" s="181">
        <v>0</v>
      </c>
    </row>
    <row r="1095" spans="2:7" hidden="1">
      <c r="B1095" s="179" t="s">
        <v>331</v>
      </c>
      <c r="C1095" s="177">
        <v>0</v>
      </c>
      <c r="D1095" s="177">
        <v>0</v>
      </c>
      <c r="E1095" s="177">
        <v>0</v>
      </c>
      <c r="F1095" s="181">
        <v>0</v>
      </c>
      <c r="G1095" s="181">
        <v>0</v>
      </c>
    </row>
    <row r="1096" spans="2:7" hidden="1">
      <c r="B1096" s="179" t="s">
        <v>359</v>
      </c>
      <c r="C1096" s="177">
        <v>0</v>
      </c>
      <c r="D1096" s="177">
        <v>0</v>
      </c>
      <c r="E1096" s="177">
        <v>0</v>
      </c>
      <c r="F1096" s="181">
        <v>0</v>
      </c>
      <c r="G1096" s="181">
        <v>0</v>
      </c>
    </row>
    <row r="1097" spans="2:7">
      <c r="B1097" s="179" t="s">
        <v>333</v>
      </c>
      <c r="C1097" s="177">
        <v>0</v>
      </c>
      <c r="D1097" s="177">
        <v>0</v>
      </c>
      <c r="E1097" s="177">
        <v>0</v>
      </c>
      <c r="F1097" s="181">
        <v>0</v>
      </c>
      <c r="G1097" s="181">
        <v>0.84092785000000003</v>
      </c>
    </row>
    <row r="1098" spans="2:7" hidden="1">
      <c r="B1098" s="179" t="s">
        <v>331</v>
      </c>
      <c r="C1098" s="177">
        <v>0</v>
      </c>
      <c r="D1098" s="177">
        <v>0</v>
      </c>
      <c r="E1098" s="177">
        <v>0</v>
      </c>
      <c r="F1098" s="181">
        <v>0</v>
      </c>
      <c r="G1098" s="181">
        <v>0</v>
      </c>
    </row>
    <row r="1099" spans="2:7" hidden="1">
      <c r="B1099" s="179" t="s">
        <v>360</v>
      </c>
      <c r="C1099" s="177">
        <v>0</v>
      </c>
      <c r="D1099" s="177">
        <v>0</v>
      </c>
      <c r="E1099" s="177">
        <v>0</v>
      </c>
      <c r="F1099" s="181">
        <v>0</v>
      </c>
      <c r="G1099" s="181">
        <v>0</v>
      </c>
    </row>
    <row r="1100" spans="2:7">
      <c r="B1100" s="179" t="s">
        <v>335</v>
      </c>
      <c r="C1100" s="177">
        <v>0</v>
      </c>
      <c r="D1100" s="177">
        <v>0</v>
      </c>
      <c r="E1100" s="177">
        <v>0</v>
      </c>
      <c r="F1100" s="181">
        <v>0</v>
      </c>
      <c r="G1100" s="181">
        <v>0.84092785000000003</v>
      </c>
    </row>
    <row r="1101" spans="2:7" hidden="1">
      <c r="B1101" s="179" t="s">
        <v>336</v>
      </c>
      <c r="C1101" s="177">
        <v>0</v>
      </c>
      <c r="D1101" s="177">
        <v>0</v>
      </c>
      <c r="E1101" s="177">
        <v>0</v>
      </c>
      <c r="F1101" s="181">
        <v>0</v>
      </c>
      <c r="G1101" s="181">
        <v>0</v>
      </c>
    </row>
    <row r="1102" spans="2:7" hidden="1">
      <c r="B1102" s="179" t="s">
        <v>331</v>
      </c>
      <c r="C1102" s="177">
        <v>0</v>
      </c>
      <c r="D1102" s="177">
        <v>0</v>
      </c>
      <c r="E1102" s="177">
        <v>0</v>
      </c>
      <c r="F1102" s="181">
        <v>0</v>
      </c>
      <c r="G1102" s="181">
        <v>0</v>
      </c>
    </row>
    <row r="1103" spans="2:7" hidden="1">
      <c r="B1103" s="179" t="s">
        <v>359</v>
      </c>
      <c r="C1103" s="177">
        <v>0</v>
      </c>
      <c r="D1103" s="177">
        <v>0</v>
      </c>
      <c r="E1103" s="177">
        <v>0</v>
      </c>
      <c r="F1103" s="181">
        <v>0</v>
      </c>
      <c r="G1103" s="181">
        <v>0</v>
      </c>
    </row>
    <row r="1104" spans="2:7" hidden="1">
      <c r="B1104" s="179" t="s">
        <v>337</v>
      </c>
      <c r="C1104" s="177">
        <v>0</v>
      </c>
      <c r="D1104" s="177">
        <v>0</v>
      </c>
      <c r="E1104" s="177">
        <v>0</v>
      </c>
      <c r="F1104" s="181">
        <v>0</v>
      </c>
      <c r="G1104" s="181">
        <v>0</v>
      </c>
    </row>
    <row r="1105" spans="2:7" hidden="1">
      <c r="B1105" s="179" t="s">
        <v>331</v>
      </c>
      <c r="C1105" s="177">
        <v>0</v>
      </c>
      <c r="D1105" s="177">
        <v>0</v>
      </c>
      <c r="E1105" s="177">
        <v>0</v>
      </c>
      <c r="F1105" s="181">
        <v>0</v>
      </c>
      <c r="G1105" s="181">
        <v>0</v>
      </c>
    </row>
    <row r="1106" spans="2:7" hidden="1">
      <c r="B1106" s="179" t="s">
        <v>359</v>
      </c>
      <c r="C1106" s="177">
        <v>0</v>
      </c>
      <c r="D1106" s="177">
        <v>0</v>
      </c>
      <c r="E1106" s="177">
        <v>0</v>
      </c>
      <c r="F1106" s="181">
        <v>0</v>
      </c>
      <c r="G1106" s="181">
        <v>0</v>
      </c>
    </row>
    <row r="1107" spans="2:7" hidden="1">
      <c r="B1107" s="179" t="s">
        <v>338</v>
      </c>
      <c r="C1107" s="177">
        <v>0</v>
      </c>
      <c r="D1107" s="177">
        <v>0</v>
      </c>
      <c r="E1107" s="177">
        <v>0</v>
      </c>
      <c r="F1107" s="181">
        <v>0</v>
      </c>
      <c r="G1107" s="181">
        <v>0</v>
      </c>
    </row>
    <row r="1108" spans="2:7" hidden="1">
      <c r="B1108" s="179" t="s">
        <v>331</v>
      </c>
      <c r="C1108" s="177">
        <v>0</v>
      </c>
      <c r="D1108" s="177">
        <v>0</v>
      </c>
      <c r="E1108" s="177">
        <v>0</v>
      </c>
      <c r="F1108" s="181">
        <v>0</v>
      </c>
      <c r="G1108" s="181">
        <v>0</v>
      </c>
    </row>
    <row r="1109" spans="2:7" hidden="1">
      <c r="B1109" s="179" t="s">
        <v>359</v>
      </c>
      <c r="C1109" s="177">
        <v>0</v>
      </c>
      <c r="D1109" s="177">
        <v>0</v>
      </c>
      <c r="E1109" s="177">
        <v>0</v>
      </c>
      <c r="F1109" s="181">
        <v>0</v>
      </c>
      <c r="G1109" s="181">
        <v>0</v>
      </c>
    </row>
    <row r="1110" spans="2:7" hidden="1">
      <c r="B1110" s="179" t="s">
        <v>258</v>
      </c>
      <c r="C1110" s="177">
        <v>0</v>
      </c>
      <c r="D1110" s="177">
        <v>0</v>
      </c>
      <c r="E1110" s="177">
        <v>0</v>
      </c>
      <c r="F1110" s="181">
        <v>0</v>
      </c>
      <c r="G1110" s="181">
        <v>0</v>
      </c>
    </row>
    <row r="1111" spans="2:7" ht="24" hidden="1">
      <c r="B1111" s="179" t="s">
        <v>363</v>
      </c>
      <c r="C1111" s="177">
        <v>0</v>
      </c>
      <c r="D1111" s="177">
        <v>0</v>
      </c>
      <c r="E1111" s="177">
        <v>0</v>
      </c>
      <c r="F1111" s="181">
        <v>0</v>
      </c>
      <c r="G1111" s="181">
        <v>0</v>
      </c>
    </row>
    <row r="1112" spans="2:7" hidden="1">
      <c r="B1112" s="179" t="s">
        <v>358</v>
      </c>
      <c r="C1112" s="177">
        <v>0</v>
      </c>
      <c r="D1112" s="177">
        <v>0</v>
      </c>
      <c r="E1112" s="177">
        <v>0</v>
      </c>
      <c r="F1112" s="181">
        <v>0</v>
      </c>
      <c r="G1112" s="181">
        <v>0</v>
      </c>
    </row>
    <row r="1113" spans="2:7" ht="24" hidden="1">
      <c r="B1113" s="179" t="s">
        <v>330</v>
      </c>
      <c r="C1113" s="177">
        <v>0</v>
      </c>
      <c r="D1113" s="177">
        <v>0</v>
      </c>
      <c r="E1113" s="177">
        <v>0</v>
      </c>
      <c r="F1113" s="181">
        <v>0</v>
      </c>
      <c r="G1113" s="181">
        <v>0</v>
      </c>
    </row>
    <row r="1114" spans="2:7" hidden="1">
      <c r="B1114" s="179" t="s">
        <v>331</v>
      </c>
      <c r="C1114" s="177">
        <v>0</v>
      </c>
      <c r="D1114" s="177">
        <v>0</v>
      </c>
      <c r="E1114" s="177">
        <v>0</v>
      </c>
      <c r="F1114" s="181">
        <v>0</v>
      </c>
      <c r="G1114" s="181">
        <v>0</v>
      </c>
    </row>
    <row r="1115" spans="2:7" hidden="1">
      <c r="B1115" s="179" t="s">
        <v>359</v>
      </c>
      <c r="C1115" s="177">
        <v>0</v>
      </c>
      <c r="D1115" s="177">
        <v>0</v>
      </c>
      <c r="E1115" s="177">
        <v>0</v>
      </c>
      <c r="F1115" s="181">
        <v>0</v>
      </c>
      <c r="G1115" s="181">
        <v>0</v>
      </c>
    </row>
    <row r="1116" spans="2:7" hidden="1">
      <c r="B1116" s="179" t="s">
        <v>333</v>
      </c>
      <c r="C1116" s="177">
        <v>0</v>
      </c>
      <c r="D1116" s="177">
        <v>0</v>
      </c>
      <c r="E1116" s="177">
        <v>0</v>
      </c>
      <c r="F1116" s="181">
        <v>0</v>
      </c>
      <c r="G1116" s="181">
        <v>0</v>
      </c>
    </row>
    <row r="1117" spans="2:7" hidden="1">
      <c r="B1117" s="179" t="s">
        <v>331</v>
      </c>
      <c r="C1117" s="177">
        <v>0</v>
      </c>
      <c r="D1117" s="177">
        <v>0</v>
      </c>
      <c r="E1117" s="177">
        <v>0</v>
      </c>
      <c r="F1117" s="181">
        <v>0</v>
      </c>
      <c r="G1117" s="181">
        <v>0</v>
      </c>
    </row>
    <row r="1118" spans="2:7" hidden="1">
      <c r="B1118" s="179" t="s">
        <v>360</v>
      </c>
      <c r="C1118" s="177">
        <v>0</v>
      </c>
      <c r="D1118" s="177">
        <v>0</v>
      </c>
      <c r="E1118" s="177">
        <v>0</v>
      </c>
      <c r="F1118" s="181">
        <v>0</v>
      </c>
      <c r="G1118" s="181">
        <v>0</v>
      </c>
    </row>
    <row r="1119" spans="2:7" hidden="1">
      <c r="B1119" s="179" t="s">
        <v>335</v>
      </c>
      <c r="C1119" s="177">
        <v>0</v>
      </c>
      <c r="D1119" s="177">
        <v>0</v>
      </c>
      <c r="E1119" s="177">
        <v>0</v>
      </c>
      <c r="F1119" s="181">
        <v>0</v>
      </c>
      <c r="G1119" s="181">
        <v>0</v>
      </c>
    </row>
    <row r="1120" spans="2:7" hidden="1">
      <c r="B1120" s="179" t="s">
        <v>350</v>
      </c>
      <c r="C1120" s="177">
        <v>0</v>
      </c>
      <c r="D1120" s="177">
        <v>0</v>
      </c>
      <c r="E1120" s="177">
        <v>0</v>
      </c>
      <c r="F1120" s="181">
        <v>0</v>
      </c>
      <c r="G1120" s="181">
        <v>0</v>
      </c>
    </row>
    <row r="1121" spans="2:7" hidden="1">
      <c r="B1121" s="179" t="s">
        <v>331</v>
      </c>
      <c r="C1121" s="177">
        <v>0</v>
      </c>
      <c r="D1121" s="177">
        <v>0</v>
      </c>
      <c r="E1121" s="177">
        <v>0</v>
      </c>
      <c r="F1121" s="181">
        <v>0</v>
      </c>
      <c r="G1121" s="181">
        <v>0</v>
      </c>
    </row>
    <row r="1122" spans="2:7" hidden="1">
      <c r="B1122" s="179" t="s">
        <v>359</v>
      </c>
      <c r="C1122" s="177">
        <v>0</v>
      </c>
      <c r="D1122" s="177">
        <v>0</v>
      </c>
      <c r="E1122" s="177">
        <v>0</v>
      </c>
      <c r="F1122" s="181">
        <v>0</v>
      </c>
      <c r="G1122" s="181">
        <v>0</v>
      </c>
    </row>
    <row r="1123" spans="2:7" hidden="1">
      <c r="B1123" s="179" t="s">
        <v>337</v>
      </c>
      <c r="C1123" s="177">
        <v>0</v>
      </c>
      <c r="D1123" s="177">
        <v>0</v>
      </c>
      <c r="E1123" s="177">
        <v>0</v>
      </c>
      <c r="F1123" s="181">
        <v>0</v>
      </c>
      <c r="G1123" s="181">
        <v>0</v>
      </c>
    </row>
    <row r="1124" spans="2:7" hidden="1">
      <c r="B1124" s="179" t="s">
        <v>331</v>
      </c>
      <c r="C1124" s="177">
        <v>0</v>
      </c>
      <c r="D1124" s="177">
        <v>0</v>
      </c>
      <c r="E1124" s="177">
        <v>0</v>
      </c>
      <c r="F1124" s="181">
        <v>0</v>
      </c>
      <c r="G1124" s="181">
        <v>0</v>
      </c>
    </row>
    <row r="1125" spans="2:7" hidden="1">
      <c r="B1125" s="179" t="s">
        <v>359</v>
      </c>
      <c r="C1125" s="177">
        <v>0</v>
      </c>
      <c r="D1125" s="177">
        <v>0</v>
      </c>
      <c r="E1125" s="177">
        <v>0</v>
      </c>
      <c r="F1125" s="181">
        <v>0</v>
      </c>
      <c r="G1125" s="181">
        <v>0</v>
      </c>
    </row>
    <row r="1126" spans="2:7" hidden="1">
      <c r="B1126" s="179" t="s">
        <v>338</v>
      </c>
      <c r="C1126" s="177">
        <v>0</v>
      </c>
      <c r="D1126" s="177">
        <v>0</v>
      </c>
      <c r="E1126" s="177">
        <v>0</v>
      </c>
      <c r="F1126" s="181">
        <v>0</v>
      </c>
      <c r="G1126" s="181">
        <v>0</v>
      </c>
    </row>
    <row r="1127" spans="2:7" hidden="1">
      <c r="B1127" s="179" t="s">
        <v>331</v>
      </c>
      <c r="C1127" s="177">
        <v>0</v>
      </c>
      <c r="D1127" s="177">
        <v>0</v>
      </c>
      <c r="E1127" s="177">
        <v>0</v>
      </c>
      <c r="F1127" s="181">
        <v>0</v>
      </c>
      <c r="G1127" s="181">
        <v>0</v>
      </c>
    </row>
    <row r="1128" spans="2:7" hidden="1">
      <c r="B1128" s="179" t="s">
        <v>359</v>
      </c>
      <c r="C1128" s="177">
        <v>0</v>
      </c>
      <c r="D1128" s="177">
        <v>0</v>
      </c>
      <c r="E1128" s="177">
        <v>0</v>
      </c>
      <c r="F1128" s="181">
        <v>0</v>
      </c>
      <c r="G1128" s="181">
        <v>0</v>
      </c>
    </row>
    <row r="1129" spans="2:7" hidden="1">
      <c r="B1129" s="179" t="s">
        <v>259</v>
      </c>
      <c r="C1129" s="177">
        <v>0</v>
      </c>
      <c r="D1129" s="177">
        <v>0</v>
      </c>
      <c r="E1129" s="177">
        <v>0</v>
      </c>
      <c r="F1129" s="181">
        <v>0</v>
      </c>
      <c r="G1129" s="181">
        <v>0</v>
      </c>
    </row>
    <row r="1130" spans="2:7" ht="24" hidden="1">
      <c r="B1130" s="179" t="s">
        <v>364</v>
      </c>
      <c r="C1130" s="177">
        <v>0</v>
      </c>
      <c r="D1130" s="177">
        <v>0</v>
      </c>
      <c r="E1130" s="177">
        <v>0</v>
      </c>
      <c r="F1130" s="181">
        <v>0</v>
      </c>
      <c r="G1130" s="181">
        <v>0</v>
      </c>
    </row>
    <row r="1131" spans="2:7" hidden="1">
      <c r="B1131" s="179" t="s">
        <v>365</v>
      </c>
      <c r="C1131" s="177">
        <v>0</v>
      </c>
      <c r="D1131" s="177">
        <v>0</v>
      </c>
      <c r="E1131" s="177">
        <v>0</v>
      </c>
      <c r="F1131" s="181">
        <v>0</v>
      </c>
      <c r="G1131" s="181">
        <v>0</v>
      </c>
    </row>
    <row r="1132" spans="2:7" ht="24" hidden="1">
      <c r="B1132" s="179" t="s">
        <v>344</v>
      </c>
      <c r="C1132" s="177">
        <v>0</v>
      </c>
      <c r="D1132" s="177">
        <v>0</v>
      </c>
      <c r="E1132" s="177">
        <v>0</v>
      </c>
      <c r="F1132" s="181">
        <v>0</v>
      </c>
      <c r="G1132" s="181">
        <v>0</v>
      </c>
    </row>
    <row r="1133" spans="2:7" hidden="1">
      <c r="B1133" s="179" t="s">
        <v>345</v>
      </c>
      <c r="C1133" s="177">
        <v>0</v>
      </c>
      <c r="D1133" s="177">
        <v>0</v>
      </c>
      <c r="E1133" s="177">
        <v>0</v>
      </c>
      <c r="F1133" s="181">
        <v>0</v>
      </c>
      <c r="G1133" s="181">
        <v>0</v>
      </c>
    </row>
    <row r="1134" spans="2:7" hidden="1">
      <c r="B1134" s="179" t="s">
        <v>144</v>
      </c>
      <c r="C1134" s="177">
        <v>0</v>
      </c>
      <c r="D1134" s="177">
        <v>0</v>
      </c>
      <c r="E1134" s="177">
        <v>0</v>
      </c>
      <c r="F1134" s="181">
        <v>0</v>
      </c>
      <c r="G1134" s="181">
        <v>0</v>
      </c>
    </row>
    <row r="1135" spans="2:7" hidden="1">
      <c r="B1135" s="179" t="s">
        <v>347</v>
      </c>
      <c r="C1135" s="177">
        <v>0</v>
      </c>
      <c r="D1135" s="177">
        <v>0</v>
      </c>
      <c r="E1135" s="177">
        <v>0</v>
      </c>
      <c r="F1135" s="181">
        <v>0</v>
      </c>
      <c r="G1135" s="181">
        <v>0</v>
      </c>
    </row>
    <row r="1136" spans="2:7" hidden="1">
      <c r="B1136" s="179" t="s">
        <v>345</v>
      </c>
      <c r="C1136" s="177">
        <v>0</v>
      </c>
      <c r="D1136" s="177">
        <v>0</v>
      </c>
      <c r="E1136" s="177">
        <v>0</v>
      </c>
      <c r="F1136" s="181">
        <v>0</v>
      </c>
      <c r="G1136" s="181">
        <v>0</v>
      </c>
    </row>
    <row r="1137" spans="2:7" hidden="1">
      <c r="B1137" s="179" t="s">
        <v>366</v>
      </c>
      <c r="C1137" s="177">
        <v>0</v>
      </c>
      <c r="D1137" s="177">
        <v>0</v>
      </c>
      <c r="E1137" s="177">
        <v>0</v>
      </c>
      <c r="F1137" s="181">
        <v>0</v>
      </c>
      <c r="G1137" s="181">
        <v>0</v>
      </c>
    </row>
    <row r="1138" spans="2:7" hidden="1">
      <c r="B1138" s="179" t="s">
        <v>349</v>
      </c>
      <c r="C1138" s="177">
        <v>0</v>
      </c>
      <c r="D1138" s="177">
        <v>0</v>
      </c>
      <c r="E1138" s="177">
        <v>0</v>
      </c>
      <c r="F1138" s="181">
        <v>0</v>
      </c>
      <c r="G1138" s="181">
        <v>0</v>
      </c>
    </row>
    <row r="1139" spans="2:7" hidden="1">
      <c r="B1139" s="179" t="s">
        <v>350</v>
      </c>
      <c r="C1139" s="177">
        <v>0</v>
      </c>
      <c r="D1139" s="177">
        <v>0</v>
      </c>
      <c r="E1139" s="177">
        <v>0</v>
      </c>
      <c r="F1139" s="181">
        <v>0</v>
      </c>
      <c r="G1139" s="181">
        <v>0</v>
      </c>
    </row>
    <row r="1140" spans="2:7" hidden="1">
      <c r="B1140" s="179" t="s">
        <v>345</v>
      </c>
      <c r="C1140" s="177">
        <v>0</v>
      </c>
      <c r="D1140" s="177">
        <v>0</v>
      </c>
      <c r="E1140" s="177">
        <v>0</v>
      </c>
      <c r="F1140" s="181">
        <v>0</v>
      </c>
      <c r="G1140" s="181">
        <v>0</v>
      </c>
    </row>
    <row r="1141" spans="2:7" hidden="1">
      <c r="B1141" s="179" t="s">
        <v>144</v>
      </c>
      <c r="C1141" s="177">
        <v>0</v>
      </c>
      <c r="D1141" s="177">
        <v>0</v>
      </c>
      <c r="E1141" s="177">
        <v>0</v>
      </c>
      <c r="F1141" s="181">
        <v>0</v>
      </c>
      <c r="G1141" s="181">
        <v>0</v>
      </c>
    </row>
    <row r="1142" spans="2:7" hidden="1">
      <c r="B1142" s="179" t="s">
        <v>351</v>
      </c>
      <c r="C1142" s="177">
        <v>0</v>
      </c>
      <c r="D1142" s="177">
        <v>0</v>
      </c>
      <c r="E1142" s="177">
        <v>0</v>
      </c>
      <c r="F1142" s="181">
        <v>0</v>
      </c>
      <c r="G1142" s="181">
        <v>0</v>
      </c>
    </row>
    <row r="1143" spans="2:7" hidden="1">
      <c r="B1143" s="179" t="s">
        <v>345</v>
      </c>
      <c r="C1143" s="177">
        <v>0</v>
      </c>
      <c r="D1143" s="177">
        <v>0</v>
      </c>
      <c r="E1143" s="177">
        <v>0</v>
      </c>
      <c r="F1143" s="181">
        <v>0</v>
      </c>
      <c r="G1143" s="181">
        <v>0</v>
      </c>
    </row>
    <row r="1144" spans="2:7" hidden="1">
      <c r="B1144" s="179" t="s">
        <v>144</v>
      </c>
      <c r="C1144" s="177">
        <v>0</v>
      </c>
      <c r="D1144" s="177">
        <v>0</v>
      </c>
      <c r="E1144" s="177">
        <v>0</v>
      </c>
      <c r="F1144" s="181">
        <v>0</v>
      </c>
      <c r="G1144" s="181">
        <v>0</v>
      </c>
    </row>
    <row r="1145" spans="2:7" hidden="1">
      <c r="B1145" s="179" t="s">
        <v>352</v>
      </c>
      <c r="C1145" s="177">
        <v>0</v>
      </c>
      <c r="D1145" s="177">
        <v>0</v>
      </c>
      <c r="E1145" s="177">
        <v>0</v>
      </c>
      <c r="F1145" s="181">
        <v>0</v>
      </c>
      <c r="G1145" s="181">
        <v>0</v>
      </c>
    </row>
    <row r="1146" spans="2:7" hidden="1">
      <c r="B1146" s="179" t="s">
        <v>345</v>
      </c>
      <c r="C1146" s="177">
        <v>0</v>
      </c>
      <c r="D1146" s="177">
        <v>0</v>
      </c>
      <c r="E1146" s="177">
        <v>0</v>
      </c>
      <c r="F1146" s="181">
        <v>0</v>
      </c>
      <c r="G1146" s="181">
        <v>0</v>
      </c>
    </row>
    <row r="1147" spans="2:7" hidden="1">
      <c r="B1147" s="179" t="s">
        <v>144</v>
      </c>
      <c r="C1147" s="177">
        <v>0</v>
      </c>
      <c r="D1147" s="177">
        <v>0</v>
      </c>
      <c r="E1147" s="177">
        <v>0</v>
      </c>
      <c r="F1147" s="181">
        <v>0</v>
      </c>
      <c r="G1147" s="181">
        <v>0</v>
      </c>
    </row>
    <row r="1148" spans="2:7" ht="24" hidden="1">
      <c r="B1148" s="179" t="s">
        <v>260</v>
      </c>
      <c r="C1148" s="177">
        <v>0</v>
      </c>
      <c r="D1148" s="177">
        <v>0</v>
      </c>
      <c r="E1148" s="177">
        <v>0</v>
      </c>
      <c r="F1148" s="181">
        <v>0</v>
      </c>
      <c r="G1148" s="181">
        <v>0</v>
      </c>
    </row>
    <row r="1149" spans="2:7" ht="24" hidden="1">
      <c r="B1149" s="179" t="s">
        <v>364</v>
      </c>
      <c r="C1149" s="177">
        <v>0</v>
      </c>
      <c r="D1149" s="177">
        <v>0</v>
      </c>
      <c r="E1149" s="177">
        <v>0</v>
      </c>
      <c r="F1149" s="181">
        <v>0</v>
      </c>
      <c r="G1149" s="181">
        <v>0</v>
      </c>
    </row>
    <row r="1150" spans="2:7" hidden="1">
      <c r="B1150" s="179" t="s">
        <v>365</v>
      </c>
      <c r="C1150" s="177">
        <v>0</v>
      </c>
      <c r="D1150" s="177">
        <v>0</v>
      </c>
      <c r="E1150" s="177">
        <v>0</v>
      </c>
      <c r="F1150" s="181">
        <v>0</v>
      </c>
      <c r="G1150" s="181">
        <v>0</v>
      </c>
    </row>
    <row r="1151" spans="2:7" ht="24" hidden="1">
      <c r="B1151" s="179" t="s">
        <v>344</v>
      </c>
      <c r="C1151" s="177">
        <v>0</v>
      </c>
      <c r="D1151" s="177">
        <v>0</v>
      </c>
      <c r="E1151" s="177">
        <v>0</v>
      </c>
      <c r="F1151" s="181">
        <v>0</v>
      </c>
      <c r="G1151" s="181">
        <v>0</v>
      </c>
    </row>
    <row r="1152" spans="2:7" hidden="1">
      <c r="B1152" s="179" t="s">
        <v>345</v>
      </c>
      <c r="C1152" s="177">
        <v>0</v>
      </c>
      <c r="D1152" s="177">
        <v>0</v>
      </c>
      <c r="E1152" s="177">
        <v>0</v>
      </c>
      <c r="F1152" s="181">
        <v>0</v>
      </c>
      <c r="G1152" s="181">
        <v>0</v>
      </c>
    </row>
    <row r="1153" spans="2:7" hidden="1">
      <c r="B1153" s="179" t="s">
        <v>144</v>
      </c>
      <c r="C1153" s="177">
        <v>0</v>
      </c>
      <c r="D1153" s="177">
        <v>0</v>
      </c>
      <c r="E1153" s="177">
        <v>0</v>
      </c>
      <c r="F1153" s="181">
        <v>0</v>
      </c>
      <c r="G1153" s="181">
        <v>0</v>
      </c>
    </row>
    <row r="1154" spans="2:7" hidden="1">
      <c r="B1154" s="179" t="s">
        <v>347</v>
      </c>
      <c r="C1154" s="177">
        <v>0</v>
      </c>
      <c r="D1154" s="177">
        <v>0</v>
      </c>
      <c r="E1154" s="177">
        <v>0</v>
      </c>
      <c r="F1154" s="181">
        <v>0</v>
      </c>
      <c r="G1154" s="181">
        <v>0</v>
      </c>
    </row>
    <row r="1155" spans="2:7" hidden="1">
      <c r="B1155" s="179" t="s">
        <v>345</v>
      </c>
      <c r="C1155" s="177">
        <v>0</v>
      </c>
      <c r="D1155" s="177">
        <v>0</v>
      </c>
      <c r="E1155" s="177">
        <v>0</v>
      </c>
      <c r="F1155" s="181">
        <v>0</v>
      </c>
      <c r="G1155" s="181">
        <v>0</v>
      </c>
    </row>
    <row r="1156" spans="2:7" hidden="1">
      <c r="B1156" s="179" t="s">
        <v>366</v>
      </c>
      <c r="C1156" s="177">
        <v>0</v>
      </c>
      <c r="D1156" s="177">
        <v>0</v>
      </c>
      <c r="E1156" s="177">
        <v>0</v>
      </c>
      <c r="F1156" s="181">
        <v>0</v>
      </c>
      <c r="G1156" s="181">
        <v>0</v>
      </c>
    </row>
    <row r="1157" spans="2:7" hidden="1">
      <c r="B1157" s="179" t="s">
        <v>349</v>
      </c>
      <c r="C1157" s="177">
        <v>0</v>
      </c>
      <c r="D1157" s="177">
        <v>0</v>
      </c>
      <c r="E1157" s="177">
        <v>0</v>
      </c>
      <c r="F1157" s="181">
        <v>0</v>
      </c>
      <c r="G1157" s="181">
        <v>0</v>
      </c>
    </row>
    <row r="1158" spans="2:7" hidden="1">
      <c r="B1158" s="179" t="s">
        <v>350</v>
      </c>
      <c r="C1158" s="177">
        <v>0</v>
      </c>
      <c r="D1158" s="177">
        <v>0</v>
      </c>
      <c r="E1158" s="177">
        <v>0</v>
      </c>
      <c r="F1158" s="181">
        <v>0</v>
      </c>
      <c r="G1158" s="181">
        <v>0</v>
      </c>
    </row>
    <row r="1159" spans="2:7" hidden="1">
      <c r="B1159" s="179" t="s">
        <v>345</v>
      </c>
      <c r="C1159" s="177">
        <v>0</v>
      </c>
      <c r="D1159" s="177">
        <v>0</v>
      </c>
      <c r="E1159" s="177">
        <v>0</v>
      </c>
      <c r="F1159" s="181">
        <v>0</v>
      </c>
      <c r="G1159" s="181">
        <v>0</v>
      </c>
    </row>
    <row r="1160" spans="2:7" hidden="1">
      <c r="B1160" s="179" t="s">
        <v>144</v>
      </c>
      <c r="C1160" s="177">
        <v>0</v>
      </c>
      <c r="D1160" s="177">
        <v>0</v>
      </c>
      <c r="E1160" s="177">
        <v>0</v>
      </c>
      <c r="F1160" s="181">
        <v>0</v>
      </c>
      <c r="G1160" s="181">
        <v>0</v>
      </c>
    </row>
    <row r="1161" spans="2:7" hidden="1">
      <c r="B1161" s="179" t="s">
        <v>351</v>
      </c>
      <c r="C1161" s="177">
        <v>0</v>
      </c>
      <c r="D1161" s="177">
        <v>0</v>
      </c>
      <c r="E1161" s="177">
        <v>0</v>
      </c>
      <c r="F1161" s="181">
        <v>0</v>
      </c>
      <c r="G1161" s="181">
        <v>0</v>
      </c>
    </row>
    <row r="1162" spans="2:7" hidden="1">
      <c r="B1162" s="179" t="s">
        <v>345</v>
      </c>
      <c r="C1162" s="177">
        <v>0</v>
      </c>
      <c r="D1162" s="177">
        <v>0</v>
      </c>
      <c r="E1162" s="177">
        <v>0</v>
      </c>
      <c r="F1162" s="181">
        <v>0</v>
      </c>
      <c r="G1162" s="181">
        <v>0</v>
      </c>
    </row>
    <row r="1163" spans="2:7" hidden="1">
      <c r="B1163" s="179" t="s">
        <v>144</v>
      </c>
      <c r="C1163" s="177">
        <v>0</v>
      </c>
      <c r="D1163" s="177">
        <v>0</v>
      </c>
      <c r="E1163" s="177">
        <v>0</v>
      </c>
      <c r="F1163" s="181">
        <v>0</v>
      </c>
      <c r="G1163" s="181">
        <v>0</v>
      </c>
    </row>
    <row r="1164" spans="2:7" hidden="1">
      <c r="B1164" s="179" t="s">
        <v>352</v>
      </c>
      <c r="C1164" s="177">
        <v>0</v>
      </c>
      <c r="D1164" s="177">
        <v>0</v>
      </c>
      <c r="E1164" s="177">
        <v>0</v>
      </c>
      <c r="F1164" s="181">
        <v>0</v>
      </c>
      <c r="G1164" s="181">
        <v>0</v>
      </c>
    </row>
    <row r="1165" spans="2:7" hidden="1">
      <c r="B1165" s="179" t="s">
        <v>345</v>
      </c>
      <c r="C1165" s="177">
        <v>0</v>
      </c>
      <c r="D1165" s="177">
        <v>0</v>
      </c>
      <c r="E1165" s="177">
        <v>0</v>
      </c>
      <c r="F1165" s="181">
        <v>0</v>
      </c>
      <c r="G1165" s="181">
        <v>0</v>
      </c>
    </row>
    <row r="1166" spans="2:7" hidden="1">
      <c r="B1166" s="179" t="s">
        <v>144</v>
      </c>
      <c r="C1166" s="177">
        <v>0</v>
      </c>
      <c r="D1166" s="177">
        <v>0</v>
      </c>
      <c r="E1166" s="177">
        <v>0</v>
      </c>
      <c r="F1166" s="181">
        <v>0</v>
      </c>
      <c r="G1166" s="181">
        <v>0</v>
      </c>
    </row>
    <row r="1167" spans="2:7" s="171" customFormat="1" ht="11.25" customHeight="1">
      <c r="B1167" s="176" t="s">
        <v>367</v>
      </c>
      <c r="C1167" s="177">
        <v>0</v>
      </c>
      <c r="D1167" s="177">
        <v>0</v>
      </c>
      <c r="E1167" s="177">
        <v>0</v>
      </c>
      <c r="F1167" s="178">
        <v>0</v>
      </c>
      <c r="G1167" s="178">
        <v>0</v>
      </c>
    </row>
    <row r="1168" spans="2:7" ht="11.25" customHeight="1">
      <c r="B1168" s="179" t="s">
        <v>368</v>
      </c>
      <c r="C1168" s="182">
        <v>70.66</v>
      </c>
      <c r="D1168" s="182">
        <v>13.61</v>
      </c>
      <c r="E1168" s="182">
        <v>1.9799999999999998</v>
      </c>
      <c r="F1168" s="181">
        <v>13.35</v>
      </c>
      <c r="G1168" s="181">
        <v>5.6599999999999993</v>
      </c>
    </row>
    <row r="1169" spans="2:7" s="173" customFormat="1" ht="11.25" customHeight="1">
      <c r="B1169" s="187" t="s">
        <v>369</v>
      </c>
      <c r="C1169" s="182">
        <v>1817.3400000000001</v>
      </c>
      <c r="D1169" s="182">
        <v>1810.17</v>
      </c>
      <c r="E1169" s="182">
        <v>2059.33</v>
      </c>
      <c r="F1169" s="193">
        <v>1986.88</v>
      </c>
      <c r="G1169" s="193">
        <v>1946.29</v>
      </c>
    </row>
    <row r="1170" spans="2:7" ht="11.25" customHeight="1">
      <c r="B1170" s="179" t="s">
        <v>370</v>
      </c>
      <c r="C1170" s="182">
        <v>295.37</v>
      </c>
      <c r="D1170" s="182">
        <v>328.27</v>
      </c>
      <c r="E1170" s="182">
        <v>428.08</v>
      </c>
      <c r="F1170" s="181">
        <v>578.9</v>
      </c>
      <c r="G1170" s="181">
        <v>469.16</v>
      </c>
    </row>
    <row r="1171" spans="2:7" hidden="1">
      <c r="B1171" s="179" t="s">
        <v>371</v>
      </c>
      <c r="C1171" s="194">
        <v>0</v>
      </c>
      <c r="D1171" s="194">
        <v>0</v>
      </c>
      <c r="E1171" s="195">
        <v>0</v>
      </c>
      <c r="F1171" s="196">
        <v>0</v>
      </c>
      <c r="G1171" s="196"/>
    </row>
    <row r="1172" spans="2:7" hidden="1">
      <c r="B1172" s="179" t="s">
        <v>372</v>
      </c>
      <c r="C1172" s="194">
        <v>0</v>
      </c>
      <c r="D1172" s="194">
        <v>0</v>
      </c>
      <c r="E1172" s="195">
        <v>0</v>
      </c>
      <c r="F1172" s="196">
        <v>0</v>
      </c>
      <c r="G1172" s="196"/>
    </row>
    <row r="1173" spans="2:7" hidden="1">
      <c r="B1173" s="179" t="s">
        <v>373</v>
      </c>
      <c r="C1173" s="194">
        <v>0</v>
      </c>
      <c r="D1173" s="194">
        <v>0</v>
      </c>
      <c r="E1173" s="195">
        <v>0</v>
      </c>
      <c r="F1173" s="196">
        <v>0</v>
      </c>
      <c r="G1173" s="196"/>
    </row>
    <row r="1174" spans="2:7" hidden="1">
      <c r="B1174" s="179" t="s">
        <v>374</v>
      </c>
      <c r="C1174" s="194">
        <v>0</v>
      </c>
      <c r="D1174" s="194">
        <v>0</v>
      </c>
      <c r="E1174" s="195">
        <v>0</v>
      </c>
      <c r="F1174" s="196">
        <v>0</v>
      </c>
      <c r="G1174" s="196"/>
    </row>
    <row r="1175" spans="2:7" ht="12" hidden="1" customHeight="1">
      <c r="B1175" s="197"/>
      <c r="C1175" s="198"/>
      <c r="D1175" s="198"/>
      <c r="E1175" s="198"/>
      <c r="F1175" s="199"/>
      <c r="G1175" s="199"/>
    </row>
    <row r="1176" spans="2:7" s="5" customFormat="1" ht="11.25" customHeight="1">
      <c r="B1176" s="200" t="s">
        <v>513</v>
      </c>
      <c r="C1176" s="200"/>
      <c r="D1176" s="200"/>
      <c r="E1176" s="200"/>
      <c r="F1176" s="200"/>
      <c r="G1176" s="200"/>
    </row>
  </sheetData>
  <sheetProtection formatCells="0"/>
  <mergeCells count="1">
    <mergeCell ref="B2:G2"/>
  </mergeCells>
  <hyperlinks>
    <hyperlink ref="B2:F2" location="Cuprins!B6" display="Anexa 1. Balanţa de plăţi a Republicii Moldova pentru 2020 - Trimestrul I 2022, prezentare standard (MBP6)"/>
  </hyperlinks>
  <pageMargins left="0.39370078740157483" right="0.39370078740157483" top="0.70866141732283472" bottom="0.70866141732283472" header="0.31496062992125984" footer="0.31496062992125984"/>
  <pageSetup paperSize="9" orientation="portrait"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B2:Q21"/>
  <sheetViews>
    <sheetView showGridLines="0" showRowColHeaders="0" showZeros="0" zoomScaleNormal="100" workbookViewId="0"/>
  </sheetViews>
  <sheetFormatPr defaultRowHeight="14.25"/>
  <cols>
    <col min="1" max="1" customWidth="true" style="2" width="3.42578125" collapsed="false"/>
    <col min="2" max="2" customWidth="true" style="2" width="13.140625" collapsed="false"/>
    <col min="3" max="3" customWidth="true" style="2" width="7.42578125" collapsed="false"/>
    <col min="4" max="5" customWidth="true" style="2" width="7.5703125" collapsed="false"/>
    <col min="6" max="6" customWidth="true" style="2" width="7.42578125" collapsed="false"/>
    <col min="7" max="8" customWidth="true" style="2" width="7.5703125" collapsed="false"/>
    <col min="9" max="9" customWidth="true" style="2" width="7.42578125" collapsed="false"/>
    <col min="10" max="11" customWidth="true" style="2" width="7.5703125" collapsed="false"/>
    <col min="12" max="12" customWidth="true" style="2" width="7.42578125" collapsed="false"/>
    <col min="13" max="14" customWidth="true" style="2" width="7.5703125" collapsed="false"/>
    <col min="15" max="15" customWidth="true" style="2" width="7.42578125" collapsed="false"/>
    <col min="16" max="17" customWidth="true" style="2" width="7.5703125" collapsed="false"/>
    <col min="18" max="18" customWidth="true" style="2" width="4.7109375" collapsed="false"/>
    <col min="19" max="16384" style="2" width="9.140625" collapsed="false"/>
  </cols>
  <sheetData>
    <row r="2" spans="2:17" ht="31.5" customHeight="1">
      <c r="B2" s="497" t="s">
        <v>800</v>
      </c>
      <c r="C2" s="497"/>
      <c r="D2" s="497"/>
      <c r="E2" s="497"/>
      <c r="F2" s="497"/>
      <c r="G2" s="497"/>
      <c r="H2" s="497"/>
      <c r="I2" s="497"/>
      <c r="J2" s="497"/>
      <c r="K2" s="497"/>
      <c r="L2" s="497"/>
      <c r="M2" s="497"/>
      <c r="N2" s="497"/>
      <c r="O2" s="534"/>
      <c r="P2" s="534"/>
      <c r="Q2" s="534"/>
    </row>
    <row r="3" spans="2:17" ht="12" customHeight="1">
      <c r="Q3" s="71"/>
    </row>
    <row r="4" spans="2:17" s="72" customFormat="1" ht="10.5" customHeight="1">
      <c r="B4" s="544"/>
      <c r="C4" s="546" t="s">
        <v>721</v>
      </c>
      <c r="D4" s="547"/>
      <c r="E4" s="547"/>
      <c r="F4" s="548" t="s">
        <v>722</v>
      </c>
      <c r="G4" s="548"/>
      <c r="H4" s="548"/>
      <c r="I4" s="548" t="s">
        <v>518</v>
      </c>
      <c r="J4" s="548"/>
      <c r="K4" s="548"/>
      <c r="L4" s="548" t="s">
        <v>723</v>
      </c>
      <c r="M4" s="548"/>
      <c r="N4" s="548"/>
      <c r="O4" s="527" t="s">
        <v>724</v>
      </c>
      <c r="P4" s="527"/>
      <c r="Q4" s="527"/>
    </row>
    <row r="5" spans="2:17" s="74" customFormat="1" ht="10.5" customHeight="1">
      <c r="B5" s="545"/>
      <c r="C5" s="271" t="s">
        <v>467</v>
      </c>
      <c r="D5" s="271" t="s">
        <v>468</v>
      </c>
      <c r="E5" s="271" t="s">
        <v>431</v>
      </c>
      <c r="F5" s="271" t="s">
        <v>467</v>
      </c>
      <c r="G5" s="271" t="s">
        <v>468</v>
      </c>
      <c r="H5" s="271" t="s">
        <v>431</v>
      </c>
      <c r="I5" s="271" t="s">
        <v>467</v>
      </c>
      <c r="J5" s="271" t="s">
        <v>468</v>
      </c>
      <c r="K5" s="271" t="s">
        <v>431</v>
      </c>
      <c r="L5" s="271" t="s">
        <v>467</v>
      </c>
      <c r="M5" s="271" t="s">
        <v>468</v>
      </c>
      <c r="N5" s="271" t="s">
        <v>431</v>
      </c>
      <c r="O5" s="271" t="s">
        <v>467</v>
      </c>
      <c r="P5" s="271" t="s">
        <v>468</v>
      </c>
      <c r="Q5" s="271" t="s">
        <v>431</v>
      </c>
    </row>
    <row r="6" spans="2:17" s="275" customFormat="1" ht="48.75" customHeight="1">
      <c r="B6" s="210" t="s">
        <v>474</v>
      </c>
      <c r="C6" s="75">
        <v>266.23</v>
      </c>
      <c r="D6" s="75">
        <v>2884.8700000000003</v>
      </c>
      <c r="E6" s="75">
        <v>-2618.6400000000003</v>
      </c>
      <c r="F6" s="75">
        <v>263.89</v>
      </c>
      <c r="G6" s="75">
        <v>2874.76</v>
      </c>
      <c r="H6" s="75">
        <v>-2610.8700000000003</v>
      </c>
      <c r="I6" s="75">
        <v>281.52</v>
      </c>
      <c r="J6" s="75">
        <v>2936.0699999999997</v>
      </c>
      <c r="K6" s="75">
        <v>-2654.5499999999997</v>
      </c>
      <c r="L6" s="75">
        <v>291.65999999999997</v>
      </c>
      <c r="M6" s="75">
        <v>3097.4500000000003</v>
      </c>
      <c r="N6" s="75">
        <v>-2805.7900000000004</v>
      </c>
      <c r="O6" s="75">
        <v>301.77</v>
      </c>
      <c r="P6" s="75">
        <v>3610.9</v>
      </c>
      <c r="Q6" s="75">
        <v>-3309.13</v>
      </c>
    </row>
    <row r="7" spans="2:17" s="276" customFormat="1" ht="23.25" customHeight="1">
      <c r="B7" s="469" t="s">
        <v>475</v>
      </c>
      <c r="C7" s="77">
        <v>266.23</v>
      </c>
      <c r="D7" s="77">
        <v>2884.8700000000003</v>
      </c>
      <c r="E7" s="77">
        <v>-2618.6400000000003</v>
      </c>
      <c r="F7" s="77">
        <v>263.89</v>
      </c>
      <c r="G7" s="77">
        <v>2874.76</v>
      </c>
      <c r="H7" s="77">
        <v>-2610.8700000000003</v>
      </c>
      <c r="I7" s="77">
        <v>281.52</v>
      </c>
      <c r="J7" s="77">
        <v>2936.0699999999997</v>
      </c>
      <c r="K7" s="77">
        <v>-2654.5499999999997</v>
      </c>
      <c r="L7" s="77">
        <v>291.65999999999997</v>
      </c>
      <c r="M7" s="77">
        <v>3097.4500000000003</v>
      </c>
      <c r="N7" s="77">
        <v>-2805.7900000000004</v>
      </c>
      <c r="O7" s="77">
        <v>301.77</v>
      </c>
      <c r="P7" s="77">
        <v>3610.9</v>
      </c>
      <c r="Q7" s="77">
        <v>-3309.13</v>
      </c>
    </row>
    <row r="8" spans="2:17" s="276" customFormat="1" ht="22.5" customHeight="1">
      <c r="B8" s="210" t="s">
        <v>476</v>
      </c>
      <c r="C8" s="75">
        <v>5031.7999999999993</v>
      </c>
      <c r="D8" s="75">
        <v>7182.66</v>
      </c>
      <c r="E8" s="75">
        <v>-2150.8600000000006</v>
      </c>
      <c r="F8" s="75">
        <v>5678.85</v>
      </c>
      <c r="G8" s="75">
        <v>8088.32</v>
      </c>
      <c r="H8" s="75">
        <v>-2409.4699999999993</v>
      </c>
      <c r="I8" s="75">
        <v>6155.17</v>
      </c>
      <c r="J8" s="75">
        <v>8723.39</v>
      </c>
      <c r="K8" s="75">
        <v>-2568.2199999999993</v>
      </c>
      <c r="L8" s="75">
        <v>6174.2400000000007</v>
      </c>
      <c r="M8" s="75">
        <v>9575.26</v>
      </c>
      <c r="N8" s="75">
        <v>-3401.0199999999995</v>
      </c>
      <c r="O8" s="75">
        <v>7462.7999999999993</v>
      </c>
      <c r="P8" s="75">
        <v>10119.279999999999</v>
      </c>
      <c r="Q8" s="75">
        <v>-2656.4799999999996</v>
      </c>
    </row>
    <row r="9" spans="2:17" s="276" customFormat="1" ht="25.5" customHeight="1">
      <c r="B9" s="469" t="s">
        <v>477</v>
      </c>
      <c r="C9" s="77">
        <v>1693.77</v>
      </c>
      <c r="D9" s="77"/>
      <c r="E9" s="77">
        <v>1693.77</v>
      </c>
      <c r="F9" s="77">
        <v>1921.5700000000002</v>
      </c>
      <c r="G9" s="77"/>
      <c r="H9" s="77">
        <v>1921.5700000000002</v>
      </c>
      <c r="I9" s="77">
        <v>1852.04</v>
      </c>
      <c r="J9" s="77">
        <v>0</v>
      </c>
      <c r="K9" s="77">
        <v>1852.04</v>
      </c>
      <c r="L9" s="77">
        <v>2706.5600000000004</v>
      </c>
      <c r="M9" s="77">
        <v>0</v>
      </c>
      <c r="N9" s="77">
        <v>2706.5600000000004</v>
      </c>
      <c r="O9" s="77">
        <v>4317.5099999999993</v>
      </c>
      <c r="P9" s="77">
        <v>0</v>
      </c>
      <c r="Q9" s="77">
        <v>4317.5099999999993</v>
      </c>
    </row>
    <row r="10" spans="2:17" s="276" customFormat="1" ht="24" customHeight="1">
      <c r="B10" s="469" t="s">
        <v>478</v>
      </c>
      <c r="C10" s="77"/>
      <c r="D10" s="77">
        <v>9.0000000000000011E-2</v>
      </c>
      <c r="E10" s="77">
        <v>-9.0000000000000011E-2</v>
      </c>
      <c r="F10" s="77"/>
      <c r="G10" s="77">
        <v>0.34</v>
      </c>
      <c r="H10" s="77">
        <v>-0.34</v>
      </c>
      <c r="I10" s="77">
        <v>0</v>
      </c>
      <c r="J10" s="77">
        <v>0.19</v>
      </c>
      <c r="K10" s="77">
        <v>-0.19</v>
      </c>
      <c r="L10" s="77">
        <v>0</v>
      </c>
      <c r="M10" s="77">
        <v>0.97</v>
      </c>
      <c r="N10" s="77">
        <v>-0.97</v>
      </c>
      <c r="O10" s="77">
        <v>0</v>
      </c>
      <c r="P10" s="77">
        <v>0.90999999999999992</v>
      </c>
      <c r="Q10" s="77">
        <v>-0.90999999999999992</v>
      </c>
    </row>
    <row r="11" spans="2:17" s="276" customFormat="1" ht="22.5" customHeight="1">
      <c r="B11" s="469" t="s">
        <v>41</v>
      </c>
      <c r="C11" s="77">
        <v>2468.1400000000003</v>
      </c>
      <c r="D11" s="77">
        <v>132.84</v>
      </c>
      <c r="E11" s="77">
        <v>2335.3000000000002</v>
      </c>
      <c r="F11" s="77">
        <v>2752.0499999999997</v>
      </c>
      <c r="G11" s="77">
        <v>136.09</v>
      </c>
      <c r="H11" s="77">
        <v>2615.9599999999996</v>
      </c>
      <c r="I11" s="77">
        <v>3255.8100000000004</v>
      </c>
      <c r="J11" s="77">
        <v>140.79</v>
      </c>
      <c r="K11" s="77">
        <v>3115.0200000000004</v>
      </c>
      <c r="L11" s="77">
        <v>2312.31</v>
      </c>
      <c r="M11" s="77">
        <v>203.60999999999999</v>
      </c>
      <c r="N11" s="77">
        <v>2108.6999999999998</v>
      </c>
      <c r="O11" s="77">
        <v>2125.7799999999997</v>
      </c>
      <c r="P11" s="77">
        <v>211.42000000000002</v>
      </c>
      <c r="Q11" s="77">
        <v>1914.3599999999997</v>
      </c>
    </row>
    <row r="12" spans="2:17" s="276" customFormat="1" ht="11.25" customHeight="1">
      <c r="B12" s="469" t="s">
        <v>38</v>
      </c>
      <c r="C12" s="77">
        <v>171.69</v>
      </c>
      <c r="D12" s="77">
        <v>4567.34</v>
      </c>
      <c r="E12" s="77">
        <v>-4395.6500000000005</v>
      </c>
      <c r="F12" s="77">
        <v>209.81</v>
      </c>
      <c r="G12" s="77">
        <v>5272.8099999999995</v>
      </c>
      <c r="H12" s="77">
        <v>-5062.9999999999991</v>
      </c>
      <c r="I12" s="77">
        <v>205.78000000000003</v>
      </c>
      <c r="J12" s="77">
        <v>5274.81</v>
      </c>
      <c r="K12" s="77">
        <v>-5069.0300000000007</v>
      </c>
      <c r="L12" s="77">
        <v>293.28999999999996</v>
      </c>
      <c r="M12" s="77">
        <v>5920.07</v>
      </c>
      <c r="N12" s="77">
        <v>-5626.78</v>
      </c>
      <c r="O12" s="77">
        <v>269.65999999999997</v>
      </c>
      <c r="P12" s="77">
        <v>6515.7800000000007</v>
      </c>
      <c r="Q12" s="77">
        <v>-6246.1200000000008</v>
      </c>
    </row>
    <row r="13" spans="2:17" s="276" customFormat="1" ht="11.25" customHeight="1">
      <c r="B13" s="469" t="s">
        <v>479</v>
      </c>
      <c r="C13" s="77">
        <v>0.56999999999999995</v>
      </c>
      <c r="D13" s="77">
        <v>162.78</v>
      </c>
      <c r="E13" s="77">
        <v>-162.21</v>
      </c>
      <c r="F13" s="77">
        <v>1.33</v>
      </c>
      <c r="G13" s="77">
        <v>169.54</v>
      </c>
      <c r="H13" s="77">
        <v>-168.20999999999998</v>
      </c>
      <c r="I13" s="77">
        <v>7.5</v>
      </c>
      <c r="J13" s="77">
        <v>396.15</v>
      </c>
      <c r="K13" s="77">
        <v>-388.65</v>
      </c>
      <c r="L13" s="77">
        <v>0.99</v>
      </c>
      <c r="M13" s="77">
        <v>376.69</v>
      </c>
      <c r="N13" s="77">
        <v>-375.7</v>
      </c>
      <c r="O13" s="77">
        <v>11.71</v>
      </c>
      <c r="P13" s="77">
        <v>379.76</v>
      </c>
      <c r="Q13" s="77">
        <v>-368.05</v>
      </c>
    </row>
    <row r="14" spans="2:17" s="276" customFormat="1" ht="36.75" customHeight="1">
      <c r="B14" s="469" t="s">
        <v>45</v>
      </c>
      <c r="C14" s="77">
        <v>688.61</v>
      </c>
      <c r="D14" s="77">
        <v>1668.7299999999998</v>
      </c>
      <c r="E14" s="77">
        <v>-980.11999999999978</v>
      </c>
      <c r="F14" s="77">
        <v>785.07</v>
      </c>
      <c r="G14" s="77">
        <v>1878.6499999999999</v>
      </c>
      <c r="H14" s="77">
        <v>-1093.58</v>
      </c>
      <c r="I14" s="77">
        <v>825.02</v>
      </c>
      <c r="J14" s="77">
        <v>2254.88</v>
      </c>
      <c r="K14" s="77">
        <v>-1429.8600000000001</v>
      </c>
      <c r="L14" s="77">
        <v>852.07</v>
      </c>
      <c r="M14" s="77">
        <v>2464.4699999999998</v>
      </c>
      <c r="N14" s="77">
        <v>-1612.3999999999996</v>
      </c>
      <c r="O14" s="77">
        <v>729.11999999999989</v>
      </c>
      <c r="P14" s="77">
        <v>2405.3599999999997</v>
      </c>
      <c r="Q14" s="77">
        <v>-1676.2399999999998</v>
      </c>
    </row>
    <row r="15" spans="2:17" s="276" customFormat="1" ht="11.25" customHeight="1">
      <c r="B15" s="469" t="s">
        <v>480</v>
      </c>
      <c r="C15" s="77">
        <v>9.02</v>
      </c>
      <c r="D15" s="77"/>
      <c r="E15" s="77">
        <v>9.02</v>
      </c>
      <c r="F15" s="77">
        <v>9.02</v>
      </c>
      <c r="G15" s="77"/>
      <c r="H15" s="77">
        <v>9.02</v>
      </c>
      <c r="I15" s="77">
        <v>9.02</v>
      </c>
      <c r="J15" s="77">
        <v>0</v>
      </c>
      <c r="K15" s="77">
        <v>9.02</v>
      </c>
      <c r="L15" s="77">
        <v>9.02</v>
      </c>
      <c r="M15" s="77">
        <v>0</v>
      </c>
      <c r="N15" s="77">
        <v>9.02</v>
      </c>
      <c r="O15" s="77">
        <v>9.02</v>
      </c>
      <c r="P15" s="77">
        <v>0</v>
      </c>
      <c r="Q15" s="77">
        <v>9.02</v>
      </c>
    </row>
    <row r="16" spans="2:17" s="276" customFormat="1" ht="11.25" customHeight="1">
      <c r="B16" s="469" t="s">
        <v>481</v>
      </c>
      <c r="C16" s="77"/>
      <c r="D16" s="77">
        <v>650.88000000000011</v>
      </c>
      <c r="E16" s="77">
        <v>-650.88000000000011</v>
      </c>
      <c r="F16" s="77"/>
      <c r="G16" s="77">
        <v>630.8900000000001</v>
      </c>
      <c r="H16" s="77">
        <v>-630.8900000000001</v>
      </c>
      <c r="I16" s="77">
        <v>0</v>
      </c>
      <c r="J16" s="77">
        <v>656.56999999999994</v>
      </c>
      <c r="K16" s="77">
        <v>-656.56999999999994</v>
      </c>
      <c r="L16" s="77">
        <v>0</v>
      </c>
      <c r="M16" s="77">
        <v>609.45000000000005</v>
      </c>
      <c r="N16" s="77">
        <v>-609.45000000000005</v>
      </c>
      <c r="O16" s="77">
        <v>0</v>
      </c>
      <c r="P16" s="77">
        <v>606.05000000000007</v>
      </c>
      <c r="Q16" s="77">
        <v>-606.05000000000007</v>
      </c>
    </row>
    <row r="17" spans="2:17" s="276" customFormat="1" ht="11.25" customHeight="1">
      <c r="B17" s="210" t="s">
        <v>482</v>
      </c>
      <c r="C17" s="75">
        <v>3.6</v>
      </c>
      <c r="D17" s="75">
        <v>0</v>
      </c>
      <c r="E17" s="75">
        <v>3.6</v>
      </c>
      <c r="F17" s="75">
        <v>4.47</v>
      </c>
      <c r="G17" s="75">
        <v>0</v>
      </c>
      <c r="H17" s="75">
        <v>4.47</v>
      </c>
      <c r="I17" s="75">
        <v>4.28</v>
      </c>
      <c r="J17" s="75">
        <v>0</v>
      </c>
      <c r="K17" s="75">
        <v>4.28</v>
      </c>
      <c r="L17" s="75">
        <v>4.3</v>
      </c>
      <c r="M17" s="75">
        <v>0</v>
      </c>
      <c r="N17" s="75">
        <v>4.3</v>
      </c>
      <c r="O17" s="75">
        <v>4.91</v>
      </c>
      <c r="P17" s="75">
        <v>0</v>
      </c>
      <c r="Q17" s="75">
        <v>4.91</v>
      </c>
    </row>
    <row r="18" spans="2:17" s="276" customFormat="1" ht="22.5" customHeight="1">
      <c r="B18" s="469" t="s">
        <v>483</v>
      </c>
      <c r="C18" s="77">
        <v>0</v>
      </c>
      <c r="D18" s="77">
        <v>0</v>
      </c>
      <c r="E18" s="77">
        <v>0</v>
      </c>
      <c r="F18" s="77">
        <v>0</v>
      </c>
      <c r="G18" s="77">
        <v>0</v>
      </c>
      <c r="H18" s="77">
        <v>0</v>
      </c>
      <c r="I18" s="77">
        <v>0</v>
      </c>
      <c r="J18" s="77">
        <v>0</v>
      </c>
      <c r="K18" s="77">
        <v>0</v>
      </c>
      <c r="L18" s="77">
        <v>0</v>
      </c>
      <c r="M18" s="77">
        <v>0</v>
      </c>
      <c r="N18" s="77">
        <v>0</v>
      </c>
      <c r="O18" s="77">
        <v>0</v>
      </c>
      <c r="P18" s="77">
        <v>0</v>
      </c>
      <c r="Q18" s="77">
        <v>0</v>
      </c>
    </row>
    <row r="19" spans="2:17" s="276" customFormat="1" ht="11.25" customHeight="1">
      <c r="B19" s="469" t="s">
        <v>484</v>
      </c>
      <c r="C19" s="77">
        <v>3.6</v>
      </c>
      <c r="D19" s="77"/>
      <c r="E19" s="77">
        <v>3.6</v>
      </c>
      <c r="F19" s="77">
        <v>4.47</v>
      </c>
      <c r="G19" s="77"/>
      <c r="H19" s="77">
        <v>4.47</v>
      </c>
      <c r="I19" s="77">
        <v>4.28</v>
      </c>
      <c r="J19" s="77">
        <v>0</v>
      </c>
      <c r="K19" s="77">
        <v>4.28</v>
      </c>
      <c r="L19" s="77">
        <v>4.3</v>
      </c>
      <c r="M19" s="77">
        <v>0</v>
      </c>
      <c r="N19" s="77">
        <v>4.3</v>
      </c>
      <c r="O19" s="77">
        <v>4.91</v>
      </c>
      <c r="P19" s="77">
        <v>0</v>
      </c>
      <c r="Q19" s="77">
        <v>4.91</v>
      </c>
    </row>
    <row r="20" spans="2:17" s="276" customFormat="1" ht="11.25" customHeight="1">
      <c r="B20" s="320" t="s">
        <v>29</v>
      </c>
      <c r="C20" s="75">
        <v>5301.63</v>
      </c>
      <c r="D20" s="75">
        <v>10067.530000000002</v>
      </c>
      <c r="E20" s="75">
        <v>-4765.9000000000024</v>
      </c>
      <c r="F20" s="75">
        <v>5947.2100000000009</v>
      </c>
      <c r="G20" s="75">
        <v>10963.08</v>
      </c>
      <c r="H20" s="75">
        <v>-5015.869999999999</v>
      </c>
      <c r="I20" s="75">
        <v>6440.97</v>
      </c>
      <c r="J20" s="75">
        <v>11659.46</v>
      </c>
      <c r="K20" s="75">
        <v>-5218.4899999999989</v>
      </c>
      <c r="L20" s="75">
        <v>6470.2000000000007</v>
      </c>
      <c r="M20" s="75">
        <v>12672.710000000001</v>
      </c>
      <c r="N20" s="75">
        <v>-6202.51</v>
      </c>
      <c r="O20" s="75">
        <v>7769.48</v>
      </c>
      <c r="P20" s="75">
        <v>13730.179999999998</v>
      </c>
      <c r="Q20" s="75">
        <v>-5960.6999999999989</v>
      </c>
    </row>
    <row r="21" spans="2:17" s="74" customFormat="1" ht="12" customHeight="1">
      <c r="B21" s="78" t="s">
        <v>514</v>
      </c>
      <c r="C21" s="79"/>
      <c r="D21" s="79"/>
      <c r="E21" s="79"/>
      <c r="F21" s="79"/>
      <c r="G21" s="79"/>
      <c r="H21" s="79"/>
      <c r="I21" s="79"/>
      <c r="J21" s="79"/>
      <c r="K21" s="79"/>
      <c r="L21" s="79"/>
      <c r="M21" s="79"/>
      <c r="N21" s="79"/>
      <c r="O21" s="79"/>
      <c r="P21" s="79"/>
      <c r="Q21" s="79"/>
    </row>
  </sheetData>
  <mergeCells count="7">
    <mergeCell ref="B2:Q2"/>
    <mergeCell ref="B4:B5"/>
    <mergeCell ref="C4:E4"/>
    <mergeCell ref="I4:K4"/>
    <mergeCell ref="L4:N4"/>
    <mergeCell ref="O4:Q4"/>
    <mergeCell ref="F4:H4"/>
  </mergeCells>
  <hyperlinks>
    <hyperlink ref="B2:Q2" location="Cuprins!B24" display="Anexa 19. Poziţia investiţională internaţională a Republicii Moldova (MBP6) pentru perioada 31.12.2018-31.12.2022, prezentare analitică, pe instrumente (mil. USD)"/>
  </hyperlinks>
  <pageMargins left="0.39370078740157483" right="0.39370078740157483" top="0.70866141732283472" bottom="0.70866141732283472" header="0.31496062992125984" footer="0.31496062992125984"/>
  <pageSetup paperSize="32767" orientation="landscape"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dimension ref="B2:G91"/>
  <sheetViews>
    <sheetView showGridLines="0" showRowColHeaders="0" showZeros="0" zoomScaleNormal="100" workbookViewId="0">
      <pane xSplit="2" ySplit="4" topLeftCell="C5" activePane="bottomRight" state="frozen"/>
      <selection pane="topRight"/>
      <selection pane="bottomLeft"/>
      <selection pane="bottomRight"/>
    </sheetView>
  </sheetViews>
  <sheetFormatPr defaultRowHeight="10.5"/>
  <cols>
    <col min="1" max="1" customWidth="true" style="42" width="4.7109375" collapsed="false"/>
    <col min="2" max="2" customWidth="true" style="42" width="45.7109375" collapsed="false"/>
    <col min="3" max="6" customWidth="true" style="58" width="8.85546875" collapsed="false"/>
    <col min="7" max="7" customWidth="true" style="70" width="8.85546875" collapsed="false"/>
    <col min="8" max="16384" style="42" width="9.140625" collapsed="false"/>
  </cols>
  <sheetData>
    <row r="2" spans="2:7" s="58" customFormat="1" ht="30" customHeight="1">
      <c r="B2" s="497" t="s">
        <v>791</v>
      </c>
      <c r="C2" s="497"/>
      <c r="D2" s="497"/>
      <c r="E2" s="497"/>
      <c r="F2" s="497"/>
      <c r="G2" s="497"/>
    </row>
    <row r="3" spans="2:7" ht="12" customHeight="1">
      <c r="C3" s="43"/>
      <c r="D3" s="43"/>
      <c r="E3" s="43"/>
      <c r="F3" s="43"/>
      <c r="G3" s="44"/>
    </row>
    <row r="4" spans="2:7" ht="24">
      <c r="B4" s="279"/>
      <c r="C4" s="219" t="s">
        <v>715</v>
      </c>
      <c r="D4" s="219" t="s">
        <v>716</v>
      </c>
      <c r="E4" s="219" t="s">
        <v>511</v>
      </c>
      <c r="F4" s="219" t="s">
        <v>718</v>
      </c>
      <c r="G4" s="280" t="s">
        <v>717</v>
      </c>
    </row>
    <row r="5" spans="2:7" ht="12">
      <c r="B5" s="281" t="s">
        <v>1</v>
      </c>
      <c r="C5" s="429">
        <v>1717.96</v>
      </c>
      <c r="D5" s="429">
        <v>2255.12</v>
      </c>
      <c r="E5" s="429">
        <v>2606.58</v>
      </c>
      <c r="F5" s="429">
        <v>3172.85</v>
      </c>
      <c r="G5" s="429">
        <v>3751.24</v>
      </c>
    </row>
    <row r="6" spans="2:7" s="50" customFormat="1" ht="12">
      <c r="B6" s="284" t="s">
        <v>2</v>
      </c>
      <c r="C6" s="287">
        <v>0.02</v>
      </c>
      <c r="D6" s="287">
        <v>0.27</v>
      </c>
      <c r="E6" s="287">
        <v>0.12</v>
      </c>
      <c r="F6" s="287">
        <v>0.68</v>
      </c>
      <c r="G6" s="287">
        <v>1.2999999999999998</v>
      </c>
    </row>
    <row r="7" spans="2:7" ht="12">
      <c r="B7" s="285" t="s">
        <v>3</v>
      </c>
      <c r="C7" s="287">
        <v>0.02</v>
      </c>
      <c r="D7" s="287">
        <v>0.27</v>
      </c>
      <c r="E7" s="287">
        <v>0.12</v>
      </c>
      <c r="F7" s="287">
        <v>0.68</v>
      </c>
      <c r="G7" s="287">
        <v>0.47</v>
      </c>
    </row>
    <row r="8" spans="2:7" ht="12">
      <c r="B8" s="285" t="s">
        <v>11</v>
      </c>
      <c r="C8" s="287"/>
      <c r="D8" s="287"/>
      <c r="E8" s="287"/>
      <c r="F8" s="287"/>
      <c r="G8" s="287">
        <v>0.83</v>
      </c>
    </row>
    <row r="9" spans="2:7" ht="12">
      <c r="B9" s="286" t="s">
        <v>4</v>
      </c>
      <c r="C9" s="287">
        <v>1717.94</v>
      </c>
      <c r="D9" s="287">
        <v>2254.85</v>
      </c>
      <c r="E9" s="287">
        <v>2606.46</v>
      </c>
      <c r="F9" s="287">
        <v>3172.17</v>
      </c>
      <c r="G9" s="287">
        <v>3749.9399999999996</v>
      </c>
    </row>
    <row r="10" spans="2:7" ht="11.25" customHeight="1">
      <c r="B10" s="285" t="s">
        <v>5</v>
      </c>
      <c r="C10" s="287">
        <v>1555.16</v>
      </c>
      <c r="D10" s="287">
        <v>2085.31</v>
      </c>
      <c r="E10" s="287">
        <v>2210.31</v>
      </c>
      <c r="F10" s="288">
        <v>2795.48</v>
      </c>
      <c r="G10" s="289">
        <v>3370.18</v>
      </c>
    </row>
    <row r="11" spans="2:7" ht="12">
      <c r="B11" s="285" t="s">
        <v>6</v>
      </c>
      <c r="C11" s="287">
        <v>13.86</v>
      </c>
      <c r="D11" s="287">
        <v>13.43</v>
      </c>
      <c r="E11" s="287">
        <v>20.37</v>
      </c>
      <c r="F11" s="287">
        <v>31.55</v>
      </c>
      <c r="G11" s="290">
        <v>54.56</v>
      </c>
    </row>
    <row r="12" spans="2:7" ht="12">
      <c r="B12" s="285" t="s">
        <v>7</v>
      </c>
      <c r="C12" s="287">
        <v>162.78</v>
      </c>
      <c r="D12" s="287">
        <v>169.54</v>
      </c>
      <c r="E12" s="287">
        <v>396.15</v>
      </c>
      <c r="F12" s="287">
        <v>376.69</v>
      </c>
      <c r="G12" s="290">
        <v>379.76</v>
      </c>
    </row>
    <row r="13" spans="2:7" ht="12">
      <c r="B13" s="281" t="s">
        <v>8</v>
      </c>
      <c r="C13" s="282">
        <v>180.51</v>
      </c>
      <c r="D13" s="282">
        <v>141.11000000000001</v>
      </c>
      <c r="E13" s="282">
        <v>92.39</v>
      </c>
      <c r="F13" s="282">
        <v>63.98</v>
      </c>
      <c r="G13" s="283">
        <v>56.58</v>
      </c>
    </row>
    <row r="14" spans="2:7" ht="11.25" customHeight="1">
      <c r="B14" s="291" t="s">
        <v>4</v>
      </c>
      <c r="C14" s="292">
        <v>180.51</v>
      </c>
      <c r="D14" s="292">
        <v>141.11000000000001</v>
      </c>
      <c r="E14" s="292">
        <v>92.39</v>
      </c>
      <c r="F14" s="292">
        <v>63.98</v>
      </c>
      <c r="G14" s="293">
        <v>56.58</v>
      </c>
    </row>
    <row r="15" spans="2:7" ht="12">
      <c r="B15" s="285" t="s">
        <v>5</v>
      </c>
      <c r="C15" s="287">
        <v>180.51</v>
      </c>
      <c r="D15" s="287">
        <v>141.11000000000001</v>
      </c>
      <c r="E15" s="287">
        <v>92.39</v>
      </c>
      <c r="F15" s="287">
        <v>63.98</v>
      </c>
      <c r="G15" s="290">
        <v>56.58</v>
      </c>
    </row>
    <row r="16" spans="2:7" ht="11.25" customHeight="1">
      <c r="B16" s="281" t="s">
        <v>9</v>
      </c>
      <c r="C16" s="282">
        <v>295</v>
      </c>
      <c r="D16" s="282">
        <v>302.7</v>
      </c>
      <c r="E16" s="282">
        <v>325.02999999999997</v>
      </c>
      <c r="F16" s="282">
        <v>486.66999999999996</v>
      </c>
      <c r="G16" s="283">
        <v>494.4</v>
      </c>
    </row>
    <row r="17" spans="2:7" ht="12">
      <c r="B17" s="284" t="s">
        <v>2</v>
      </c>
      <c r="C17" s="294">
        <v>155.47999999999999</v>
      </c>
      <c r="D17" s="294">
        <v>157.26999999999998</v>
      </c>
      <c r="E17" s="294">
        <v>140.94</v>
      </c>
      <c r="F17" s="294">
        <v>192.39</v>
      </c>
      <c r="G17" s="295">
        <v>210.52</v>
      </c>
    </row>
    <row r="18" spans="2:7" ht="12" hidden="1">
      <c r="B18" s="285" t="s">
        <v>5</v>
      </c>
      <c r="C18" s="287">
        <v>17.5</v>
      </c>
      <c r="D18" s="287">
        <v>17.63</v>
      </c>
      <c r="E18" s="287">
        <v>0</v>
      </c>
      <c r="F18" s="287">
        <v>0</v>
      </c>
      <c r="G18" s="290">
        <v>0</v>
      </c>
    </row>
    <row r="19" spans="2:7" ht="12">
      <c r="B19" s="285" t="s">
        <v>10</v>
      </c>
      <c r="C19" s="287">
        <v>130.91</v>
      </c>
      <c r="D19" s="287">
        <v>132.57</v>
      </c>
      <c r="E19" s="287">
        <v>133.87</v>
      </c>
      <c r="F19" s="287">
        <v>192.39</v>
      </c>
      <c r="G19" s="290">
        <v>210.52</v>
      </c>
    </row>
    <row r="20" spans="2:7" ht="11.25" customHeight="1">
      <c r="B20" s="285" t="s">
        <v>11</v>
      </c>
      <c r="C20" s="287">
        <v>7.07</v>
      </c>
      <c r="D20" s="287">
        <v>7.07</v>
      </c>
      <c r="E20" s="287">
        <v>7.07</v>
      </c>
      <c r="F20" s="287">
        <v>0</v>
      </c>
      <c r="G20" s="290">
        <v>0</v>
      </c>
    </row>
    <row r="21" spans="2:7" ht="12">
      <c r="B21" s="284" t="s">
        <v>4</v>
      </c>
      <c r="C21" s="294">
        <v>139.52000000000001</v>
      </c>
      <c r="D21" s="294">
        <v>145.43</v>
      </c>
      <c r="E21" s="294">
        <v>184.09</v>
      </c>
      <c r="F21" s="294">
        <v>294.27999999999997</v>
      </c>
      <c r="G21" s="295">
        <v>283.88</v>
      </c>
    </row>
    <row r="22" spans="2:7" ht="12">
      <c r="B22" s="285" t="s">
        <v>5</v>
      </c>
      <c r="C22" s="287">
        <v>139.52000000000001</v>
      </c>
      <c r="D22" s="287">
        <v>145.43</v>
      </c>
      <c r="E22" s="287">
        <v>184.09</v>
      </c>
      <c r="F22" s="287">
        <v>294.27999999999997</v>
      </c>
      <c r="G22" s="290">
        <v>283.88</v>
      </c>
    </row>
    <row r="23" spans="2:7" ht="12">
      <c r="B23" s="281" t="s">
        <v>12</v>
      </c>
      <c r="C23" s="282">
        <v>3108.5499999999997</v>
      </c>
      <c r="D23" s="282">
        <v>3490.85</v>
      </c>
      <c r="E23" s="282">
        <v>3816.68</v>
      </c>
      <c r="F23" s="282">
        <v>3978.5699999999997</v>
      </c>
      <c r="G23" s="283">
        <v>3936.1699999999996</v>
      </c>
    </row>
    <row r="24" spans="2:7" ht="12">
      <c r="B24" s="284" t="s">
        <v>2</v>
      </c>
      <c r="C24" s="296">
        <v>1553.1899999999998</v>
      </c>
      <c r="D24" s="296">
        <v>1745.33</v>
      </c>
      <c r="E24" s="296">
        <v>2089.7799999999997</v>
      </c>
      <c r="F24" s="296">
        <v>2272.5099999999998</v>
      </c>
      <c r="G24" s="297">
        <v>2166.6299999999997</v>
      </c>
    </row>
    <row r="25" spans="2:7" ht="12">
      <c r="B25" s="285" t="s">
        <v>5</v>
      </c>
      <c r="C25" s="287">
        <v>43.17</v>
      </c>
      <c r="D25" s="287">
        <v>51.58</v>
      </c>
      <c r="E25" s="287">
        <v>63.13</v>
      </c>
      <c r="F25" s="287">
        <v>62.58</v>
      </c>
      <c r="G25" s="290">
        <v>64.56</v>
      </c>
    </row>
    <row r="26" spans="2:7" ht="12">
      <c r="B26" s="285" t="s">
        <v>10</v>
      </c>
      <c r="C26" s="287">
        <v>1.93</v>
      </c>
      <c r="D26" s="287">
        <v>3.52</v>
      </c>
      <c r="E26" s="287">
        <v>6.92</v>
      </c>
      <c r="F26" s="287">
        <v>11.22</v>
      </c>
      <c r="G26" s="290">
        <v>0.9</v>
      </c>
    </row>
    <row r="27" spans="2:7" ht="11.1" customHeight="1">
      <c r="B27" s="285" t="s">
        <v>13</v>
      </c>
      <c r="C27" s="287">
        <v>1440.35</v>
      </c>
      <c r="D27" s="287">
        <v>1626.49</v>
      </c>
      <c r="E27" s="287">
        <v>1959.99</v>
      </c>
      <c r="F27" s="287">
        <v>2142.9699999999998</v>
      </c>
      <c r="G27" s="290">
        <v>2049.4299999999998</v>
      </c>
    </row>
    <row r="28" spans="2:7" ht="11.25" customHeight="1">
      <c r="B28" s="285" t="s">
        <v>11</v>
      </c>
      <c r="C28" s="287">
        <v>67.739999999999995</v>
      </c>
      <c r="D28" s="287">
        <v>63.74</v>
      </c>
      <c r="E28" s="287">
        <v>59.74</v>
      </c>
      <c r="F28" s="287">
        <v>55.74</v>
      </c>
      <c r="G28" s="290">
        <v>51.74</v>
      </c>
    </row>
    <row r="29" spans="2:7" ht="11.25" customHeight="1">
      <c r="B29" s="285" t="s">
        <v>509</v>
      </c>
      <c r="C29" s="287">
        <v>66.12</v>
      </c>
      <c r="D29" s="287">
        <v>62.12</v>
      </c>
      <c r="E29" s="287">
        <v>58.12</v>
      </c>
      <c r="F29" s="287">
        <v>54.12</v>
      </c>
      <c r="G29" s="290">
        <v>50.12</v>
      </c>
    </row>
    <row r="30" spans="2:7" ht="12">
      <c r="B30" s="284" t="s">
        <v>4</v>
      </c>
      <c r="C30" s="294">
        <v>1555.36</v>
      </c>
      <c r="D30" s="294">
        <v>1745.52</v>
      </c>
      <c r="E30" s="294">
        <v>1726.9</v>
      </c>
      <c r="F30" s="294">
        <v>1706.06</v>
      </c>
      <c r="G30" s="295">
        <v>1769.54</v>
      </c>
    </row>
    <row r="31" spans="2:7" ht="12">
      <c r="B31" s="285" t="s">
        <v>5</v>
      </c>
      <c r="C31" s="287">
        <v>1504.27</v>
      </c>
      <c r="D31" s="287">
        <v>1686.02</v>
      </c>
      <c r="E31" s="287">
        <v>1657.28</v>
      </c>
      <c r="F31" s="287">
        <v>1630.78</v>
      </c>
      <c r="G31" s="290">
        <v>1686.94</v>
      </c>
    </row>
    <row r="32" spans="2:7" ht="11.25" customHeight="1">
      <c r="B32" s="285" t="s">
        <v>510</v>
      </c>
      <c r="C32" s="287">
        <v>20.73</v>
      </c>
      <c r="D32" s="287">
        <v>34.21</v>
      </c>
      <c r="E32" s="287">
        <v>32.03</v>
      </c>
      <c r="F32" s="287">
        <v>26.78</v>
      </c>
      <c r="G32" s="290">
        <v>12.7</v>
      </c>
    </row>
    <row r="33" spans="2:7" ht="11.25" customHeight="1">
      <c r="B33" s="285" t="s">
        <v>13</v>
      </c>
      <c r="C33" s="287">
        <v>51.09</v>
      </c>
      <c r="D33" s="287">
        <v>59.5</v>
      </c>
      <c r="E33" s="287">
        <v>69.62</v>
      </c>
      <c r="F33" s="287">
        <v>75.28</v>
      </c>
      <c r="G33" s="290">
        <v>82.6</v>
      </c>
    </row>
    <row r="34" spans="2:7" ht="12">
      <c r="B34" s="298" t="s">
        <v>14</v>
      </c>
      <c r="C34" s="282">
        <v>266.70999999999998</v>
      </c>
      <c r="D34" s="282">
        <v>271.97000000000003</v>
      </c>
      <c r="E34" s="282">
        <v>284.45999999999998</v>
      </c>
      <c r="F34" s="282">
        <v>322.05</v>
      </c>
      <c r="G34" s="283">
        <v>316.52999999999997</v>
      </c>
    </row>
    <row r="35" spans="2:7" ht="12">
      <c r="B35" s="422" t="s">
        <v>2</v>
      </c>
      <c r="C35" s="294">
        <v>25.21</v>
      </c>
      <c r="D35" s="294">
        <v>27.39</v>
      </c>
      <c r="E35" s="294">
        <v>30.080000000000002</v>
      </c>
      <c r="F35" s="294">
        <v>33.89</v>
      </c>
      <c r="G35" s="295">
        <v>22.97</v>
      </c>
    </row>
    <row r="36" spans="2:7" ht="12">
      <c r="B36" s="423" t="s">
        <v>15</v>
      </c>
      <c r="C36" s="287">
        <v>4.4400000000000004</v>
      </c>
      <c r="D36" s="287">
        <v>4.68</v>
      </c>
      <c r="E36" s="287">
        <v>4.88</v>
      </c>
      <c r="F36" s="287">
        <v>4.9000000000000004</v>
      </c>
      <c r="G36" s="290">
        <v>5.46</v>
      </c>
    </row>
    <row r="37" spans="2:7" s="63" customFormat="1" ht="12">
      <c r="B37" s="423" t="s">
        <v>16</v>
      </c>
      <c r="C37" s="299">
        <v>1.93</v>
      </c>
      <c r="D37" s="299">
        <v>3.52</v>
      </c>
      <c r="E37" s="299">
        <v>6.92</v>
      </c>
      <c r="F37" s="299">
        <v>11.22</v>
      </c>
      <c r="G37" s="300">
        <v>0.9</v>
      </c>
    </row>
    <row r="38" spans="2:7" s="63" customFormat="1" ht="11.25" customHeight="1">
      <c r="B38" s="423" t="s">
        <v>17</v>
      </c>
      <c r="C38" s="301">
        <v>18.84</v>
      </c>
      <c r="D38" s="301">
        <v>19.190000000000001</v>
      </c>
      <c r="E38" s="301">
        <v>18.28</v>
      </c>
      <c r="F38" s="301">
        <v>17.77</v>
      </c>
      <c r="G38" s="302">
        <v>16.61</v>
      </c>
    </row>
    <row r="39" spans="2:7" ht="12">
      <c r="B39" s="422" t="s">
        <v>4</v>
      </c>
      <c r="C39" s="294">
        <v>241.5</v>
      </c>
      <c r="D39" s="294">
        <v>244.58</v>
      </c>
      <c r="E39" s="294">
        <v>254.38</v>
      </c>
      <c r="F39" s="294">
        <v>288.16000000000003</v>
      </c>
      <c r="G39" s="295">
        <v>293.56</v>
      </c>
    </row>
    <row r="40" spans="2:7" ht="12">
      <c r="B40" s="423" t="s">
        <v>15</v>
      </c>
      <c r="C40" s="287">
        <v>241.5</v>
      </c>
      <c r="D40" s="287">
        <v>244.58</v>
      </c>
      <c r="E40" s="287">
        <v>254.38</v>
      </c>
      <c r="F40" s="287">
        <v>288.16000000000003</v>
      </c>
      <c r="G40" s="290">
        <v>293.56</v>
      </c>
    </row>
    <row r="41" spans="2:7" ht="12">
      <c r="B41" s="298" t="s">
        <v>18</v>
      </c>
      <c r="C41" s="282">
        <v>2793.659558789217</v>
      </c>
      <c r="D41" s="282">
        <v>3164.2795587892174</v>
      </c>
      <c r="E41" s="282">
        <v>3469.3595587892173</v>
      </c>
      <c r="F41" s="282">
        <v>3590.3095587892167</v>
      </c>
      <c r="G41" s="283">
        <v>3548.4195587892168</v>
      </c>
    </row>
    <row r="42" spans="2:7" ht="12">
      <c r="B42" s="422" t="s">
        <v>2</v>
      </c>
      <c r="C42" s="294">
        <v>1527.5948840259957</v>
      </c>
      <c r="D42" s="294">
        <v>1717.3348840259957</v>
      </c>
      <c r="E42" s="294">
        <v>2058.0648840259955</v>
      </c>
      <c r="F42" s="294">
        <v>2235.9648840259952</v>
      </c>
      <c r="G42" s="295">
        <v>2140.6148840259953</v>
      </c>
    </row>
    <row r="43" spans="2:7" ht="12">
      <c r="B43" s="423" t="s">
        <v>15</v>
      </c>
      <c r="C43" s="287">
        <v>38.344884025995704</v>
      </c>
      <c r="D43" s="287">
        <v>46.2948840259957</v>
      </c>
      <c r="E43" s="287">
        <v>56.6148840259957</v>
      </c>
      <c r="F43" s="287">
        <v>55.024884025995696</v>
      </c>
      <c r="G43" s="290">
        <v>56.054884025995698</v>
      </c>
    </row>
    <row r="44" spans="2:7" ht="12">
      <c r="B44" s="423" t="s">
        <v>17</v>
      </c>
      <c r="C44" s="287">
        <v>1421.51</v>
      </c>
      <c r="D44" s="287">
        <v>1607.3</v>
      </c>
      <c r="E44" s="287">
        <v>1941.71</v>
      </c>
      <c r="F44" s="287">
        <v>2125.1999999999998</v>
      </c>
      <c r="G44" s="290">
        <v>2032.82</v>
      </c>
    </row>
    <row r="45" spans="2:7" ht="11.25" customHeight="1">
      <c r="B45" s="423" t="s">
        <v>19</v>
      </c>
      <c r="C45" s="287">
        <v>67.739999999999995</v>
      </c>
      <c r="D45" s="287">
        <v>63.74</v>
      </c>
      <c r="E45" s="287">
        <v>59.74</v>
      </c>
      <c r="F45" s="287">
        <v>55.74</v>
      </c>
      <c r="G45" s="290">
        <v>51.74</v>
      </c>
    </row>
    <row r="46" spans="2:7" ht="11.25" customHeight="1">
      <c r="B46" s="424" t="s">
        <v>20</v>
      </c>
      <c r="C46" s="287">
        <v>66.12</v>
      </c>
      <c r="D46" s="287">
        <v>62.12</v>
      </c>
      <c r="E46" s="287">
        <v>58.12</v>
      </c>
      <c r="F46" s="287">
        <v>54.12</v>
      </c>
      <c r="G46" s="290">
        <v>50.12</v>
      </c>
    </row>
    <row r="47" spans="2:7" ht="12">
      <c r="B47" s="422" t="s">
        <v>4</v>
      </c>
      <c r="C47" s="294">
        <v>1266.0646747632215</v>
      </c>
      <c r="D47" s="294">
        <v>1446.9446747632217</v>
      </c>
      <c r="E47" s="294">
        <v>1411.2946747632218</v>
      </c>
      <c r="F47" s="294">
        <v>1354.3446747632215</v>
      </c>
      <c r="G47" s="295">
        <v>1407.8046747632216</v>
      </c>
    </row>
    <row r="48" spans="2:7" ht="12">
      <c r="B48" s="423" t="s">
        <v>15</v>
      </c>
      <c r="C48" s="287">
        <v>1214.9746747632216</v>
      </c>
      <c r="D48" s="287">
        <v>1387.4446747632217</v>
      </c>
      <c r="E48" s="287">
        <v>1341.6746747632217</v>
      </c>
      <c r="F48" s="287">
        <v>1279.0646747632215</v>
      </c>
      <c r="G48" s="290">
        <v>1325.2046747632216</v>
      </c>
    </row>
    <row r="49" spans="2:7" ht="11.25" customHeight="1">
      <c r="B49" s="424" t="s">
        <v>510</v>
      </c>
      <c r="C49" s="287">
        <v>20.73</v>
      </c>
      <c r="D49" s="287">
        <v>34.21</v>
      </c>
      <c r="E49" s="287">
        <v>32.03</v>
      </c>
      <c r="F49" s="287">
        <v>26.78</v>
      </c>
      <c r="G49" s="290">
        <v>12.7</v>
      </c>
    </row>
    <row r="50" spans="2:7" ht="12">
      <c r="B50" s="423" t="s">
        <v>17</v>
      </c>
      <c r="C50" s="287">
        <v>51.09</v>
      </c>
      <c r="D50" s="287">
        <v>59.5</v>
      </c>
      <c r="E50" s="287">
        <v>69.62</v>
      </c>
      <c r="F50" s="287">
        <v>75.28</v>
      </c>
      <c r="G50" s="290">
        <v>82.6</v>
      </c>
    </row>
    <row r="51" spans="2:7" ht="11.25" customHeight="1">
      <c r="B51" s="298" t="s">
        <v>605</v>
      </c>
      <c r="C51" s="282">
        <v>48.180441210782732</v>
      </c>
      <c r="D51" s="282">
        <v>54.600441210782726</v>
      </c>
      <c r="E51" s="282">
        <v>62.860441210782724</v>
      </c>
      <c r="F51" s="282">
        <v>66.210441210782719</v>
      </c>
      <c r="G51" s="283">
        <v>71.220441210782724</v>
      </c>
    </row>
    <row r="52" spans="2:7" ht="12">
      <c r="B52" s="422" t="s">
        <v>2</v>
      </c>
      <c r="C52" s="294">
        <v>0.38511597400430175</v>
      </c>
      <c r="D52" s="294">
        <v>0.60511597400430162</v>
      </c>
      <c r="E52" s="294">
        <v>1.6351159740043015</v>
      </c>
      <c r="F52" s="294">
        <v>2.6551159740043015</v>
      </c>
      <c r="G52" s="295">
        <v>3.0451159740043021</v>
      </c>
    </row>
    <row r="53" spans="2:7" ht="12">
      <c r="B53" s="423" t="s">
        <v>15</v>
      </c>
      <c r="C53" s="287">
        <v>0.38511597400430175</v>
      </c>
      <c r="D53" s="287">
        <v>0.60511597400430162</v>
      </c>
      <c r="E53" s="287">
        <v>1.6351159740043015</v>
      </c>
      <c r="F53" s="287">
        <v>2.6551159740043015</v>
      </c>
      <c r="G53" s="290">
        <v>3.0451159740043021</v>
      </c>
    </row>
    <row r="54" spans="2:7" ht="12">
      <c r="B54" s="422" t="s">
        <v>4</v>
      </c>
      <c r="C54" s="294">
        <v>47.795325236778432</v>
      </c>
      <c r="D54" s="294">
        <v>53.995325236778427</v>
      </c>
      <c r="E54" s="294">
        <v>61.225325236778424</v>
      </c>
      <c r="F54" s="294">
        <v>63.555325236778422</v>
      </c>
      <c r="G54" s="295">
        <v>68.17532523677842</v>
      </c>
    </row>
    <row r="55" spans="2:7" ht="12">
      <c r="B55" s="423" t="s">
        <v>15</v>
      </c>
      <c r="C55" s="287">
        <v>47.795325236778432</v>
      </c>
      <c r="D55" s="287">
        <v>53.995325236778427</v>
      </c>
      <c r="E55" s="287">
        <v>61.225325236778424</v>
      </c>
      <c r="F55" s="287">
        <v>63.555325236778422</v>
      </c>
      <c r="G55" s="290">
        <v>68.17532523677842</v>
      </c>
    </row>
    <row r="56" spans="2:7" ht="11.25" customHeight="1">
      <c r="B56" s="281" t="s">
        <v>22</v>
      </c>
      <c r="C56" s="282">
        <v>1880.5699999999997</v>
      </c>
      <c r="D56" s="282">
        <v>1898.48</v>
      </c>
      <c r="E56" s="282">
        <v>1882.63</v>
      </c>
      <c r="F56" s="282">
        <v>1872.92</v>
      </c>
      <c r="G56" s="283">
        <v>1880.4499999999998</v>
      </c>
    </row>
    <row r="57" spans="2:7" ht="24" customHeight="1">
      <c r="B57" s="303" t="s">
        <v>23</v>
      </c>
      <c r="C57" s="287">
        <v>1880.5699999999997</v>
      </c>
      <c r="D57" s="287">
        <v>1898.48</v>
      </c>
      <c r="E57" s="287">
        <v>1882.63</v>
      </c>
      <c r="F57" s="287">
        <v>1872.92</v>
      </c>
      <c r="G57" s="290">
        <v>1880.4499999999998</v>
      </c>
    </row>
    <row r="58" spans="2:7" ht="12">
      <c r="B58" s="304" t="s">
        <v>24</v>
      </c>
      <c r="C58" s="294">
        <v>194.64</v>
      </c>
      <c r="D58" s="294">
        <v>203.23</v>
      </c>
      <c r="E58" s="294">
        <v>248.73000000000002</v>
      </c>
      <c r="F58" s="294">
        <v>277.95999999999998</v>
      </c>
      <c r="G58" s="295">
        <v>306.15999999999997</v>
      </c>
    </row>
    <row r="59" spans="2:7" ht="12">
      <c r="B59" s="425" t="s">
        <v>25</v>
      </c>
      <c r="C59" s="287">
        <v>17.350000000000001</v>
      </c>
      <c r="D59" s="287">
        <v>10.57</v>
      </c>
      <c r="E59" s="287">
        <v>23.46</v>
      </c>
      <c r="F59" s="287">
        <v>31.74</v>
      </c>
      <c r="G59" s="290">
        <v>32.83</v>
      </c>
    </row>
    <row r="60" spans="2:7" ht="11.25" customHeight="1">
      <c r="B60" s="425" t="s">
        <v>26</v>
      </c>
      <c r="C60" s="287">
        <v>177.29</v>
      </c>
      <c r="D60" s="287">
        <v>192.66</v>
      </c>
      <c r="E60" s="287">
        <v>225.27</v>
      </c>
      <c r="F60" s="287">
        <v>246.22</v>
      </c>
      <c r="G60" s="290">
        <v>273.33</v>
      </c>
    </row>
    <row r="61" spans="2:7" ht="12">
      <c r="B61" s="304" t="s">
        <v>27</v>
      </c>
      <c r="C61" s="294">
        <v>1685.9299999999998</v>
      </c>
      <c r="D61" s="294">
        <v>1695.25</v>
      </c>
      <c r="E61" s="294">
        <v>1633.9</v>
      </c>
      <c r="F61" s="294">
        <v>1594.96</v>
      </c>
      <c r="G61" s="295">
        <v>1574.29</v>
      </c>
    </row>
    <row r="62" spans="2:7" ht="12">
      <c r="B62" s="425" t="s">
        <v>25</v>
      </c>
      <c r="C62" s="287">
        <v>1109.8599999999999</v>
      </c>
      <c r="D62" s="287">
        <v>1135.17</v>
      </c>
      <c r="E62" s="287">
        <v>1044.1400000000001</v>
      </c>
      <c r="F62" s="287">
        <v>1041.25</v>
      </c>
      <c r="G62" s="290">
        <v>1020.81</v>
      </c>
    </row>
    <row r="63" spans="2:7" ht="11.25" customHeight="1">
      <c r="B63" s="425" t="s">
        <v>28</v>
      </c>
      <c r="C63" s="287">
        <v>576.07000000000005</v>
      </c>
      <c r="D63" s="287">
        <v>560.08000000000004</v>
      </c>
      <c r="E63" s="287">
        <v>589.76</v>
      </c>
      <c r="F63" s="287">
        <v>553.71</v>
      </c>
      <c r="G63" s="290">
        <v>553.48</v>
      </c>
    </row>
    <row r="64" spans="2:7" ht="12">
      <c r="B64" s="305" t="s">
        <v>29</v>
      </c>
      <c r="C64" s="306">
        <v>7182.59</v>
      </c>
      <c r="D64" s="306">
        <v>8088.26</v>
      </c>
      <c r="E64" s="306">
        <v>8723.3100000000013</v>
      </c>
      <c r="F64" s="306">
        <v>9574.99</v>
      </c>
      <c r="G64" s="307">
        <v>10118.84</v>
      </c>
    </row>
    <row r="65" spans="2:7" ht="12">
      <c r="B65" s="308" t="s">
        <v>30</v>
      </c>
      <c r="C65" s="411"/>
      <c r="D65" s="411"/>
      <c r="E65" s="411"/>
      <c r="F65" s="411"/>
      <c r="G65" s="412"/>
    </row>
    <row r="66" spans="2:7" ht="12">
      <c r="B66" s="303" t="s">
        <v>31</v>
      </c>
      <c r="C66" s="306">
        <v>423.19</v>
      </c>
      <c r="D66" s="306">
        <v>438.94</v>
      </c>
      <c r="E66" s="306">
        <v>438.94</v>
      </c>
      <c r="F66" s="306">
        <v>438.88</v>
      </c>
      <c r="G66" s="307">
        <v>450.8</v>
      </c>
    </row>
    <row r="67" spans="2:7" ht="12">
      <c r="B67" s="303" t="s">
        <v>731</v>
      </c>
      <c r="C67" s="306"/>
      <c r="D67" s="306"/>
      <c r="E67" s="306"/>
      <c r="F67" s="306"/>
      <c r="G67" s="310">
        <v>14.6</v>
      </c>
    </row>
    <row r="68" spans="2:7" ht="12">
      <c r="B68" s="304" t="s">
        <v>34</v>
      </c>
      <c r="C68" s="306"/>
      <c r="D68" s="306"/>
      <c r="E68" s="306"/>
      <c r="F68" s="306"/>
      <c r="G68" s="310">
        <v>14.6</v>
      </c>
    </row>
    <row r="69" spans="2:7" s="50" customFormat="1" ht="12">
      <c r="B69" s="303" t="s">
        <v>32</v>
      </c>
      <c r="C69" s="287">
        <v>322.55</v>
      </c>
      <c r="D69" s="287">
        <v>334.73</v>
      </c>
      <c r="E69" s="287">
        <v>334.73</v>
      </c>
      <c r="F69" s="287">
        <v>336.64</v>
      </c>
      <c r="G69" s="290">
        <v>349.88</v>
      </c>
    </row>
    <row r="70" spans="2:7" s="50" customFormat="1" ht="12">
      <c r="B70" s="304" t="s">
        <v>33</v>
      </c>
      <c r="C70" s="294">
        <v>11.26</v>
      </c>
      <c r="D70" s="294">
        <v>11.43</v>
      </c>
      <c r="E70" s="294">
        <v>11.43</v>
      </c>
      <c r="F70" s="294">
        <v>11.43</v>
      </c>
      <c r="G70" s="295">
        <v>11.43</v>
      </c>
    </row>
    <row r="71" spans="2:7" ht="12">
      <c r="B71" s="304" t="s">
        <v>34</v>
      </c>
      <c r="C71" s="294">
        <v>311.29000000000002</v>
      </c>
      <c r="D71" s="294">
        <v>323.3</v>
      </c>
      <c r="E71" s="294">
        <v>323.3</v>
      </c>
      <c r="F71" s="294">
        <v>325.20999999999998</v>
      </c>
      <c r="G71" s="295">
        <v>338.45</v>
      </c>
    </row>
    <row r="72" spans="2:7" ht="12">
      <c r="B72" s="303" t="s">
        <v>35</v>
      </c>
      <c r="C72" s="287">
        <v>100.64</v>
      </c>
      <c r="D72" s="287">
        <v>104.21</v>
      </c>
      <c r="E72" s="287">
        <v>104.21</v>
      </c>
      <c r="F72" s="287">
        <v>102.24</v>
      </c>
      <c r="G72" s="290">
        <v>100.92</v>
      </c>
    </row>
    <row r="73" spans="2:7" s="5" customFormat="1" ht="11.25" customHeight="1">
      <c r="B73" s="518" t="s">
        <v>513</v>
      </c>
      <c r="C73" s="518"/>
      <c r="D73" s="518"/>
      <c r="E73" s="518"/>
      <c r="F73" s="518"/>
      <c r="G73" s="309"/>
    </row>
    <row r="74" spans="2:7" ht="69.75" customHeight="1">
      <c r="B74" s="549" t="s">
        <v>516</v>
      </c>
      <c r="C74" s="550"/>
      <c r="D74" s="550"/>
      <c r="E74" s="550"/>
      <c r="F74" s="550"/>
      <c r="G74" s="550"/>
    </row>
    <row r="78" spans="2:7">
      <c r="G78" s="58"/>
    </row>
    <row r="79" spans="2:7">
      <c r="G79" s="58"/>
    </row>
    <row r="83" spans="6:7">
      <c r="G83" s="58"/>
    </row>
    <row r="87" spans="6:7">
      <c r="F87" s="434"/>
      <c r="G87" s="434"/>
    </row>
    <row r="91" spans="6:7">
      <c r="F91" s="434"/>
      <c r="G91" s="434"/>
    </row>
  </sheetData>
  <mergeCells count="3">
    <mergeCell ref="B73:F73"/>
    <mergeCell ref="B2:G2"/>
    <mergeCell ref="B74:G74"/>
  </mergeCells>
  <hyperlinks>
    <hyperlink ref="B2:F2" location="Cuprins!B16" display="Anexa 11. Datoria externă a Republicii Moldova pentru perioada 31.03.2020-31.03.2022, prezentare sectorială (conform Ghidului SDE 2013/MBP6)"/>
    <hyperlink ref="B2:G2" location="Cuprins!B25" display="Anexa 20. Datoria externă a Republicii Moldova pentru perioada 31.12.2019-31.12.2023, prezentare sectorială (conform Ghidului SDE 2013/MBP6), (mil. USD)"/>
  </hyperlinks>
  <pageMargins left="0.39370078740157483" right="0.39370078740157483" top="0.70866141732283472" bottom="0.70866141732283472" header="0.31496062992125984" footer="0.31496062992125984"/>
  <pageSetup paperSize="32767" orientation="portrait"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dimension ref="B2:M74"/>
  <sheetViews>
    <sheetView showGridLines="0" showRowColHeaders="0" showZeros="0" zoomScaleNormal="100" workbookViewId="0">
      <pane xSplit="2" ySplit="4" topLeftCell="C5" activePane="bottomRight" state="frozen"/>
      <selection pane="topRight"/>
      <selection pane="bottomLeft"/>
      <selection pane="bottomRight"/>
    </sheetView>
  </sheetViews>
  <sheetFormatPr defaultRowHeight="10.5"/>
  <cols>
    <col min="1" max="1" customWidth="true" style="42" width="4.7109375" collapsed="false"/>
    <col min="2" max="2" customWidth="true" style="42" width="45.42578125" collapsed="false"/>
    <col min="3" max="6" customWidth="true" style="58" width="9.0" collapsed="false"/>
    <col min="7" max="7" customWidth="true" style="70" width="9.0" collapsed="false"/>
    <col min="8" max="8" customWidth="true" style="58" width="4.7109375" collapsed="false"/>
    <col min="9" max="16384" style="42" width="9.140625" collapsed="false"/>
  </cols>
  <sheetData>
    <row r="2" spans="2:13" ht="30" customHeight="1">
      <c r="B2" s="497" t="s">
        <v>792</v>
      </c>
      <c r="C2" s="497"/>
      <c r="D2" s="497"/>
      <c r="E2" s="497"/>
      <c r="F2" s="497"/>
      <c r="G2" s="497"/>
    </row>
    <row r="3" spans="2:13" ht="12" customHeight="1">
      <c r="C3" s="43"/>
      <c r="D3" s="43"/>
      <c r="E3" s="43"/>
      <c r="F3" s="43"/>
      <c r="G3" s="44"/>
    </row>
    <row r="4" spans="2:13" ht="24">
      <c r="B4" s="45"/>
      <c r="C4" s="219" t="s">
        <v>715</v>
      </c>
      <c r="D4" s="219" t="s">
        <v>716</v>
      </c>
      <c r="E4" s="219" t="s">
        <v>511</v>
      </c>
      <c r="F4" s="219" t="s">
        <v>718</v>
      </c>
      <c r="G4" s="280" t="s">
        <v>717</v>
      </c>
      <c r="I4" s="432"/>
      <c r="J4" s="432"/>
      <c r="K4" s="432"/>
      <c r="L4" s="432"/>
      <c r="M4" s="432"/>
    </row>
    <row r="5" spans="2:13">
      <c r="B5" s="46" t="s">
        <v>1</v>
      </c>
      <c r="C5" s="47">
        <v>1535.0011177279923</v>
      </c>
      <c r="D5" s="47">
        <v>1837.5407662378234</v>
      </c>
      <c r="E5" s="47">
        <v>2301.9181745613073</v>
      </c>
      <c r="F5" s="47">
        <v>2982.7050627600693</v>
      </c>
      <c r="G5" s="47">
        <v>3373.1200309958981</v>
      </c>
    </row>
    <row r="6" spans="2:13" s="50" customFormat="1">
      <c r="B6" s="48" t="s">
        <v>2</v>
      </c>
      <c r="C6" s="49">
        <v>1.7870044910568258E-2</v>
      </c>
      <c r="D6" s="49">
        <v>0.22000426003237628</v>
      </c>
      <c r="E6" s="49">
        <v>0.10597418109068468</v>
      </c>
      <c r="F6" s="49">
        <v>0.63924844939938774</v>
      </c>
      <c r="G6" s="49">
        <v>1.1689617407296433</v>
      </c>
      <c r="I6" s="42"/>
      <c r="J6" s="42"/>
      <c r="K6" s="42"/>
      <c r="L6" s="42"/>
      <c r="M6" s="42"/>
    </row>
    <row r="7" spans="2:13">
      <c r="B7" s="51" t="s">
        <v>3</v>
      </c>
      <c r="C7" s="52">
        <v>1.7870044910568258E-2</v>
      </c>
      <c r="D7" s="52">
        <v>0.22000426003237628</v>
      </c>
      <c r="E7" s="52">
        <v>0.10597418109068468</v>
      </c>
      <c r="F7" s="52">
        <v>0.63924844939938774</v>
      </c>
      <c r="G7" s="52">
        <v>0.42262462934071721</v>
      </c>
    </row>
    <row r="8" spans="2:13" ht="12">
      <c r="B8" s="285" t="s">
        <v>11</v>
      </c>
      <c r="C8" s="52">
        <v>0</v>
      </c>
      <c r="D8" s="52">
        <v>0</v>
      </c>
      <c r="E8" s="52">
        <v>0</v>
      </c>
      <c r="F8" s="52">
        <v>0</v>
      </c>
      <c r="G8" s="52">
        <v>0.74633711138892611</v>
      </c>
    </row>
    <row r="9" spans="2:13">
      <c r="B9" s="53" t="s">
        <v>4</v>
      </c>
      <c r="C9" s="49">
        <v>1534.9832476830818</v>
      </c>
      <c r="D9" s="49">
        <v>1837.3207619777911</v>
      </c>
      <c r="E9" s="49">
        <v>2301.8122003802168</v>
      </c>
      <c r="F9" s="49">
        <v>2982.0658143106698</v>
      </c>
      <c r="G9" s="49">
        <v>3371.951069255168</v>
      </c>
    </row>
    <row r="10" spans="2:13" ht="11.25" customHeight="1">
      <c r="B10" s="51" t="s">
        <v>5</v>
      </c>
      <c r="C10" s="54">
        <v>1389.5389521559669</v>
      </c>
      <c r="D10" s="54">
        <v>1699.174383289313</v>
      </c>
      <c r="E10" s="54">
        <v>1951.964935054594</v>
      </c>
      <c r="F10" s="54">
        <v>2627.9503754808825</v>
      </c>
      <c r="G10" s="54">
        <v>3030.4703687478686</v>
      </c>
    </row>
    <row r="11" spans="2:13">
      <c r="B11" s="51" t="s">
        <v>6</v>
      </c>
      <c r="C11" s="54">
        <v>12.383941123023803</v>
      </c>
      <c r="D11" s="54">
        <v>10.943174860128938</v>
      </c>
      <c r="E11" s="54">
        <v>17.989117240143727</v>
      </c>
      <c r="F11" s="54">
        <v>29.659247909633354</v>
      </c>
      <c r="G11" s="54">
        <v>49.060425057084117</v>
      </c>
    </row>
    <row r="12" spans="2:13">
      <c r="B12" s="51" t="s">
        <v>7</v>
      </c>
      <c r="C12" s="54">
        <v>145.44429552711506</v>
      </c>
      <c r="D12" s="54">
        <v>138.14637868847805</v>
      </c>
      <c r="E12" s="54">
        <v>349.8472653256228</v>
      </c>
      <c r="F12" s="54">
        <v>354.11543882978725</v>
      </c>
      <c r="G12" s="54">
        <v>341.4807005072995</v>
      </c>
    </row>
    <row r="13" spans="2:13">
      <c r="B13" s="46" t="s">
        <v>8</v>
      </c>
      <c r="C13" s="47">
        <v>161.2860903403338</v>
      </c>
      <c r="D13" s="47">
        <v>114.98074493766154</v>
      </c>
      <c r="E13" s="47">
        <v>81.591288258069653</v>
      </c>
      <c r="F13" s="47">
        <v>60.145758518489444</v>
      </c>
      <c r="G13" s="47">
        <v>50.876811761910169</v>
      </c>
    </row>
    <row r="14" spans="2:13" ht="11.25" customHeight="1">
      <c r="B14" s="55" t="s">
        <v>4</v>
      </c>
      <c r="C14" s="56">
        <v>161.2860903403338</v>
      </c>
      <c r="D14" s="56">
        <v>114.98074493766154</v>
      </c>
      <c r="E14" s="56">
        <v>81.591288258069653</v>
      </c>
      <c r="F14" s="56">
        <v>60.145758518489444</v>
      </c>
      <c r="G14" s="56">
        <v>50.876811761910169</v>
      </c>
    </row>
    <row r="15" spans="2:13">
      <c r="B15" s="51" t="s">
        <v>5</v>
      </c>
      <c r="C15" s="54">
        <v>161.2860903403338</v>
      </c>
      <c r="D15" s="54">
        <v>114.98074493766154</v>
      </c>
      <c r="E15" s="54">
        <v>81.591288258069653</v>
      </c>
      <c r="F15" s="54">
        <v>60.145758518489444</v>
      </c>
      <c r="G15" s="54">
        <v>50.876811761910169</v>
      </c>
    </row>
    <row r="16" spans="2:13" ht="11.25" customHeight="1">
      <c r="B16" s="46" t="s">
        <v>9</v>
      </c>
      <c r="C16" s="47">
        <v>263.58316243088183</v>
      </c>
      <c r="D16" s="47">
        <v>246.64922041407516</v>
      </c>
      <c r="E16" s="47">
        <v>287.03990066587698</v>
      </c>
      <c r="F16" s="47">
        <v>457.504474807647</v>
      </c>
      <c r="G16" s="47">
        <v>444.56514201287359</v>
      </c>
    </row>
    <row r="17" spans="2:7" ht="11.25" customHeight="1">
      <c r="B17" s="48" t="s">
        <v>2</v>
      </c>
      <c r="C17" s="57">
        <v>138.92172913475764</v>
      </c>
      <c r="D17" s="57">
        <v>128.14840731589561</v>
      </c>
      <c r="E17" s="57">
        <v>124.46667569100916</v>
      </c>
      <c r="F17" s="57">
        <v>180.86030761757087</v>
      </c>
      <c r="G17" s="57">
        <v>189.29986589108043</v>
      </c>
    </row>
    <row r="18" spans="2:7" hidden="1">
      <c r="B18" s="51" t="s">
        <v>5</v>
      </c>
      <c r="C18" s="54">
        <v>15.636289296747227</v>
      </c>
      <c r="D18" s="54">
        <v>14.365463349521457</v>
      </c>
      <c r="E18" s="54">
        <v>0</v>
      </c>
      <c r="F18" s="54">
        <v>0</v>
      </c>
      <c r="G18" s="54">
        <v>0</v>
      </c>
    </row>
    <row r="19" spans="2:7">
      <c r="B19" s="51" t="s">
        <v>10</v>
      </c>
      <c r="C19" s="54">
        <v>116.96837896212453</v>
      </c>
      <c r="D19" s="54">
        <v>108.02209167589675</v>
      </c>
      <c r="E19" s="54">
        <v>118.22303018841633</v>
      </c>
      <c r="F19" s="54">
        <v>180.86030761757087</v>
      </c>
      <c r="G19" s="54">
        <v>189.29986589108043</v>
      </c>
    </row>
    <row r="20" spans="2:7">
      <c r="B20" s="51" t="s">
        <v>11</v>
      </c>
      <c r="C20" s="54">
        <v>6.3170608758858799</v>
      </c>
      <c r="D20" s="54">
        <v>5.7608522904774082</v>
      </c>
      <c r="E20" s="54">
        <v>6.2436455025928401</v>
      </c>
      <c r="F20" s="54">
        <v>0</v>
      </c>
      <c r="G20" s="54">
        <v>0</v>
      </c>
    </row>
    <row r="21" spans="2:7" ht="11.25" customHeight="1">
      <c r="B21" s="48" t="s">
        <v>4</v>
      </c>
      <c r="C21" s="57">
        <v>124.66143329612419</v>
      </c>
      <c r="D21" s="57">
        <v>118.50081309817956</v>
      </c>
      <c r="E21" s="57">
        <v>162.57322497486788</v>
      </c>
      <c r="F21" s="57">
        <v>276.64416719007613</v>
      </c>
      <c r="G21" s="57">
        <v>255.26527612179322</v>
      </c>
    </row>
    <row r="22" spans="2:7">
      <c r="B22" s="51" t="s">
        <v>5</v>
      </c>
      <c r="C22" s="54">
        <v>124.66143329612419</v>
      </c>
      <c r="D22" s="54">
        <v>118.50081309817956</v>
      </c>
      <c r="E22" s="54">
        <v>162.57322497486788</v>
      </c>
      <c r="F22" s="54">
        <v>276.64416719007613</v>
      </c>
      <c r="G22" s="54">
        <v>255.26527612179322</v>
      </c>
    </row>
    <row r="23" spans="2:7">
      <c r="B23" s="46" t="s">
        <v>12</v>
      </c>
      <c r="C23" s="47">
        <v>2777.4964053373478</v>
      </c>
      <c r="D23" s="47">
        <v>2844.4513745704471</v>
      </c>
      <c r="E23" s="47">
        <v>3370.5794790432869</v>
      </c>
      <c r="F23" s="47">
        <v>3740.1392695984141</v>
      </c>
      <c r="G23" s="47">
        <v>3539.4093346213849</v>
      </c>
    </row>
    <row r="24" spans="2:7">
      <c r="B24" s="48" t="s">
        <v>2</v>
      </c>
      <c r="C24" s="59">
        <v>1387.7787527322755</v>
      </c>
      <c r="D24" s="59">
        <v>1422.1482783789158</v>
      </c>
      <c r="E24" s="59">
        <v>1845.5227013307585</v>
      </c>
      <c r="F24" s="59">
        <v>2136.3213143302974</v>
      </c>
      <c r="G24" s="59">
        <v>1948.2365971669747</v>
      </c>
    </row>
    <row r="25" spans="2:7">
      <c r="B25" s="51" t="s">
        <v>5</v>
      </c>
      <c r="C25" s="54">
        <v>38.572491939461585</v>
      </c>
      <c r="D25" s="54">
        <v>42.028961972110991</v>
      </c>
      <c r="E25" s="54">
        <v>55.751250435457706</v>
      </c>
      <c r="F25" s="54">
        <v>58.829658769725995</v>
      </c>
      <c r="G25" s="54">
        <v>58.052438447312142</v>
      </c>
    </row>
    <row r="26" spans="2:7">
      <c r="B26" s="51" t="s">
        <v>10</v>
      </c>
      <c r="C26" s="54">
        <v>1.7244593338698369</v>
      </c>
      <c r="D26" s="54">
        <v>2.8682036863480165</v>
      </c>
      <c r="E26" s="54">
        <v>6.1111777762294839</v>
      </c>
      <c r="F26" s="54">
        <v>10.547599415089897</v>
      </c>
      <c r="G26" s="54">
        <v>0.80928120512052237</v>
      </c>
    </row>
    <row r="27" spans="2:7">
      <c r="B27" s="51" t="s">
        <v>13</v>
      </c>
      <c r="C27" s="54">
        <v>1286.9559593468496</v>
      </c>
      <c r="D27" s="54">
        <v>1325.3138107409618</v>
      </c>
      <c r="E27" s="54">
        <v>1730.9027932994256</v>
      </c>
      <c r="F27" s="54">
        <v>2014.5444847197141</v>
      </c>
      <c r="G27" s="54">
        <v>1842.8502002335022</v>
      </c>
    </row>
    <row r="28" spans="2:7" ht="11.1" customHeight="1">
      <c r="B28" s="51" t="s">
        <v>11</v>
      </c>
      <c r="C28" s="54">
        <v>60.525842112094686</v>
      </c>
      <c r="D28" s="54">
        <v>51.937301979495054</v>
      </c>
      <c r="E28" s="54">
        <v>52.757479819645859</v>
      </c>
      <c r="F28" s="54">
        <v>52.399571425767455</v>
      </c>
      <c r="G28" s="54">
        <v>46.524677281039807</v>
      </c>
    </row>
    <row r="29" spans="2:7" ht="11.25" customHeight="1">
      <c r="B29" s="51" t="s">
        <v>694</v>
      </c>
      <c r="C29" s="54">
        <v>59.078368474338667</v>
      </c>
      <c r="D29" s="54">
        <v>50.617276419300786</v>
      </c>
      <c r="E29" s="54">
        <v>51.326828374921611</v>
      </c>
      <c r="F29" s="54">
        <v>50.876656002198324</v>
      </c>
      <c r="G29" s="54">
        <v>45.067971111822864</v>
      </c>
    </row>
    <row r="30" spans="2:7" ht="11.25" customHeight="1">
      <c r="B30" s="48" t="s">
        <v>4</v>
      </c>
      <c r="C30" s="57">
        <v>1389.7176526050723</v>
      </c>
      <c r="D30" s="57">
        <v>1422.3030961915313</v>
      </c>
      <c r="E30" s="57">
        <v>1525.0567777125284</v>
      </c>
      <c r="F30" s="57">
        <v>1603.8179552681165</v>
      </c>
      <c r="G30" s="57">
        <v>1591.1727374544103</v>
      </c>
    </row>
    <row r="31" spans="2:7">
      <c r="B31" s="51" t="s">
        <v>5</v>
      </c>
      <c r="C31" s="54">
        <v>1344.0686228810257</v>
      </c>
      <c r="D31" s="54">
        <v>1373.820675925137</v>
      </c>
      <c r="E31" s="54">
        <v>1463.574090316416</v>
      </c>
      <c r="F31" s="54">
        <v>1533.0493916346079</v>
      </c>
      <c r="G31" s="54">
        <v>1516.8987068511267</v>
      </c>
    </row>
    <row r="32" spans="2:7">
      <c r="B32" s="51" t="s">
        <v>510</v>
      </c>
      <c r="C32" s="54">
        <v>18.522301549804002</v>
      </c>
      <c r="D32" s="54">
        <v>27.875354576694786</v>
      </c>
      <c r="E32" s="54">
        <v>28.286275169455255</v>
      </c>
      <c r="F32" s="54">
        <v>25.175108051346474</v>
      </c>
      <c r="G32" s="54">
        <v>11.419857005589593</v>
      </c>
    </row>
    <row r="33" spans="2:13" ht="11.25" customHeight="1">
      <c r="B33" s="51" t="s">
        <v>13</v>
      </c>
      <c r="C33" s="54">
        <v>45.649029724046621</v>
      </c>
      <c r="D33" s="54">
        <v>48.48242026639403</v>
      </c>
      <c r="E33" s="54">
        <v>61.482687396112233</v>
      </c>
      <c r="F33" s="54">
        <v>70.768563633508677</v>
      </c>
      <c r="G33" s="54">
        <v>74.274030603283492</v>
      </c>
    </row>
    <row r="34" spans="2:13" ht="11.25" customHeight="1">
      <c r="B34" s="60" t="s">
        <v>14</v>
      </c>
      <c r="C34" s="47">
        <v>238.30598390488299</v>
      </c>
      <c r="D34" s="47">
        <v>221.60947630001994</v>
      </c>
      <c r="E34" s="47">
        <v>251.21179627546803</v>
      </c>
      <c r="F34" s="47">
        <v>302.74994577804824</v>
      </c>
      <c r="G34" s="47">
        <v>284.62419984088768</v>
      </c>
    </row>
    <row r="35" spans="2:13">
      <c r="B35" s="426" t="s">
        <v>2</v>
      </c>
      <c r="C35" s="57">
        <v>22.525191609771291</v>
      </c>
      <c r="D35" s="57">
        <v>22.318209934395504</v>
      </c>
      <c r="E35" s="57">
        <v>26.564194726731628</v>
      </c>
      <c r="F35" s="57">
        <v>31.859014632566542</v>
      </c>
      <c r="G35" s="57">
        <v>20.654654757353775</v>
      </c>
    </row>
    <row r="36" spans="2:13">
      <c r="B36" s="427" t="s">
        <v>15</v>
      </c>
      <c r="C36" s="54">
        <v>3.9671499701461537</v>
      </c>
      <c r="D36" s="54">
        <v>3.8134071738945217</v>
      </c>
      <c r="E36" s="54">
        <v>4.3096166976878436</v>
      </c>
      <c r="F36" s="54">
        <v>4.6063491206720588</v>
      </c>
      <c r="G36" s="54">
        <v>4.9096393110645025</v>
      </c>
    </row>
    <row r="37" spans="2:13">
      <c r="B37" s="427" t="s">
        <v>16</v>
      </c>
      <c r="C37" s="61">
        <v>1.7244593338698369</v>
      </c>
      <c r="D37" s="61">
        <v>2.8682036863480165</v>
      </c>
      <c r="E37" s="61">
        <v>6.1111777762294839</v>
      </c>
      <c r="F37" s="61">
        <v>10.547599415089897</v>
      </c>
      <c r="G37" s="61">
        <v>0.80928120512052237</v>
      </c>
    </row>
    <row r="38" spans="2:13" s="63" customFormat="1">
      <c r="B38" s="427" t="s">
        <v>17</v>
      </c>
      <c r="C38" s="62">
        <v>16.8335823057553</v>
      </c>
      <c r="D38" s="62">
        <v>15.636599074152967</v>
      </c>
      <c r="E38" s="62">
        <v>16.143400252814303</v>
      </c>
      <c r="F38" s="62">
        <v>16.705066096804586</v>
      </c>
      <c r="G38" s="62">
        <v>14.935734241168751</v>
      </c>
      <c r="I38" s="42"/>
      <c r="J38" s="42"/>
      <c r="K38" s="42"/>
      <c r="L38" s="42"/>
      <c r="M38" s="42"/>
    </row>
    <row r="39" spans="2:13" s="63" customFormat="1" ht="11.25" customHeight="1">
      <c r="B39" s="426" t="s">
        <v>4</v>
      </c>
      <c r="C39" s="57">
        <v>215.78079229511172</v>
      </c>
      <c r="D39" s="57">
        <v>199.29126636562441</v>
      </c>
      <c r="E39" s="57">
        <v>224.64760154873642</v>
      </c>
      <c r="F39" s="57">
        <v>270.89093114548172</v>
      </c>
      <c r="G39" s="57">
        <v>263.96954508353394</v>
      </c>
      <c r="I39" s="42"/>
      <c r="J39" s="42"/>
      <c r="K39" s="42"/>
      <c r="L39" s="42"/>
      <c r="M39" s="42"/>
    </row>
    <row r="40" spans="2:13">
      <c r="B40" s="427" t="s">
        <v>15</v>
      </c>
      <c r="C40" s="54">
        <v>215.78079229511172</v>
      </c>
      <c r="D40" s="54">
        <v>199.29126636562441</v>
      </c>
      <c r="E40" s="54">
        <v>224.64760154873642</v>
      </c>
      <c r="F40" s="54">
        <v>270.89093114548172</v>
      </c>
      <c r="G40" s="54">
        <v>263.96954508353394</v>
      </c>
    </row>
    <row r="41" spans="2:13">
      <c r="B41" s="60" t="s">
        <v>18</v>
      </c>
      <c r="C41" s="47">
        <v>2496.1410890200809</v>
      </c>
      <c r="D41" s="47">
        <v>2578.3517883962809</v>
      </c>
      <c r="E41" s="47">
        <v>3063.8544845985539</v>
      </c>
      <c r="F41" s="47">
        <v>3375.1467916467741</v>
      </c>
      <c r="G41" s="47">
        <v>3190.7436186779664</v>
      </c>
    </row>
    <row r="42" spans="2:13">
      <c r="B42" s="426" t="s">
        <v>2</v>
      </c>
      <c r="C42" s="57">
        <v>1364.9094591349428</v>
      </c>
      <c r="D42" s="57">
        <v>1399.3370014367626</v>
      </c>
      <c r="E42" s="57">
        <v>1817.5145059679153</v>
      </c>
      <c r="F42" s="57">
        <v>2101.9663015074984</v>
      </c>
      <c r="G42" s="57">
        <v>1924.8437700483164</v>
      </c>
    </row>
    <row r="43" spans="2:13">
      <c r="B43" s="427" t="s">
        <v>15</v>
      </c>
      <c r="C43" s="54">
        <v>34.261239981753732</v>
      </c>
      <c r="D43" s="54">
        <v>37.722487790458743</v>
      </c>
      <c r="E43" s="54">
        <v>49.997633101658167</v>
      </c>
      <c r="F43" s="54">
        <v>51.727311458821887</v>
      </c>
      <c r="G43" s="54">
        <v>50.404626774943239</v>
      </c>
    </row>
    <row r="44" spans="2:13">
      <c r="B44" s="427" t="s">
        <v>17</v>
      </c>
      <c r="C44" s="54">
        <v>1270.1223770410943</v>
      </c>
      <c r="D44" s="54">
        <v>1309.6772116668087</v>
      </c>
      <c r="E44" s="54">
        <v>1714.7593930466114</v>
      </c>
      <c r="F44" s="54">
        <v>1997.8394186229095</v>
      </c>
      <c r="G44" s="54">
        <v>1827.9144659923336</v>
      </c>
    </row>
    <row r="45" spans="2:13">
      <c r="B45" s="427" t="s">
        <v>19</v>
      </c>
      <c r="C45" s="54">
        <v>60.525842112094686</v>
      </c>
      <c r="D45" s="54">
        <v>51.937301979495054</v>
      </c>
      <c r="E45" s="54">
        <v>52.757479819645859</v>
      </c>
      <c r="F45" s="54">
        <v>52.399571425767455</v>
      </c>
      <c r="G45" s="54">
        <v>46.524677281039807</v>
      </c>
    </row>
    <row r="46" spans="2:13" ht="11.25" customHeight="1">
      <c r="B46" s="428" t="s">
        <v>20</v>
      </c>
      <c r="C46" s="54">
        <v>59.078368474338667</v>
      </c>
      <c r="D46" s="54">
        <v>50.617276419300786</v>
      </c>
      <c r="E46" s="54">
        <v>51.326828374921611</v>
      </c>
      <c r="F46" s="54">
        <v>50.876656002198324</v>
      </c>
      <c r="G46" s="54">
        <v>45.067971111822864</v>
      </c>
    </row>
    <row r="47" spans="2:13" ht="11.25" customHeight="1">
      <c r="B47" s="426" t="s">
        <v>4</v>
      </c>
      <c r="C47" s="57">
        <v>1131.2316298851383</v>
      </c>
      <c r="D47" s="57">
        <v>1179.0147869595182</v>
      </c>
      <c r="E47" s="57">
        <v>1246.3399786306384</v>
      </c>
      <c r="F47" s="57">
        <v>1273.1804901392754</v>
      </c>
      <c r="G47" s="57">
        <v>1265.89984862965</v>
      </c>
    </row>
    <row r="48" spans="2:13">
      <c r="B48" s="427" t="s">
        <v>15</v>
      </c>
      <c r="C48" s="54">
        <v>1085.5826001610917</v>
      </c>
      <c r="D48" s="54">
        <v>1130.5323666931242</v>
      </c>
      <c r="E48" s="54">
        <v>1184.8572912345262</v>
      </c>
      <c r="F48" s="54">
        <v>1202.4119265057668</v>
      </c>
      <c r="G48" s="54">
        <v>1191.6258180263667</v>
      </c>
    </row>
    <row r="49" spans="2:7">
      <c r="B49" s="428" t="s">
        <v>510</v>
      </c>
      <c r="C49" s="54">
        <v>18.522301549804002</v>
      </c>
      <c r="D49" s="54">
        <v>27.875354576694786</v>
      </c>
      <c r="E49" s="54">
        <v>28.286275169455255</v>
      </c>
      <c r="F49" s="54">
        <v>25.175108051346474</v>
      </c>
      <c r="G49" s="54">
        <v>11.419857005589593</v>
      </c>
    </row>
    <row r="50" spans="2:7" ht="11.25" customHeight="1">
      <c r="B50" s="427" t="s">
        <v>17</v>
      </c>
      <c r="C50" s="54">
        <v>45.649029724046621</v>
      </c>
      <c r="D50" s="54">
        <v>48.48242026639403</v>
      </c>
      <c r="E50" s="54">
        <v>61.482687396112233</v>
      </c>
      <c r="F50" s="54">
        <v>70.768563633508677</v>
      </c>
      <c r="G50" s="54">
        <v>74.274030603283492</v>
      </c>
    </row>
    <row r="51" spans="2:7">
      <c r="B51" s="60" t="s">
        <v>21</v>
      </c>
      <c r="C51" s="47">
        <v>43.049332412384061</v>
      </c>
      <c r="D51" s="47">
        <v>44.490109874146356</v>
      </c>
      <c r="E51" s="47">
        <v>55.513198169265223</v>
      </c>
      <c r="F51" s="47">
        <v>62.242532173591421</v>
      </c>
      <c r="G51" s="47">
        <v>64.041516102530622</v>
      </c>
    </row>
    <row r="52" spans="2:7" ht="11.25" customHeight="1">
      <c r="B52" s="426" t="s">
        <v>2</v>
      </c>
      <c r="C52" s="57">
        <v>0.34410198756170551</v>
      </c>
      <c r="D52" s="57">
        <v>0.49306700775772966</v>
      </c>
      <c r="E52" s="57">
        <v>1.4440006361116926</v>
      </c>
      <c r="F52" s="57">
        <v>2.4959981902320507</v>
      </c>
      <c r="G52" s="57">
        <v>2.7381723613043945</v>
      </c>
    </row>
    <row r="53" spans="2:7">
      <c r="B53" s="427" t="s">
        <v>15</v>
      </c>
      <c r="C53" s="54">
        <v>0.34410198756170551</v>
      </c>
      <c r="D53" s="54">
        <v>0.49306700775772966</v>
      </c>
      <c r="E53" s="54">
        <v>1.4440006361116926</v>
      </c>
      <c r="F53" s="54">
        <v>2.4959981902320507</v>
      </c>
      <c r="G53" s="54">
        <v>2.7381723613043945</v>
      </c>
    </row>
    <row r="54" spans="2:7">
      <c r="B54" s="426" t="s">
        <v>4</v>
      </c>
      <c r="C54" s="57">
        <v>42.705230424822354</v>
      </c>
      <c r="D54" s="57">
        <v>43.997042866388625</v>
      </c>
      <c r="E54" s="57">
        <v>54.069197533153535</v>
      </c>
      <c r="F54" s="57">
        <v>59.746533983359377</v>
      </c>
      <c r="G54" s="57">
        <v>61.303343741226222</v>
      </c>
    </row>
    <row r="55" spans="2:7">
      <c r="B55" s="427" t="s">
        <v>15</v>
      </c>
      <c r="C55" s="54">
        <v>42.705230424822354</v>
      </c>
      <c r="D55" s="54">
        <v>43.997042866388625</v>
      </c>
      <c r="E55" s="54">
        <v>54.069197533153535</v>
      </c>
      <c r="F55" s="54">
        <v>59.746533983359377</v>
      </c>
      <c r="G55" s="54">
        <v>61.303343741226222</v>
      </c>
    </row>
    <row r="56" spans="2:7">
      <c r="B56" s="46" t="s">
        <v>22</v>
      </c>
      <c r="C56" s="47">
        <v>1680.2935178733674</v>
      </c>
      <c r="D56" s="47">
        <v>1546.9395836528358</v>
      </c>
      <c r="E56" s="47">
        <v>1662.5847712229643</v>
      </c>
      <c r="F56" s="47">
        <v>1760.6782438957371</v>
      </c>
      <c r="G56" s="47">
        <v>1690.903157965429</v>
      </c>
    </row>
    <row r="57" spans="2:7" ht="22.5" customHeight="1">
      <c r="B57" s="64" t="s">
        <v>23</v>
      </c>
      <c r="C57" s="54">
        <v>1680.2935178733674</v>
      </c>
      <c r="D57" s="54">
        <v>1546.9395836528358</v>
      </c>
      <c r="E57" s="54">
        <v>1662.5847712229643</v>
      </c>
      <c r="F57" s="54">
        <v>1760.6782438957371</v>
      </c>
      <c r="G57" s="54">
        <v>1690.903157965429</v>
      </c>
    </row>
    <row r="58" spans="2:7" ht="11.25" customHeight="1">
      <c r="B58" s="426" t="s">
        <v>24</v>
      </c>
      <c r="C58" s="57">
        <v>173.91127706965028</v>
      </c>
      <c r="D58" s="57">
        <v>165.59802135696231</v>
      </c>
      <c r="E58" s="57">
        <v>219.65798385571671</v>
      </c>
      <c r="F58" s="57">
        <v>261.30220440449085</v>
      </c>
      <c r="G58" s="57">
        <v>275.29948195522121</v>
      </c>
    </row>
    <row r="59" spans="2:7">
      <c r="B59" s="427" t="s">
        <v>25</v>
      </c>
      <c r="C59" s="54">
        <v>15.502263959917967</v>
      </c>
      <c r="D59" s="54">
        <v>8.6127593649711756</v>
      </c>
      <c r="E59" s="54">
        <v>20.717952403228857</v>
      </c>
      <c r="F59" s="54">
        <v>29.837861446965533</v>
      </c>
      <c r="G59" s="54">
        <v>29.52077996011861</v>
      </c>
    </row>
    <row r="60" spans="2:7">
      <c r="B60" s="427" t="s">
        <v>26</v>
      </c>
      <c r="C60" s="54">
        <v>158.40901310973231</v>
      </c>
      <c r="D60" s="54">
        <v>156.98526199199114</v>
      </c>
      <c r="E60" s="54">
        <v>198.94003145248783</v>
      </c>
      <c r="F60" s="54">
        <v>231.46434295752533</v>
      </c>
      <c r="G60" s="54">
        <v>245.77870199510264</v>
      </c>
    </row>
    <row r="61" spans="2:7" ht="11.25" customHeight="1">
      <c r="B61" s="426" t="s">
        <v>27</v>
      </c>
      <c r="C61" s="57">
        <v>1506.3822408037172</v>
      </c>
      <c r="D61" s="57">
        <v>1381.3415622958735</v>
      </c>
      <c r="E61" s="57">
        <v>1442.9267873672477</v>
      </c>
      <c r="F61" s="57">
        <v>1499.376039491246</v>
      </c>
      <c r="G61" s="57">
        <v>1415.6036760102079</v>
      </c>
    </row>
    <row r="62" spans="2:7">
      <c r="B62" s="427" t="s">
        <v>25</v>
      </c>
      <c r="C62" s="54">
        <v>991.66240222216436</v>
      </c>
      <c r="D62" s="54">
        <v>924.97124392945398</v>
      </c>
      <c r="E62" s="54">
        <v>922.09901203356264</v>
      </c>
      <c r="F62" s="54">
        <v>978.8491881428123</v>
      </c>
      <c r="G62" s="54">
        <v>917.91371888786716</v>
      </c>
    </row>
    <row r="63" spans="2:7">
      <c r="B63" s="427" t="s">
        <v>28</v>
      </c>
      <c r="C63" s="54">
        <v>514.71983858155295</v>
      </c>
      <c r="D63" s="54">
        <v>456.37031836641967</v>
      </c>
      <c r="E63" s="54">
        <v>520.82777533368505</v>
      </c>
      <c r="F63" s="54">
        <v>520.52685134843375</v>
      </c>
      <c r="G63" s="54">
        <v>497.68995712234084</v>
      </c>
    </row>
    <row r="64" spans="2:7" ht="11.25" customHeight="1">
      <c r="B64" s="66" t="s">
        <v>29</v>
      </c>
      <c r="C64" s="67">
        <v>6417.6602937099233</v>
      </c>
      <c r="D64" s="67">
        <v>6590.5616898128437</v>
      </c>
      <c r="E64" s="67">
        <v>7703.7136137515063</v>
      </c>
      <c r="F64" s="67">
        <v>9001.1728095803574</v>
      </c>
      <c r="G64" s="67">
        <v>9098.8744773574963</v>
      </c>
    </row>
    <row r="65" spans="2:7">
      <c r="B65" s="68" t="s">
        <v>30</v>
      </c>
      <c r="C65" s="69">
        <v>0</v>
      </c>
      <c r="D65" s="69">
        <v>0</v>
      </c>
      <c r="E65" s="69">
        <v>0</v>
      </c>
      <c r="F65" s="69">
        <v>0</v>
      </c>
      <c r="G65" s="69">
        <v>0</v>
      </c>
    </row>
    <row r="66" spans="2:7">
      <c r="B66" s="64" t="s">
        <v>31</v>
      </c>
      <c r="C66" s="67">
        <v>378.12121528516906</v>
      </c>
      <c r="D66" s="67">
        <v>357.66174036522682</v>
      </c>
      <c r="E66" s="67">
        <v>387.63589206620946</v>
      </c>
      <c r="F66" s="67">
        <v>412.5784698123577</v>
      </c>
      <c r="G66" s="67">
        <v>405.35996363147945</v>
      </c>
    </row>
    <row r="67" spans="2:7" ht="12">
      <c r="B67" s="303" t="s">
        <v>731</v>
      </c>
      <c r="C67" s="67">
        <v>0</v>
      </c>
      <c r="D67" s="67">
        <v>0</v>
      </c>
      <c r="E67" s="67">
        <v>0</v>
      </c>
      <c r="F67" s="67">
        <v>0</v>
      </c>
      <c r="G67" s="311">
        <v>13.128339549732917</v>
      </c>
    </row>
    <row r="68" spans="2:7" ht="12">
      <c r="B68" s="304" t="s">
        <v>34</v>
      </c>
      <c r="C68" s="67">
        <v>0</v>
      </c>
      <c r="D68" s="67">
        <v>0</v>
      </c>
      <c r="E68" s="67">
        <v>0</v>
      </c>
      <c r="F68" s="67">
        <v>0</v>
      </c>
      <c r="G68" s="311">
        <v>13.128339549732917</v>
      </c>
    </row>
    <row r="69" spans="2:7">
      <c r="B69" s="64" t="s">
        <v>32</v>
      </c>
      <c r="C69" s="54">
        <v>288.19914929518961</v>
      </c>
      <c r="D69" s="54">
        <v>272.74824429865669</v>
      </c>
      <c r="E69" s="54">
        <v>295.60614697070741</v>
      </c>
      <c r="F69" s="54">
        <v>316.46558530266157</v>
      </c>
      <c r="G69" s="54">
        <v>314.61256449729819</v>
      </c>
    </row>
    <row r="70" spans="2:7" s="50" customFormat="1">
      <c r="B70" s="65" t="s">
        <v>33</v>
      </c>
      <c r="C70" s="57">
        <v>10.060835284649929</v>
      </c>
      <c r="D70" s="57">
        <v>9.3135136747039287</v>
      </c>
      <c r="E70" s="57">
        <v>10.094040748887716</v>
      </c>
      <c r="F70" s="57">
        <v>10.745014377404413</v>
      </c>
      <c r="G70" s="57">
        <v>10.277871305030635</v>
      </c>
    </row>
    <row r="71" spans="2:7" s="50" customFormat="1">
      <c r="B71" s="65" t="s">
        <v>34</v>
      </c>
      <c r="C71" s="57">
        <v>278.13831401053966</v>
      </c>
      <c r="D71" s="57">
        <v>263.43473062395276</v>
      </c>
      <c r="E71" s="57">
        <v>285.51210622181969</v>
      </c>
      <c r="F71" s="57">
        <v>305.72057092525711</v>
      </c>
      <c r="G71" s="57">
        <v>304.33469319226754</v>
      </c>
    </row>
    <row r="72" spans="2:7">
      <c r="B72" s="64" t="s">
        <v>35</v>
      </c>
      <c r="C72" s="54">
        <v>89.922065989979487</v>
      </c>
      <c r="D72" s="54">
        <v>84.913496066570104</v>
      </c>
      <c r="E72" s="54">
        <v>92.029745095502093</v>
      </c>
      <c r="F72" s="54">
        <v>96.112884509696158</v>
      </c>
      <c r="G72" s="54">
        <v>90.747399134181251</v>
      </c>
    </row>
    <row r="73" spans="2:7">
      <c r="B73" s="551" t="s">
        <v>513</v>
      </c>
      <c r="C73" s="551"/>
      <c r="D73" s="551"/>
      <c r="E73" s="551"/>
      <c r="F73" s="551"/>
      <c r="G73" s="40"/>
    </row>
    <row r="74" spans="2:7" s="5" customFormat="1" ht="71.25" customHeight="1">
      <c r="B74" s="552" t="s">
        <v>516</v>
      </c>
      <c r="C74" s="553"/>
      <c r="D74" s="553"/>
      <c r="E74" s="553"/>
      <c r="F74" s="553"/>
      <c r="G74" s="553"/>
    </row>
  </sheetData>
  <mergeCells count="3">
    <mergeCell ref="B2:G2"/>
    <mergeCell ref="B73:F73"/>
    <mergeCell ref="B74:G74"/>
  </mergeCells>
  <hyperlinks>
    <hyperlink ref="B2:F2" location="Cuprins!B16" display="Anexa 11. Datoria externă a Republicii Moldova pentru perioada 31.03.2020-31.03.2022, prezentare sectorială (conform Ghidului SDE 2013/MBP6)"/>
    <hyperlink ref="B2:G2" location="Cuprins!B26" display="Anexa 21. Datoria externă a Republicii Moldova pentru perioada 31.12.2019-31.12.2023, prezentare sectorială (conform Ghidului SDE 2013/MBP6), (mil. EUR)"/>
  </hyperlinks>
  <pageMargins left="0.39370078740157483" right="0.39370078740157483" top="0.70866141732283472" bottom="0.70866141732283472" header="0.31496062992125984" footer="0.31496062992125984"/>
  <pageSetup paperSize="32767" orientation="portrait"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dimension ref="B2:G34"/>
  <sheetViews>
    <sheetView showGridLines="0" showRowColHeaders="0" showZeros="0" zoomScaleNormal="100" workbookViewId="0"/>
  </sheetViews>
  <sheetFormatPr defaultRowHeight="10.5"/>
  <cols>
    <col min="1" max="1" customWidth="true" style="5" width="4.7109375" collapsed="false"/>
    <col min="2" max="2" customWidth="true" style="5" width="42.7109375" collapsed="false"/>
    <col min="3" max="6" customWidth="true" style="5" width="9.28515625" collapsed="false"/>
    <col min="7" max="7" customWidth="true" style="41" width="9.28515625" collapsed="false"/>
    <col min="8" max="8" customWidth="true" style="5" width="4.7109375" collapsed="false"/>
    <col min="9" max="16384" style="5" width="9.140625" collapsed="false"/>
  </cols>
  <sheetData>
    <row r="2" spans="2:7" ht="30" customHeight="1">
      <c r="B2" s="497" t="s">
        <v>793</v>
      </c>
      <c r="C2" s="497"/>
      <c r="D2" s="497"/>
      <c r="E2" s="497"/>
      <c r="F2" s="497"/>
      <c r="G2" s="497"/>
    </row>
    <row r="3" spans="2:7" ht="15.75" customHeight="1">
      <c r="B3" s="6"/>
      <c r="C3" s="7"/>
      <c r="D3" s="7"/>
      <c r="E3" s="7"/>
      <c r="F3" s="7"/>
      <c r="G3" s="8"/>
    </row>
    <row r="4" spans="2:7" ht="22.5" customHeight="1">
      <c r="B4" s="20"/>
      <c r="C4" s="219" t="s">
        <v>715</v>
      </c>
      <c r="D4" s="219" t="s">
        <v>716</v>
      </c>
      <c r="E4" s="219" t="s">
        <v>511</v>
      </c>
      <c r="F4" s="219" t="s">
        <v>718</v>
      </c>
      <c r="G4" s="280" t="s">
        <v>717</v>
      </c>
    </row>
    <row r="5" spans="2:7">
      <c r="B5" s="21" t="s">
        <v>36</v>
      </c>
      <c r="C5" s="22">
        <v>1919.2</v>
      </c>
      <c r="D5" s="22">
        <v>2430.44</v>
      </c>
      <c r="E5" s="22">
        <v>2731</v>
      </c>
      <c r="F5" s="22">
        <v>3263.61</v>
      </c>
      <c r="G5" s="23">
        <v>3820.5199999999995</v>
      </c>
    </row>
    <row r="6" spans="2:7" s="27" customFormat="1">
      <c r="B6" s="24" t="s">
        <v>2</v>
      </c>
      <c r="C6" s="25">
        <v>0.02</v>
      </c>
      <c r="D6" s="25">
        <v>0.27</v>
      </c>
      <c r="E6" s="25">
        <v>0.12</v>
      </c>
      <c r="F6" s="25">
        <v>0.68</v>
      </c>
      <c r="G6" s="26">
        <v>1.2999999999999998</v>
      </c>
    </row>
    <row r="7" spans="2:7">
      <c r="B7" s="28" t="s">
        <v>37</v>
      </c>
      <c r="C7" s="25">
        <v>0.02</v>
      </c>
      <c r="D7" s="25">
        <v>0.27</v>
      </c>
      <c r="E7" s="25">
        <v>0.12</v>
      </c>
      <c r="F7" s="25">
        <v>0.68</v>
      </c>
      <c r="G7" s="26">
        <v>0.47</v>
      </c>
    </row>
    <row r="8" spans="2:7">
      <c r="B8" s="28" t="s">
        <v>43</v>
      </c>
      <c r="C8" s="25"/>
      <c r="D8" s="25"/>
      <c r="E8" s="25"/>
      <c r="F8" s="25"/>
      <c r="G8" s="26">
        <v>0.83</v>
      </c>
    </row>
    <row r="9" spans="2:7">
      <c r="B9" s="24" t="s">
        <v>4</v>
      </c>
      <c r="C9" s="25">
        <v>1919.18</v>
      </c>
      <c r="D9" s="25">
        <v>2430.17</v>
      </c>
      <c r="E9" s="25">
        <v>2730.88</v>
      </c>
      <c r="F9" s="25">
        <v>3262.9300000000003</v>
      </c>
      <c r="G9" s="26">
        <v>3819.2199999999993</v>
      </c>
    </row>
    <row r="10" spans="2:7" hidden="1">
      <c r="B10" s="29" t="s">
        <v>37</v>
      </c>
      <c r="C10" s="25">
        <v>0</v>
      </c>
      <c r="D10" s="25">
        <v>0</v>
      </c>
      <c r="E10" s="25">
        <v>0</v>
      </c>
      <c r="F10" s="25">
        <v>0</v>
      </c>
      <c r="G10" s="26">
        <v>0</v>
      </c>
    </row>
    <row r="11" spans="2:7" ht="11.25" customHeight="1">
      <c r="B11" s="29" t="s">
        <v>38</v>
      </c>
      <c r="C11" s="30">
        <v>1756.4</v>
      </c>
      <c r="D11" s="30">
        <v>2260.63</v>
      </c>
      <c r="E11" s="30">
        <v>2334.73</v>
      </c>
      <c r="F11" s="13">
        <v>2886.2400000000002</v>
      </c>
      <c r="G11" s="31">
        <v>3439.4599999999996</v>
      </c>
    </row>
    <row r="12" spans="2:7" ht="11.25" customHeight="1">
      <c r="B12" s="32" t="s">
        <v>695</v>
      </c>
      <c r="C12" s="30">
        <v>34.590000000000003</v>
      </c>
      <c r="D12" s="30">
        <v>47.64</v>
      </c>
      <c r="E12" s="30">
        <v>52.400000000000006</v>
      </c>
      <c r="F12" s="30">
        <v>58.33</v>
      </c>
      <c r="G12" s="33">
        <v>67.260000000000005</v>
      </c>
    </row>
    <row r="13" spans="2:7" ht="11.25" customHeight="1">
      <c r="B13" s="34" t="s">
        <v>39</v>
      </c>
      <c r="C13" s="30">
        <v>162.78</v>
      </c>
      <c r="D13" s="30">
        <v>169.54</v>
      </c>
      <c r="E13" s="30">
        <v>396.15</v>
      </c>
      <c r="F13" s="30">
        <v>376.69</v>
      </c>
      <c r="G13" s="33">
        <v>379.76</v>
      </c>
    </row>
    <row r="14" spans="2:7">
      <c r="B14" s="21" t="s">
        <v>40</v>
      </c>
      <c r="C14" s="22">
        <v>5263.3899999999994</v>
      </c>
      <c r="D14" s="22">
        <v>5657.82</v>
      </c>
      <c r="E14" s="22">
        <v>5992.31</v>
      </c>
      <c r="F14" s="22">
        <v>6311.3799999999992</v>
      </c>
      <c r="G14" s="23">
        <v>6298.32</v>
      </c>
    </row>
    <row r="15" spans="2:7" ht="11.25" customHeight="1">
      <c r="B15" s="24" t="s">
        <v>2</v>
      </c>
      <c r="C15" s="25">
        <v>1708.6699999999998</v>
      </c>
      <c r="D15" s="25">
        <v>1902.6</v>
      </c>
      <c r="E15" s="25">
        <v>2230.7199999999998</v>
      </c>
      <c r="F15" s="25">
        <v>2464.8999999999996</v>
      </c>
      <c r="G15" s="26">
        <v>2377.1499999999996</v>
      </c>
    </row>
    <row r="16" spans="2:7">
      <c r="B16" s="29" t="s">
        <v>38</v>
      </c>
      <c r="C16" s="30">
        <v>60.67</v>
      </c>
      <c r="D16" s="30">
        <v>69.209999999999994</v>
      </c>
      <c r="E16" s="30">
        <v>63.13</v>
      </c>
      <c r="F16" s="30">
        <v>62.58</v>
      </c>
      <c r="G16" s="33">
        <v>64.56</v>
      </c>
    </row>
    <row r="17" spans="2:7">
      <c r="B17" s="28" t="s">
        <v>41</v>
      </c>
      <c r="C17" s="30">
        <v>132.84</v>
      </c>
      <c r="D17" s="30">
        <v>136.09</v>
      </c>
      <c r="E17" s="30">
        <v>140.79</v>
      </c>
      <c r="F17" s="30">
        <v>203.60999999999999</v>
      </c>
      <c r="G17" s="33">
        <v>211.42000000000002</v>
      </c>
    </row>
    <row r="18" spans="2:7" ht="11.25" customHeight="1">
      <c r="B18" s="34" t="s">
        <v>42</v>
      </c>
      <c r="C18" s="30">
        <v>1440.35</v>
      </c>
      <c r="D18" s="30">
        <v>1626.49</v>
      </c>
      <c r="E18" s="30">
        <v>1959.99</v>
      </c>
      <c r="F18" s="30">
        <v>2142.9699999999998</v>
      </c>
      <c r="G18" s="33">
        <v>2049.4299999999998</v>
      </c>
    </row>
    <row r="19" spans="2:7" ht="11.25" customHeight="1">
      <c r="B19" s="28" t="s">
        <v>43</v>
      </c>
      <c r="C19" s="30">
        <v>74.81</v>
      </c>
      <c r="D19" s="30">
        <v>70.81</v>
      </c>
      <c r="E19" s="30">
        <v>66.81</v>
      </c>
      <c r="F19" s="30">
        <v>55.74</v>
      </c>
      <c r="G19" s="33">
        <v>51.74</v>
      </c>
    </row>
    <row r="20" spans="2:7">
      <c r="B20" s="24" t="s">
        <v>4</v>
      </c>
      <c r="C20" s="25">
        <v>1674.1499999999999</v>
      </c>
      <c r="D20" s="25">
        <v>1856.74</v>
      </c>
      <c r="E20" s="25">
        <v>1878.96</v>
      </c>
      <c r="F20" s="25">
        <v>1973.56</v>
      </c>
      <c r="G20" s="26">
        <v>2040.72</v>
      </c>
    </row>
    <row r="21" spans="2:7">
      <c r="B21" s="29" t="s">
        <v>38</v>
      </c>
      <c r="C21" s="30">
        <v>1623.06</v>
      </c>
      <c r="D21" s="30">
        <v>1797.24</v>
      </c>
      <c r="E21" s="30">
        <v>1809.34</v>
      </c>
      <c r="F21" s="30">
        <v>1898.28</v>
      </c>
      <c r="G21" s="33">
        <v>1958.1200000000001</v>
      </c>
    </row>
    <row r="22" spans="2:7" ht="11.25" customHeight="1">
      <c r="B22" s="34" t="s">
        <v>42</v>
      </c>
      <c r="C22" s="30">
        <v>51.09</v>
      </c>
      <c r="D22" s="30">
        <v>59.5</v>
      </c>
      <c r="E22" s="30">
        <v>69.62</v>
      </c>
      <c r="F22" s="30">
        <v>75.28</v>
      </c>
      <c r="G22" s="33">
        <v>82.6</v>
      </c>
    </row>
    <row r="23" spans="2:7" ht="11.25" customHeight="1">
      <c r="B23" s="28" t="s">
        <v>22</v>
      </c>
      <c r="C23" s="30">
        <v>1880.5699999999997</v>
      </c>
      <c r="D23" s="30">
        <v>1898.48</v>
      </c>
      <c r="E23" s="30">
        <v>1882.63</v>
      </c>
      <c r="F23" s="30">
        <v>1872.92</v>
      </c>
      <c r="G23" s="33">
        <v>1880.4499999999998</v>
      </c>
    </row>
    <row r="24" spans="2:7" ht="22.5" customHeight="1">
      <c r="B24" s="34" t="s">
        <v>44</v>
      </c>
      <c r="C24" s="30">
        <v>1880.5699999999997</v>
      </c>
      <c r="D24" s="30">
        <v>1898.48</v>
      </c>
      <c r="E24" s="30">
        <v>1882.63</v>
      </c>
      <c r="F24" s="30">
        <v>1872.92</v>
      </c>
      <c r="G24" s="33">
        <v>1880.4499999999998</v>
      </c>
    </row>
    <row r="25" spans="2:7" s="27" customFormat="1">
      <c r="B25" s="35" t="s">
        <v>2</v>
      </c>
      <c r="C25" s="25">
        <v>194.64</v>
      </c>
      <c r="D25" s="25">
        <v>203.23</v>
      </c>
      <c r="E25" s="25">
        <v>248.73000000000002</v>
      </c>
      <c r="F25" s="25">
        <v>277.95999999999998</v>
      </c>
      <c r="G25" s="26">
        <v>306.15999999999997</v>
      </c>
    </row>
    <row r="26" spans="2:7">
      <c r="B26" s="36" t="s">
        <v>38</v>
      </c>
      <c r="C26" s="30">
        <v>17.350000000000001</v>
      </c>
      <c r="D26" s="30">
        <v>10.57</v>
      </c>
      <c r="E26" s="30">
        <v>23.46</v>
      </c>
      <c r="F26" s="30">
        <v>31.74</v>
      </c>
      <c r="G26" s="33">
        <v>32.83</v>
      </c>
    </row>
    <row r="27" spans="2:7" ht="11.25" customHeight="1">
      <c r="B27" s="36" t="s">
        <v>45</v>
      </c>
      <c r="C27" s="30">
        <v>177.29</v>
      </c>
      <c r="D27" s="30">
        <v>192.66</v>
      </c>
      <c r="E27" s="30">
        <v>225.27</v>
      </c>
      <c r="F27" s="30">
        <v>246.22</v>
      </c>
      <c r="G27" s="33">
        <v>273.33</v>
      </c>
    </row>
    <row r="28" spans="2:7" s="27" customFormat="1">
      <c r="B28" s="35" t="s">
        <v>4</v>
      </c>
      <c r="C28" s="25">
        <v>1685.9299999999998</v>
      </c>
      <c r="D28" s="25">
        <v>1695.25</v>
      </c>
      <c r="E28" s="25">
        <v>1633.9</v>
      </c>
      <c r="F28" s="25">
        <v>1594.96</v>
      </c>
      <c r="G28" s="26">
        <v>1574.29</v>
      </c>
    </row>
    <row r="29" spans="2:7">
      <c r="B29" s="36" t="s">
        <v>38</v>
      </c>
      <c r="C29" s="30">
        <v>1109.8599999999999</v>
      </c>
      <c r="D29" s="30">
        <v>1135.17</v>
      </c>
      <c r="E29" s="30">
        <v>1044.1400000000001</v>
      </c>
      <c r="F29" s="30">
        <v>1041.25</v>
      </c>
      <c r="G29" s="33">
        <v>1020.81</v>
      </c>
    </row>
    <row r="30" spans="2:7" ht="11.25" customHeight="1">
      <c r="B30" s="36" t="s">
        <v>46</v>
      </c>
      <c r="C30" s="30">
        <v>576.07000000000005</v>
      </c>
      <c r="D30" s="30">
        <v>560.08000000000004</v>
      </c>
      <c r="E30" s="30">
        <v>589.76</v>
      </c>
      <c r="F30" s="30">
        <v>553.71</v>
      </c>
      <c r="G30" s="33">
        <v>553.48</v>
      </c>
    </row>
    <row r="31" spans="2:7">
      <c r="B31" s="37" t="s">
        <v>29</v>
      </c>
      <c r="C31" s="38">
        <v>7182.5899999999992</v>
      </c>
      <c r="D31" s="38">
        <v>8088.26</v>
      </c>
      <c r="E31" s="38">
        <v>8723.3100000000013</v>
      </c>
      <c r="F31" s="38">
        <v>9574.99</v>
      </c>
      <c r="G31" s="39">
        <v>10118.84</v>
      </c>
    </row>
    <row r="32" spans="2:7" ht="11.25" customHeight="1">
      <c r="B32" s="551" t="s">
        <v>513</v>
      </c>
      <c r="C32" s="551"/>
      <c r="D32" s="551"/>
      <c r="E32" s="551"/>
      <c r="F32" s="551"/>
      <c r="G32" s="40"/>
    </row>
    <row r="33" spans="2:7" ht="11.25" customHeight="1">
      <c r="B33" s="551" t="s">
        <v>512</v>
      </c>
      <c r="C33" s="551"/>
      <c r="D33" s="551"/>
      <c r="E33" s="551"/>
      <c r="F33" s="551"/>
      <c r="G33" s="40"/>
    </row>
    <row r="34" spans="2:7" ht="67.5" customHeight="1">
      <c r="B34" s="554" t="s">
        <v>516</v>
      </c>
      <c r="C34" s="555"/>
      <c r="D34" s="555"/>
      <c r="E34" s="555"/>
      <c r="F34" s="555"/>
      <c r="G34" s="555"/>
    </row>
  </sheetData>
  <mergeCells count="4">
    <mergeCell ref="B33:F33"/>
    <mergeCell ref="B32:F32"/>
    <mergeCell ref="B2:G2"/>
    <mergeCell ref="B34:G34"/>
  </mergeCells>
  <phoneticPr fontId="7" type="noConversion"/>
  <hyperlinks>
    <hyperlink ref="B2:F2" location="Cuprins!B17" display="Anexa 12. Datoria externă publică şi privată pentru perioada 31.03.2020-31.03.2022"/>
    <hyperlink ref="B2:G2" location="Cuprins!B27" display="Anexa 22. Datoria externă publică şi privată pentru perioada 31.12.2019-31.12.2023 (mil. USD)"/>
  </hyperlinks>
  <pageMargins left="0.39370078740157483" right="0.39370078740157483" top="0.70866141732283472" bottom="0.70866141732283472" header="0.31496062992125984" footer="0.31496062992125984"/>
  <pageSetup paperSize="32767" orientation="portrait"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Q48"/>
  <sheetViews>
    <sheetView showGridLines="0" showRowColHeaders="0" showZeros="0" zoomScaleNormal="100" workbookViewId="0">
      <pane xSplit="2" ySplit="5" topLeftCell="C6" activePane="bottomRight" state="frozen"/>
      <selection pane="topRight"/>
      <selection pane="bottomLeft"/>
      <selection pane="bottomRight"/>
    </sheetView>
  </sheetViews>
  <sheetFormatPr defaultRowHeight="14.25"/>
  <cols>
    <col min="1" max="1" customWidth="true" style="1" width="2.42578125" collapsed="false"/>
    <col min="2" max="2" customWidth="true" style="1" width="15.7109375" collapsed="false"/>
    <col min="3" max="4" customWidth="true" style="1" width="7.28515625" collapsed="false"/>
    <col min="5" max="5" customWidth="true" style="1" width="7.7109375" collapsed="false"/>
    <col min="6" max="7" customWidth="true" style="1" width="7.28515625" collapsed="false"/>
    <col min="8" max="8" customWidth="true" style="1" width="7.7109375" collapsed="false"/>
    <col min="9" max="10" customWidth="true" style="1" width="7.28515625" collapsed="false"/>
    <col min="11" max="11" customWidth="true" style="1" width="7.7109375" collapsed="false"/>
    <col min="12" max="13" customWidth="true" style="1" width="7.28515625" collapsed="false"/>
    <col min="14" max="14" customWidth="true" style="1" width="7.7109375" collapsed="false"/>
    <col min="15" max="16" customWidth="true" style="1" width="7.28515625" collapsed="false"/>
    <col min="17" max="17" customWidth="true" style="1" width="7.7109375" collapsed="false"/>
    <col min="18" max="16384" style="1" width="9.140625" collapsed="false"/>
  </cols>
  <sheetData>
    <row r="2" spans="2:17" s="4" customFormat="1" ht="15" customHeight="1">
      <c r="B2" s="556" t="s">
        <v>794</v>
      </c>
      <c r="C2" s="497"/>
      <c r="D2" s="497"/>
      <c r="E2" s="497"/>
      <c r="F2" s="497"/>
      <c r="G2" s="497"/>
      <c r="H2" s="497"/>
      <c r="I2" s="497"/>
      <c r="J2" s="497"/>
      <c r="K2" s="497"/>
      <c r="L2" s="497"/>
      <c r="M2" s="497"/>
      <c r="N2" s="497"/>
      <c r="O2" s="557"/>
      <c r="P2" s="557"/>
      <c r="Q2" s="557"/>
    </row>
    <row r="3" spans="2:17" ht="11.25" customHeight="1">
      <c r="B3" s="6"/>
      <c r="C3" s="7"/>
      <c r="D3" s="7"/>
      <c r="E3" s="7"/>
      <c r="F3" s="7"/>
      <c r="Q3" s="8"/>
    </row>
    <row r="4" spans="2:17" ht="12" customHeight="1">
      <c r="B4" s="561"/>
      <c r="C4" s="563" t="s">
        <v>597</v>
      </c>
      <c r="D4" s="564"/>
      <c r="E4" s="565"/>
      <c r="F4" s="563" t="s">
        <v>517</v>
      </c>
      <c r="G4" s="564"/>
      <c r="H4" s="565"/>
      <c r="I4" s="563" t="s">
        <v>518</v>
      </c>
      <c r="J4" s="564"/>
      <c r="K4" s="565"/>
      <c r="L4" s="563" t="s">
        <v>723</v>
      </c>
      <c r="M4" s="564"/>
      <c r="N4" s="565"/>
      <c r="O4" s="558" t="s">
        <v>724</v>
      </c>
      <c r="P4" s="559"/>
      <c r="Q4" s="560"/>
    </row>
    <row r="5" spans="2:17" ht="75" customHeight="1">
      <c r="B5" s="562"/>
      <c r="C5" s="9" t="s">
        <v>633</v>
      </c>
      <c r="D5" s="9" t="s">
        <v>647</v>
      </c>
      <c r="E5" s="9" t="s">
        <v>634</v>
      </c>
      <c r="F5" s="9" t="s">
        <v>633</v>
      </c>
      <c r="G5" s="9" t="s">
        <v>647</v>
      </c>
      <c r="H5" s="9" t="s">
        <v>634</v>
      </c>
      <c r="I5" s="9" t="s">
        <v>633</v>
      </c>
      <c r="J5" s="9" t="s">
        <v>647</v>
      </c>
      <c r="K5" s="9" t="s">
        <v>634</v>
      </c>
      <c r="L5" s="9" t="s">
        <v>633</v>
      </c>
      <c r="M5" s="9" t="s">
        <v>647</v>
      </c>
      <c r="N5" s="9" t="s">
        <v>634</v>
      </c>
      <c r="O5" s="9" t="s">
        <v>633</v>
      </c>
      <c r="P5" s="9" t="s">
        <v>647</v>
      </c>
      <c r="Q5" s="9" t="s">
        <v>634</v>
      </c>
    </row>
    <row r="6" spans="2:17" ht="11.25" customHeight="1">
      <c r="B6" s="10" t="s">
        <v>1</v>
      </c>
      <c r="C6" s="11">
        <v>1717.96</v>
      </c>
      <c r="D6" s="11">
        <v>0</v>
      </c>
      <c r="E6" s="11">
        <v>1717.96</v>
      </c>
      <c r="F6" s="11">
        <v>2255.12</v>
      </c>
      <c r="G6" s="11">
        <v>0</v>
      </c>
      <c r="H6" s="11">
        <v>2255.12</v>
      </c>
      <c r="I6" s="11">
        <v>2606.58</v>
      </c>
      <c r="J6" s="11">
        <v>0</v>
      </c>
      <c r="K6" s="11">
        <v>2606.58</v>
      </c>
      <c r="L6" s="11">
        <v>3172.85</v>
      </c>
      <c r="M6" s="11">
        <v>0</v>
      </c>
      <c r="N6" s="11">
        <v>3172.85</v>
      </c>
      <c r="O6" s="11">
        <v>3751.24</v>
      </c>
      <c r="P6" s="11">
        <v>0</v>
      </c>
      <c r="Q6" s="11">
        <v>3751.24</v>
      </c>
    </row>
    <row r="7" spans="2:17" ht="11.25" customHeight="1">
      <c r="B7" s="12" t="s">
        <v>621</v>
      </c>
      <c r="C7" s="13">
        <v>0.02</v>
      </c>
      <c r="D7" s="13">
        <v>0</v>
      </c>
      <c r="E7" s="13">
        <v>0.02</v>
      </c>
      <c r="F7" s="13">
        <v>0.27</v>
      </c>
      <c r="G7" s="13">
        <v>0</v>
      </c>
      <c r="H7" s="13">
        <v>0.27</v>
      </c>
      <c r="I7" s="13">
        <v>0.12</v>
      </c>
      <c r="J7" s="13">
        <v>0</v>
      </c>
      <c r="K7" s="13">
        <v>0.12</v>
      </c>
      <c r="L7" s="13">
        <v>0.68</v>
      </c>
      <c r="M7" s="13">
        <v>0</v>
      </c>
      <c r="N7" s="13">
        <v>0.68</v>
      </c>
      <c r="O7" s="13">
        <v>1.3</v>
      </c>
      <c r="P7" s="13">
        <v>0</v>
      </c>
      <c r="Q7" s="13">
        <v>1.3</v>
      </c>
    </row>
    <row r="8" spans="2:17" ht="22.5" customHeight="1">
      <c r="B8" s="12" t="s">
        <v>622</v>
      </c>
      <c r="C8" s="13">
        <v>0.02</v>
      </c>
      <c r="D8" s="13">
        <v>0</v>
      </c>
      <c r="E8" s="13">
        <v>0.02</v>
      </c>
      <c r="F8" s="13">
        <v>0.27</v>
      </c>
      <c r="G8" s="13">
        <v>0</v>
      </c>
      <c r="H8" s="13">
        <v>0.27</v>
      </c>
      <c r="I8" s="13">
        <v>0.12</v>
      </c>
      <c r="J8" s="13">
        <v>0</v>
      </c>
      <c r="K8" s="13">
        <v>0.12</v>
      </c>
      <c r="L8" s="13">
        <v>0.68</v>
      </c>
      <c r="M8" s="13">
        <v>0</v>
      </c>
      <c r="N8" s="13">
        <v>0.68</v>
      </c>
      <c r="O8" s="13">
        <v>0.47</v>
      </c>
      <c r="P8" s="13">
        <v>0</v>
      </c>
      <c r="Q8" s="13">
        <v>0.47</v>
      </c>
    </row>
    <row r="9" spans="2:17" ht="22.5" customHeight="1">
      <c r="B9" s="12" t="s">
        <v>628</v>
      </c>
      <c r="C9" s="13">
        <v>0</v>
      </c>
      <c r="D9" s="13">
        <v>0</v>
      </c>
      <c r="E9" s="13">
        <v>0</v>
      </c>
      <c r="F9" s="13">
        <v>0</v>
      </c>
      <c r="G9" s="13">
        <v>0</v>
      </c>
      <c r="H9" s="13">
        <v>0</v>
      </c>
      <c r="I9" s="13">
        <v>0</v>
      </c>
      <c r="J9" s="13">
        <v>0</v>
      </c>
      <c r="K9" s="13">
        <v>0</v>
      </c>
      <c r="L9" s="13">
        <v>0</v>
      </c>
      <c r="M9" s="13">
        <v>0</v>
      </c>
      <c r="N9" s="13">
        <v>0</v>
      </c>
      <c r="O9" s="13">
        <v>0.83</v>
      </c>
      <c r="P9" s="13">
        <v>0</v>
      </c>
      <c r="Q9" s="13">
        <v>0.83</v>
      </c>
    </row>
    <row r="10" spans="2:17" s="14" customFormat="1" ht="11.25" customHeight="1">
      <c r="B10" s="15" t="s">
        <v>623</v>
      </c>
      <c r="C10" s="16">
        <v>1717.94</v>
      </c>
      <c r="D10" s="16">
        <v>0</v>
      </c>
      <c r="E10" s="16">
        <v>1717.94</v>
      </c>
      <c r="F10" s="16">
        <v>2254.85</v>
      </c>
      <c r="G10" s="16">
        <v>0</v>
      </c>
      <c r="H10" s="16">
        <v>2254.85</v>
      </c>
      <c r="I10" s="16">
        <v>2606.46</v>
      </c>
      <c r="J10" s="16">
        <v>0</v>
      </c>
      <c r="K10" s="16">
        <v>2606.46</v>
      </c>
      <c r="L10" s="16">
        <v>3172.17</v>
      </c>
      <c r="M10" s="16">
        <v>0</v>
      </c>
      <c r="N10" s="16">
        <v>3172.17</v>
      </c>
      <c r="O10" s="16">
        <v>3749.94</v>
      </c>
      <c r="P10" s="16">
        <v>0</v>
      </c>
      <c r="Q10" s="16">
        <v>3749.94</v>
      </c>
    </row>
    <row r="11" spans="2:17" ht="22.5" customHeight="1">
      <c r="B11" s="12" t="s">
        <v>624</v>
      </c>
      <c r="C11" s="13">
        <v>162.78</v>
      </c>
      <c r="D11" s="13">
        <v>0</v>
      </c>
      <c r="E11" s="13">
        <v>162.78</v>
      </c>
      <c r="F11" s="13">
        <v>169.54</v>
      </c>
      <c r="G11" s="13">
        <v>0</v>
      </c>
      <c r="H11" s="13">
        <v>169.54</v>
      </c>
      <c r="I11" s="13">
        <v>396.15</v>
      </c>
      <c r="J11" s="13">
        <v>0</v>
      </c>
      <c r="K11" s="13">
        <v>396.15</v>
      </c>
      <c r="L11" s="13">
        <v>376.69</v>
      </c>
      <c r="M11" s="13">
        <v>0</v>
      </c>
      <c r="N11" s="13">
        <v>376.69</v>
      </c>
      <c r="O11" s="13">
        <v>379.76</v>
      </c>
      <c r="P11" s="13">
        <v>0</v>
      </c>
      <c r="Q11" s="13">
        <v>379.76</v>
      </c>
    </row>
    <row r="12" spans="2:17" ht="11.25" customHeight="1">
      <c r="B12" s="12" t="s">
        <v>625</v>
      </c>
      <c r="C12" s="13">
        <v>1555.16</v>
      </c>
      <c r="D12" s="13">
        <v>0</v>
      </c>
      <c r="E12" s="13">
        <v>1555.16</v>
      </c>
      <c r="F12" s="13">
        <v>2085.31</v>
      </c>
      <c r="G12" s="13">
        <v>0</v>
      </c>
      <c r="H12" s="13">
        <v>2085.31</v>
      </c>
      <c r="I12" s="13">
        <v>2210.31</v>
      </c>
      <c r="J12" s="13">
        <v>0</v>
      </c>
      <c r="K12" s="13">
        <v>2210.31</v>
      </c>
      <c r="L12" s="13">
        <v>2795.48</v>
      </c>
      <c r="M12" s="13">
        <v>0</v>
      </c>
      <c r="N12" s="13">
        <v>2795.48</v>
      </c>
      <c r="O12" s="13">
        <v>3370.18</v>
      </c>
      <c r="P12" s="13">
        <v>0</v>
      </c>
      <c r="Q12" s="13">
        <v>3370.18</v>
      </c>
    </row>
    <row r="13" spans="2:17" ht="11.25" customHeight="1">
      <c r="B13" s="10" t="s">
        <v>8</v>
      </c>
      <c r="C13" s="11">
        <v>180.51</v>
      </c>
      <c r="D13" s="11">
        <v>3059.62</v>
      </c>
      <c r="E13" s="11">
        <v>-2879.1099999999997</v>
      </c>
      <c r="F13" s="11">
        <v>141.11000000000001</v>
      </c>
      <c r="G13" s="11">
        <v>3783.53</v>
      </c>
      <c r="H13" s="11">
        <v>-3642.42</v>
      </c>
      <c r="I13" s="11">
        <v>92.39</v>
      </c>
      <c r="J13" s="11">
        <v>3901.87</v>
      </c>
      <c r="K13" s="11">
        <v>-3809.48</v>
      </c>
      <c r="L13" s="11">
        <v>63.98</v>
      </c>
      <c r="M13" s="11">
        <v>4474.16</v>
      </c>
      <c r="N13" s="11">
        <v>-4410.18</v>
      </c>
      <c r="O13" s="11">
        <v>56.58</v>
      </c>
      <c r="P13" s="11">
        <v>5453.14</v>
      </c>
      <c r="Q13" s="11">
        <v>-5396.56</v>
      </c>
    </row>
    <row r="14" spans="2:17" s="14" customFormat="1" ht="11.25" customHeight="1">
      <c r="B14" s="15" t="s">
        <v>621</v>
      </c>
      <c r="C14" s="16">
        <v>0</v>
      </c>
      <c r="D14" s="16">
        <v>1373.77</v>
      </c>
      <c r="E14" s="16">
        <v>-1373.77</v>
      </c>
      <c r="F14" s="16">
        <v>0</v>
      </c>
      <c r="G14" s="16">
        <v>1880.62</v>
      </c>
      <c r="H14" s="16">
        <v>-1880.62</v>
      </c>
      <c r="I14" s="16">
        <v>0</v>
      </c>
      <c r="J14" s="16">
        <v>2062.2600000000002</v>
      </c>
      <c r="K14" s="16">
        <v>-2062.2600000000002</v>
      </c>
      <c r="L14" s="16">
        <v>0</v>
      </c>
      <c r="M14" s="16">
        <v>1836.12</v>
      </c>
      <c r="N14" s="16">
        <v>-1836.12</v>
      </c>
      <c r="O14" s="16">
        <v>0</v>
      </c>
      <c r="P14" s="16">
        <v>1706.47</v>
      </c>
      <c r="Q14" s="16">
        <v>-1706.47</v>
      </c>
    </row>
    <row r="15" spans="2:17" ht="11.25" customHeight="1">
      <c r="B15" s="12" t="s">
        <v>626</v>
      </c>
      <c r="C15" s="13">
        <v>0</v>
      </c>
      <c r="D15" s="13">
        <v>1370.17</v>
      </c>
      <c r="E15" s="13">
        <v>-1370.17</v>
      </c>
      <c r="F15" s="13">
        <v>0</v>
      </c>
      <c r="G15" s="13">
        <v>1865.85</v>
      </c>
      <c r="H15" s="13">
        <v>-1865.85</v>
      </c>
      <c r="I15" s="13">
        <v>0</v>
      </c>
      <c r="J15" s="13">
        <v>2048.63</v>
      </c>
      <c r="K15" s="13">
        <v>-2048.63</v>
      </c>
      <c r="L15" s="13">
        <v>0</v>
      </c>
      <c r="M15" s="13">
        <v>1773.82</v>
      </c>
      <c r="N15" s="13">
        <v>-1773.82</v>
      </c>
      <c r="O15" s="13">
        <v>0</v>
      </c>
      <c r="P15" s="13">
        <v>1139.29</v>
      </c>
      <c r="Q15" s="13">
        <v>-1139.29</v>
      </c>
    </row>
    <row r="16" spans="2:17" ht="22.5" customHeight="1">
      <c r="B16" s="12" t="s">
        <v>622</v>
      </c>
      <c r="C16" s="13">
        <v>0</v>
      </c>
      <c r="D16" s="13">
        <v>0</v>
      </c>
      <c r="E16" s="13">
        <v>0</v>
      </c>
      <c r="F16" s="13">
        <v>0</v>
      </c>
      <c r="G16" s="13">
        <v>10.3</v>
      </c>
      <c r="H16" s="13">
        <v>-10.3</v>
      </c>
      <c r="I16" s="13">
        <v>0</v>
      </c>
      <c r="J16" s="13">
        <v>9.35</v>
      </c>
      <c r="K16" s="13">
        <v>-9.35</v>
      </c>
      <c r="L16" s="13">
        <v>0</v>
      </c>
      <c r="M16" s="13">
        <v>58</v>
      </c>
      <c r="N16" s="13">
        <v>-58</v>
      </c>
      <c r="O16" s="13">
        <v>0</v>
      </c>
      <c r="P16" s="13">
        <v>562.27</v>
      </c>
      <c r="Q16" s="13">
        <v>-562.27</v>
      </c>
    </row>
    <row r="17" spans="2:17" ht="11.25" customHeight="1">
      <c r="B17" s="12" t="s">
        <v>627</v>
      </c>
      <c r="C17" s="13">
        <v>0</v>
      </c>
      <c r="D17" s="13">
        <v>3.6</v>
      </c>
      <c r="E17" s="13"/>
      <c r="F17" s="13">
        <v>0</v>
      </c>
      <c r="G17" s="13">
        <v>4.47</v>
      </c>
      <c r="H17" s="13"/>
      <c r="I17" s="13">
        <v>0</v>
      </c>
      <c r="J17" s="13">
        <v>4.28</v>
      </c>
      <c r="K17" s="13"/>
      <c r="L17" s="13">
        <v>0</v>
      </c>
      <c r="M17" s="13">
        <v>4.3</v>
      </c>
      <c r="N17" s="13"/>
      <c r="O17" s="13">
        <v>0</v>
      </c>
      <c r="P17" s="13">
        <v>4.91</v>
      </c>
      <c r="Q17" s="13"/>
    </row>
    <row r="18" spans="2:17" s="14" customFormat="1" ht="11.25" customHeight="1">
      <c r="B18" s="15" t="s">
        <v>623</v>
      </c>
      <c r="C18" s="16">
        <v>180.51</v>
      </c>
      <c r="D18" s="16">
        <v>1685.85</v>
      </c>
      <c r="E18" s="16">
        <v>-1505.34</v>
      </c>
      <c r="F18" s="16">
        <v>141.11000000000001</v>
      </c>
      <c r="G18" s="16">
        <v>1902.91</v>
      </c>
      <c r="H18" s="16">
        <v>-1761.8000000000002</v>
      </c>
      <c r="I18" s="16">
        <v>92.39</v>
      </c>
      <c r="J18" s="16">
        <v>1839.61</v>
      </c>
      <c r="K18" s="16">
        <v>-1747.2199999999998</v>
      </c>
      <c r="L18" s="16">
        <v>63.98</v>
      </c>
      <c r="M18" s="16">
        <v>2638.04</v>
      </c>
      <c r="N18" s="16">
        <v>-2574.06</v>
      </c>
      <c r="O18" s="16">
        <v>56.58</v>
      </c>
      <c r="P18" s="16">
        <v>3746.67</v>
      </c>
      <c r="Q18" s="16">
        <v>-3690.09</v>
      </c>
    </row>
    <row r="19" spans="2:17" ht="22.5" customHeight="1">
      <c r="B19" s="12" t="s">
        <v>624</v>
      </c>
      <c r="C19" s="13">
        <v>0</v>
      </c>
      <c r="D19" s="13">
        <v>0.56999999999999995</v>
      </c>
      <c r="E19" s="13">
        <v>-0.56999999999999995</v>
      </c>
      <c r="F19" s="13">
        <v>0</v>
      </c>
      <c r="G19" s="13">
        <v>1.33</v>
      </c>
      <c r="H19" s="13">
        <v>-1.33</v>
      </c>
      <c r="I19" s="13">
        <v>0</v>
      </c>
      <c r="J19" s="13">
        <v>7.5</v>
      </c>
      <c r="K19" s="13">
        <v>-7.5</v>
      </c>
      <c r="L19" s="13">
        <v>0</v>
      </c>
      <c r="M19" s="13">
        <v>0.99</v>
      </c>
      <c r="N19" s="13">
        <v>-0.99</v>
      </c>
      <c r="O19" s="13">
        <v>0</v>
      </c>
      <c r="P19" s="13">
        <v>11.71</v>
      </c>
      <c r="Q19" s="13">
        <v>-11.71</v>
      </c>
    </row>
    <row r="20" spans="2:17" ht="11.25" customHeight="1">
      <c r="B20" s="12" t="s">
        <v>622</v>
      </c>
      <c r="C20" s="13">
        <v>0</v>
      </c>
      <c r="D20" s="13">
        <v>1685.28</v>
      </c>
      <c r="E20" s="13">
        <v>-1685.28</v>
      </c>
      <c r="F20" s="13">
        <v>0</v>
      </c>
      <c r="G20" s="13">
        <v>1901.58</v>
      </c>
      <c r="H20" s="13">
        <v>-1901.58</v>
      </c>
      <c r="I20" s="13">
        <v>0</v>
      </c>
      <c r="J20" s="13">
        <v>1832.11</v>
      </c>
      <c r="K20" s="13">
        <v>-1832.11</v>
      </c>
      <c r="L20" s="13">
        <v>0</v>
      </c>
      <c r="M20" s="13">
        <v>2637.05</v>
      </c>
      <c r="N20" s="13">
        <v>-2637.05</v>
      </c>
      <c r="O20" s="13">
        <v>0</v>
      </c>
      <c r="P20" s="13">
        <v>3734.96</v>
      </c>
      <c r="Q20" s="13">
        <v>-3734.96</v>
      </c>
    </row>
    <row r="21" spans="2:17" ht="11.25" customHeight="1">
      <c r="B21" s="12" t="s">
        <v>625</v>
      </c>
      <c r="C21" s="13">
        <v>180.51</v>
      </c>
      <c r="D21" s="13">
        <v>0</v>
      </c>
      <c r="E21" s="13">
        <v>180.51</v>
      </c>
      <c r="F21" s="13">
        <v>141.11000000000001</v>
      </c>
      <c r="G21" s="13">
        <v>0</v>
      </c>
      <c r="H21" s="13">
        <v>141.11000000000001</v>
      </c>
      <c r="I21" s="13">
        <v>92.39</v>
      </c>
      <c r="J21" s="13">
        <v>0</v>
      </c>
      <c r="K21" s="13">
        <v>92.39</v>
      </c>
      <c r="L21" s="13">
        <v>63.98</v>
      </c>
      <c r="M21" s="13">
        <v>0</v>
      </c>
      <c r="N21" s="13">
        <v>63.98</v>
      </c>
      <c r="O21" s="13">
        <v>56.58</v>
      </c>
      <c r="P21" s="13">
        <v>0</v>
      </c>
      <c r="Q21" s="13">
        <v>56.58</v>
      </c>
    </row>
    <row r="22" spans="2:17" ht="11.25" customHeight="1">
      <c r="B22" s="10" t="s">
        <v>9</v>
      </c>
      <c r="C22" s="11">
        <v>295</v>
      </c>
      <c r="D22" s="11">
        <v>715.43</v>
      </c>
      <c r="E22" s="11">
        <v>-420.42999999999995</v>
      </c>
      <c r="F22" s="11">
        <v>302.7</v>
      </c>
      <c r="G22" s="11">
        <v>709.2399999999999</v>
      </c>
      <c r="H22" s="11">
        <v>-406.53999999999991</v>
      </c>
      <c r="I22" s="11">
        <v>325.02999999999997</v>
      </c>
      <c r="J22" s="11">
        <v>884.9</v>
      </c>
      <c r="K22" s="11">
        <v>-559.87</v>
      </c>
      <c r="L22" s="11">
        <v>486.66999999999996</v>
      </c>
      <c r="M22" s="11">
        <v>412.63999999999993</v>
      </c>
      <c r="N22" s="11">
        <v>74.03000000000003</v>
      </c>
      <c r="O22" s="11">
        <v>494.4</v>
      </c>
      <c r="P22" s="11">
        <v>755.15</v>
      </c>
      <c r="Q22" s="11">
        <v>-260.75</v>
      </c>
    </row>
    <row r="23" spans="2:17" s="14" customFormat="1" ht="11.25" customHeight="1">
      <c r="B23" s="15" t="s">
        <v>621</v>
      </c>
      <c r="C23" s="16">
        <v>155.47999999999999</v>
      </c>
      <c r="D23" s="16">
        <v>704.69999999999993</v>
      </c>
      <c r="E23" s="16">
        <v>-549.21999999999991</v>
      </c>
      <c r="F23" s="16">
        <v>157.26999999999998</v>
      </c>
      <c r="G23" s="16">
        <v>684.56</v>
      </c>
      <c r="H23" s="16">
        <v>-527.29</v>
      </c>
      <c r="I23" s="16">
        <v>140.94</v>
      </c>
      <c r="J23" s="16">
        <v>856.89</v>
      </c>
      <c r="K23" s="16">
        <v>-715.95</v>
      </c>
      <c r="L23" s="16">
        <v>192.39</v>
      </c>
      <c r="M23" s="16">
        <v>385.80999999999995</v>
      </c>
      <c r="N23" s="16">
        <v>-193.41999999999996</v>
      </c>
      <c r="O23" s="16">
        <v>210.52</v>
      </c>
      <c r="P23" s="16">
        <v>719.11</v>
      </c>
      <c r="Q23" s="16">
        <v>-508.59000000000003</v>
      </c>
    </row>
    <row r="24" spans="2:17" ht="11.25" customHeight="1">
      <c r="B24" s="12" t="s">
        <v>626</v>
      </c>
      <c r="C24" s="13">
        <v>130.91</v>
      </c>
      <c r="D24" s="13">
        <v>704.64</v>
      </c>
      <c r="E24" s="13">
        <v>-573.73</v>
      </c>
      <c r="F24" s="13">
        <v>132.57</v>
      </c>
      <c r="G24" s="13">
        <v>684.52</v>
      </c>
      <c r="H24" s="13">
        <v>-551.95000000000005</v>
      </c>
      <c r="I24" s="13">
        <v>133.87</v>
      </c>
      <c r="J24" s="13">
        <v>856.86</v>
      </c>
      <c r="K24" s="13">
        <v>-722.99</v>
      </c>
      <c r="L24" s="13">
        <v>192.39</v>
      </c>
      <c r="M24" s="13">
        <v>385.78</v>
      </c>
      <c r="N24" s="13">
        <v>-193.39</v>
      </c>
      <c r="O24" s="13">
        <v>210.52</v>
      </c>
      <c r="P24" s="13">
        <v>719.08</v>
      </c>
      <c r="Q24" s="13">
        <v>-508.56000000000006</v>
      </c>
    </row>
    <row r="25" spans="2:17" ht="11.25" customHeight="1">
      <c r="B25" s="12" t="s">
        <v>625</v>
      </c>
      <c r="C25" s="13">
        <v>17.500000000000007</v>
      </c>
      <c r="D25" s="13">
        <v>0.06</v>
      </c>
      <c r="E25" s="13">
        <v>17.440000000000008</v>
      </c>
      <c r="F25" s="13">
        <v>17.630000000000006</v>
      </c>
      <c r="G25" s="13">
        <v>0.04</v>
      </c>
      <c r="H25" s="13">
        <v>17.590000000000007</v>
      </c>
      <c r="I25" s="13">
        <v>0</v>
      </c>
      <c r="J25" s="13">
        <v>0.03</v>
      </c>
      <c r="K25" s="13">
        <v>-0.03</v>
      </c>
      <c r="L25" s="13">
        <v>0</v>
      </c>
      <c r="M25" s="13">
        <v>0.03</v>
      </c>
      <c r="N25" s="13">
        <v>-0.03</v>
      </c>
      <c r="O25" s="13">
        <v>0</v>
      </c>
      <c r="P25" s="13">
        <v>0.03</v>
      </c>
      <c r="Q25" s="13">
        <v>-0.03</v>
      </c>
    </row>
    <row r="26" spans="2:17" ht="22.5" customHeight="1">
      <c r="B26" s="12" t="s">
        <v>628</v>
      </c>
      <c r="C26" s="13">
        <v>7.07</v>
      </c>
      <c r="D26" s="13">
        <v>0</v>
      </c>
      <c r="E26" s="13">
        <v>7.07</v>
      </c>
      <c r="F26" s="13">
        <v>7.07</v>
      </c>
      <c r="G26" s="13">
        <v>0</v>
      </c>
      <c r="H26" s="13">
        <v>7.07</v>
      </c>
      <c r="I26" s="13">
        <v>7.07</v>
      </c>
      <c r="J26" s="13">
        <v>0</v>
      </c>
      <c r="K26" s="13">
        <v>7.07</v>
      </c>
      <c r="L26" s="13">
        <v>0</v>
      </c>
      <c r="M26" s="13">
        <v>0</v>
      </c>
      <c r="N26" s="13">
        <v>0</v>
      </c>
      <c r="O26" s="13">
        <v>0</v>
      </c>
      <c r="P26" s="13">
        <v>0</v>
      </c>
      <c r="Q26" s="13">
        <v>0</v>
      </c>
    </row>
    <row r="27" spans="2:17" s="14" customFormat="1" ht="11.25" customHeight="1">
      <c r="B27" s="15" t="s">
        <v>623</v>
      </c>
      <c r="C27" s="16">
        <v>139.52000000000001</v>
      </c>
      <c r="D27" s="16">
        <v>10.73</v>
      </c>
      <c r="E27" s="16">
        <v>128.79000000000002</v>
      </c>
      <c r="F27" s="16">
        <v>145.43</v>
      </c>
      <c r="G27" s="16">
        <v>24.68</v>
      </c>
      <c r="H27" s="16">
        <v>120.75</v>
      </c>
      <c r="I27" s="16">
        <v>184.09</v>
      </c>
      <c r="J27" s="16">
        <v>28.009999999999998</v>
      </c>
      <c r="K27" s="16">
        <v>156.08000000000001</v>
      </c>
      <c r="L27" s="16">
        <v>294.27999999999997</v>
      </c>
      <c r="M27" s="16">
        <v>26.83</v>
      </c>
      <c r="N27" s="16">
        <v>267.45</v>
      </c>
      <c r="O27" s="16">
        <v>283.88</v>
      </c>
      <c r="P27" s="16">
        <v>36.04</v>
      </c>
      <c r="Q27" s="16">
        <v>247.84</v>
      </c>
    </row>
    <row r="28" spans="2:17" ht="22.5" customHeight="1">
      <c r="B28" s="12" t="s">
        <v>622</v>
      </c>
      <c r="C28" s="13">
        <v>0</v>
      </c>
      <c r="D28" s="13">
        <v>8.49</v>
      </c>
      <c r="E28" s="13">
        <v>-8.49</v>
      </c>
      <c r="F28" s="13">
        <v>0</v>
      </c>
      <c r="G28" s="13">
        <v>9.69</v>
      </c>
      <c r="H28" s="13">
        <v>-9.69</v>
      </c>
      <c r="I28" s="13">
        <v>0</v>
      </c>
      <c r="J28" s="13">
        <v>10.58</v>
      </c>
      <c r="K28" s="13">
        <v>-10.58</v>
      </c>
      <c r="L28" s="13">
        <v>0</v>
      </c>
      <c r="M28" s="13">
        <v>11.51</v>
      </c>
      <c r="N28" s="13">
        <v>-11.51</v>
      </c>
      <c r="O28" s="13">
        <v>0</v>
      </c>
      <c r="P28" s="13">
        <v>20.28</v>
      </c>
      <c r="Q28" s="13">
        <v>-20.28</v>
      </c>
    </row>
    <row r="29" spans="2:17" ht="11.25" customHeight="1">
      <c r="B29" s="12" t="s">
        <v>625</v>
      </c>
      <c r="C29" s="13">
        <v>139.52000000000001</v>
      </c>
      <c r="D29" s="13">
        <v>2.2400000000000002</v>
      </c>
      <c r="E29" s="13">
        <v>137.28</v>
      </c>
      <c r="F29" s="13">
        <v>145.43</v>
      </c>
      <c r="G29" s="13">
        <v>14.99</v>
      </c>
      <c r="H29" s="13">
        <v>130.44</v>
      </c>
      <c r="I29" s="13">
        <v>184.09</v>
      </c>
      <c r="J29" s="13">
        <v>17.43</v>
      </c>
      <c r="K29" s="13">
        <v>166.66</v>
      </c>
      <c r="L29" s="13">
        <v>294.27999999999997</v>
      </c>
      <c r="M29" s="13">
        <v>15.32</v>
      </c>
      <c r="N29" s="13">
        <v>278.95999999999998</v>
      </c>
      <c r="O29" s="13">
        <v>283.88</v>
      </c>
      <c r="P29" s="13">
        <v>15.76</v>
      </c>
      <c r="Q29" s="13">
        <v>268.12</v>
      </c>
    </row>
    <row r="30" spans="2:17" ht="11.25" customHeight="1">
      <c r="B30" s="10" t="s">
        <v>12</v>
      </c>
      <c r="C30" s="11">
        <v>3108.55</v>
      </c>
      <c r="D30" s="11">
        <v>1186.78</v>
      </c>
      <c r="E30" s="11">
        <v>1921.7700000000002</v>
      </c>
      <c r="F30" s="11">
        <v>3490.85</v>
      </c>
      <c r="G30" s="11">
        <v>1108.77</v>
      </c>
      <c r="H30" s="11">
        <v>2382.08</v>
      </c>
      <c r="I30" s="11">
        <v>3816.68</v>
      </c>
      <c r="J30" s="11">
        <v>1302.8499999999999</v>
      </c>
      <c r="K30" s="11">
        <v>2513.83</v>
      </c>
      <c r="L30" s="11">
        <v>3978.57</v>
      </c>
      <c r="M30" s="11">
        <v>1186</v>
      </c>
      <c r="N30" s="11">
        <v>2792.57</v>
      </c>
      <c r="O30" s="11">
        <v>3936.17</v>
      </c>
      <c r="P30" s="11">
        <v>1148.6099999999999</v>
      </c>
      <c r="Q30" s="11">
        <v>2787.5600000000004</v>
      </c>
    </row>
    <row r="31" spans="2:17" s="14" customFormat="1" ht="11.25" customHeight="1">
      <c r="B31" s="15" t="s">
        <v>621</v>
      </c>
      <c r="C31" s="16">
        <v>1553.19</v>
      </c>
      <c r="D31" s="16">
        <v>1028.51</v>
      </c>
      <c r="E31" s="16">
        <v>524.68000000000006</v>
      </c>
      <c r="F31" s="16">
        <v>1745.33</v>
      </c>
      <c r="G31" s="16">
        <v>922.57</v>
      </c>
      <c r="H31" s="16">
        <v>822.75999999999988</v>
      </c>
      <c r="I31" s="16">
        <v>2089.7800000000002</v>
      </c>
      <c r="J31" s="16">
        <v>1102.18</v>
      </c>
      <c r="K31" s="16">
        <v>987.60000000000014</v>
      </c>
      <c r="L31" s="16">
        <v>2272.5100000000002</v>
      </c>
      <c r="M31" s="16">
        <v>900.14</v>
      </c>
      <c r="N31" s="16">
        <v>1372.3700000000003</v>
      </c>
      <c r="O31" s="16">
        <v>2166.63</v>
      </c>
      <c r="P31" s="16">
        <v>909.51</v>
      </c>
      <c r="Q31" s="16">
        <v>1257.1200000000001</v>
      </c>
    </row>
    <row r="32" spans="2:17" ht="11.25" customHeight="1">
      <c r="B32" s="12" t="s">
        <v>626</v>
      </c>
      <c r="C32" s="13">
        <v>1.93</v>
      </c>
      <c r="D32" s="13">
        <v>393.32</v>
      </c>
      <c r="E32" s="13">
        <v>-391.39</v>
      </c>
      <c r="F32" s="13">
        <v>3.52</v>
      </c>
      <c r="G32" s="13">
        <v>201.67</v>
      </c>
      <c r="H32" s="13">
        <v>-198.14999999999998</v>
      </c>
      <c r="I32" s="13">
        <v>6.92</v>
      </c>
      <c r="J32" s="13">
        <v>350.31</v>
      </c>
      <c r="K32" s="13">
        <v>-343.39</v>
      </c>
      <c r="L32" s="13">
        <v>11.22</v>
      </c>
      <c r="M32" s="13">
        <v>152.69999999999999</v>
      </c>
      <c r="N32" s="13">
        <v>-141.47999999999999</v>
      </c>
      <c r="O32" s="13">
        <v>0.9</v>
      </c>
      <c r="P32" s="13">
        <v>267.39999999999998</v>
      </c>
      <c r="Q32" s="13">
        <v>-266.5</v>
      </c>
    </row>
    <row r="33" spans="2:17" ht="11.25" customHeight="1">
      <c r="B33" s="12" t="s">
        <v>625</v>
      </c>
      <c r="C33" s="13">
        <v>43.17</v>
      </c>
      <c r="D33" s="13">
        <v>13.72</v>
      </c>
      <c r="E33" s="13">
        <v>29.450000000000003</v>
      </c>
      <c r="F33" s="13">
        <v>51.58</v>
      </c>
      <c r="G33" s="13">
        <v>10.29</v>
      </c>
      <c r="H33" s="13">
        <v>41.29</v>
      </c>
      <c r="I33" s="13">
        <v>63.13</v>
      </c>
      <c r="J33" s="13">
        <v>10.83</v>
      </c>
      <c r="K33" s="13">
        <v>52.300000000000004</v>
      </c>
      <c r="L33" s="13">
        <v>62.58</v>
      </c>
      <c r="M33" s="13">
        <v>10.19</v>
      </c>
      <c r="N33" s="13">
        <v>52.39</v>
      </c>
      <c r="O33" s="13">
        <v>64.56</v>
      </c>
      <c r="P33" s="13">
        <v>11.94</v>
      </c>
      <c r="Q33" s="13">
        <v>52.620000000000005</v>
      </c>
    </row>
    <row r="34" spans="2:17" ht="22.5" customHeight="1">
      <c r="B34" s="12" t="s">
        <v>629</v>
      </c>
      <c r="C34" s="13">
        <v>1440.35</v>
      </c>
      <c r="D34" s="13">
        <v>621.47</v>
      </c>
      <c r="E34" s="13">
        <v>818.87999999999988</v>
      </c>
      <c r="F34" s="13">
        <v>1626.49</v>
      </c>
      <c r="G34" s="13">
        <v>710.61</v>
      </c>
      <c r="H34" s="13">
        <v>915.88</v>
      </c>
      <c r="I34" s="13">
        <v>1959.99</v>
      </c>
      <c r="J34" s="13">
        <v>741.04</v>
      </c>
      <c r="K34" s="13">
        <v>1218.95</v>
      </c>
      <c r="L34" s="13">
        <v>2142.9699999999998</v>
      </c>
      <c r="M34" s="13">
        <v>737.25</v>
      </c>
      <c r="N34" s="13">
        <v>1405.7199999999998</v>
      </c>
      <c r="O34" s="13">
        <v>2049.4299999999998</v>
      </c>
      <c r="P34" s="13">
        <v>630.16999999999996</v>
      </c>
      <c r="Q34" s="13">
        <v>1419.2599999999998</v>
      </c>
    </row>
    <row r="35" spans="2:17" ht="22.5" customHeight="1">
      <c r="B35" s="12" t="s">
        <v>628</v>
      </c>
      <c r="C35" s="13">
        <v>67.739999999999995</v>
      </c>
      <c r="D35" s="13">
        <v>0</v>
      </c>
      <c r="E35" s="13">
        <v>67.739999999999995</v>
      </c>
      <c r="F35" s="13">
        <v>63.74</v>
      </c>
      <c r="G35" s="13">
        <v>0</v>
      </c>
      <c r="H35" s="13">
        <v>63.74</v>
      </c>
      <c r="I35" s="13">
        <v>59.74</v>
      </c>
      <c r="J35" s="13">
        <v>0</v>
      </c>
      <c r="K35" s="13">
        <v>59.74</v>
      </c>
      <c r="L35" s="13">
        <v>55.74</v>
      </c>
      <c r="M35" s="13">
        <v>0</v>
      </c>
      <c r="N35" s="13">
        <v>55.74</v>
      </c>
      <c r="O35" s="13">
        <v>51.74</v>
      </c>
      <c r="P35" s="13">
        <v>0</v>
      </c>
      <c r="Q35" s="13">
        <v>51.74</v>
      </c>
    </row>
    <row r="36" spans="2:17" s="14" customFormat="1" ht="11.25" customHeight="1">
      <c r="B36" s="15" t="s">
        <v>623</v>
      </c>
      <c r="C36" s="16">
        <v>1555.36</v>
      </c>
      <c r="D36" s="16">
        <v>158.27000000000001</v>
      </c>
      <c r="E36" s="16">
        <v>1397.09</v>
      </c>
      <c r="F36" s="16">
        <v>1745.52</v>
      </c>
      <c r="G36" s="16">
        <v>186.2</v>
      </c>
      <c r="H36" s="16">
        <v>1559.32</v>
      </c>
      <c r="I36" s="16">
        <v>1726.9</v>
      </c>
      <c r="J36" s="16">
        <v>200.67</v>
      </c>
      <c r="K36" s="16">
        <v>1526.23</v>
      </c>
      <c r="L36" s="16">
        <v>1706.06</v>
      </c>
      <c r="M36" s="16">
        <v>285.86</v>
      </c>
      <c r="N36" s="16">
        <v>1420.1999999999998</v>
      </c>
      <c r="O36" s="16">
        <v>1769.54</v>
      </c>
      <c r="P36" s="16">
        <v>239.1</v>
      </c>
      <c r="Q36" s="16">
        <v>1530.44</v>
      </c>
    </row>
    <row r="37" spans="2:17" ht="11.25" customHeight="1">
      <c r="B37" s="12" t="s">
        <v>625</v>
      </c>
      <c r="C37" s="13">
        <v>1504.27</v>
      </c>
      <c r="D37" s="13">
        <v>102.87</v>
      </c>
      <c r="E37" s="13">
        <v>1401.4</v>
      </c>
      <c r="F37" s="13">
        <v>1686.02</v>
      </c>
      <c r="G37" s="13">
        <v>123.84</v>
      </c>
      <c r="H37" s="13">
        <v>1562.18</v>
      </c>
      <c r="I37" s="13">
        <v>1657.28</v>
      </c>
      <c r="J37" s="13">
        <v>130.13</v>
      </c>
      <c r="K37" s="13">
        <v>1527.15</v>
      </c>
      <c r="L37" s="13">
        <v>1630.78</v>
      </c>
      <c r="M37" s="13">
        <v>185.48</v>
      </c>
      <c r="N37" s="13">
        <v>1445.3</v>
      </c>
      <c r="O37" s="13">
        <v>1686.94</v>
      </c>
      <c r="P37" s="13">
        <v>146.53</v>
      </c>
      <c r="Q37" s="13">
        <v>1540.41</v>
      </c>
    </row>
    <row r="38" spans="2:17" ht="22.5" customHeight="1">
      <c r="B38" s="12" t="s">
        <v>629</v>
      </c>
      <c r="C38" s="13">
        <v>51.09</v>
      </c>
      <c r="D38" s="13">
        <v>46.38</v>
      </c>
      <c r="E38" s="13">
        <v>4.7100000000000009</v>
      </c>
      <c r="F38" s="13">
        <v>59.5</v>
      </c>
      <c r="G38" s="13">
        <v>53.34</v>
      </c>
      <c r="H38" s="13">
        <v>6.1599999999999966</v>
      </c>
      <c r="I38" s="13">
        <v>69.62</v>
      </c>
      <c r="J38" s="13">
        <v>61.52</v>
      </c>
      <c r="K38" s="13">
        <v>8.1000000000000014</v>
      </c>
      <c r="L38" s="13">
        <v>75.28</v>
      </c>
      <c r="M38" s="13">
        <v>91.36</v>
      </c>
      <c r="N38" s="13">
        <v>-16.079999999999998</v>
      </c>
      <c r="O38" s="13">
        <v>82.6</v>
      </c>
      <c r="P38" s="13">
        <v>83.55</v>
      </c>
      <c r="Q38" s="13">
        <v>-0.95000000000000284</v>
      </c>
    </row>
    <row r="39" spans="2:17" ht="22.5" customHeight="1">
      <c r="B39" s="12" t="s">
        <v>628</v>
      </c>
      <c r="C39" s="13">
        <v>0</v>
      </c>
      <c r="D39" s="13">
        <v>9.02</v>
      </c>
      <c r="E39" s="13">
        <v>-9.02</v>
      </c>
      <c r="F39" s="13">
        <v>0</v>
      </c>
      <c r="G39" s="13">
        <v>9.02</v>
      </c>
      <c r="H39" s="13">
        <v>-9.02</v>
      </c>
      <c r="I39" s="13">
        <v>0</v>
      </c>
      <c r="J39" s="13">
        <v>9.02</v>
      </c>
      <c r="K39" s="13">
        <v>-9.02</v>
      </c>
      <c r="L39" s="13">
        <v>0</v>
      </c>
      <c r="M39" s="13">
        <v>9.02</v>
      </c>
      <c r="N39" s="13">
        <v>-9.02</v>
      </c>
      <c r="O39" s="13">
        <v>0</v>
      </c>
      <c r="P39" s="13">
        <v>9.02</v>
      </c>
      <c r="Q39" s="13">
        <v>-9.02</v>
      </c>
    </row>
    <row r="40" spans="2:17" s="439" customFormat="1" ht="11.25" customHeight="1">
      <c r="B40" s="10" t="s">
        <v>630</v>
      </c>
      <c r="C40" s="11">
        <v>1880.57</v>
      </c>
      <c r="D40" s="11">
        <v>73.56</v>
      </c>
      <c r="E40" s="11">
        <v>1807.01</v>
      </c>
      <c r="F40" s="11">
        <v>1898.48</v>
      </c>
      <c r="G40" s="11">
        <v>81.77</v>
      </c>
      <c r="H40" s="11">
        <v>1816.71</v>
      </c>
      <c r="I40" s="11">
        <v>1882.63</v>
      </c>
      <c r="J40" s="11">
        <v>69.819999999999993</v>
      </c>
      <c r="K40" s="11">
        <v>1812.8100000000002</v>
      </c>
      <c r="L40" s="11">
        <v>1872.92</v>
      </c>
      <c r="M40" s="11">
        <v>105.73</v>
      </c>
      <c r="N40" s="11">
        <v>1767.19</v>
      </c>
      <c r="O40" s="11">
        <v>1880.45</v>
      </c>
      <c r="P40" s="11">
        <v>110.8</v>
      </c>
      <c r="Q40" s="11">
        <v>1769.65</v>
      </c>
    </row>
    <row r="41" spans="2:17" ht="22.5" customHeight="1">
      <c r="B41" s="12" t="s">
        <v>631</v>
      </c>
      <c r="C41" s="13">
        <v>1880.57</v>
      </c>
      <c r="D41" s="13">
        <v>41.81</v>
      </c>
      <c r="E41" s="13">
        <v>1838.76</v>
      </c>
      <c r="F41" s="13">
        <v>1898.48</v>
      </c>
      <c r="G41" s="13">
        <v>44.26</v>
      </c>
      <c r="H41" s="13">
        <v>1854.22</v>
      </c>
      <c r="I41" s="13">
        <v>1882.63</v>
      </c>
      <c r="J41" s="13">
        <v>50.53</v>
      </c>
      <c r="K41" s="13">
        <v>1832.1000000000001</v>
      </c>
      <c r="L41" s="13">
        <v>1872.92</v>
      </c>
      <c r="M41" s="13">
        <v>91.77</v>
      </c>
      <c r="N41" s="13">
        <v>1781.15</v>
      </c>
      <c r="O41" s="13">
        <v>1880.45</v>
      </c>
      <c r="P41" s="13">
        <v>96.4</v>
      </c>
      <c r="Q41" s="13">
        <v>1784.05</v>
      </c>
    </row>
    <row r="42" spans="2:17" ht="22.5" customHeight="1">
      <c r="B42" s="12" t="s">
        <v>632</v>
      </c>
      <c r="C42" s="13">
        <v>0</v>
      </c>
      <c r="D42" s="13">
        <v>31.75</v>
      </c>
      <c r="E42" s="13">
        <v>-31.75</v>
      </c>
      <c r="F42" s="13">
        <v>0</v>
      </c>
      <c r="G42" s="13">
        <v>37.51</v>
      </c>
      <c r="H42" s="13">
        <v>-37.51</v>
      </c>
      <c r="I42" s="13">
        <v>0</v>
      </c>
      <c r="J42" s="13">
        <v>19.29</v>
      </c>
      <c r="K42" s="13">
        <v>-19.29</v>
      </c>
      <c r="L42" s="13">
        <v>0</v>
      </c>
      <c r="M42" s="13">
        <v>13.96</v>
      </c>
      <c r="N42" s="13">
        <v>-13.96</v>
      </c>
      <c r="O42" s="13">
        <v>0</v>
      </c>
      <c r="P42" s="13">
        <v>14.4</v>
      </c>
      <c r="Q42" s="13">
        <v>-14.4</v>
      </c>
    </row>
    <row r="43" spans="2:17" ht="11.25" customHeight="1">
      <c r="B43" s="10" t="s">
        <v>29</v>
      </c>
      <c r="C43" s="136">
        <v>7182.59</v>
      </c>
      <c r="D43" s="136">
        <v>5035.3899999999994</v>
      </c>
      <c r="E43" s="136">
        <v>2147.2000000000007</v>
      </c>
      <c r="F43" s="136">
        <v>8088.2599999999993</v>
      </c>
      <c r="G43" s="136">
        <v>5683.3099999999995</v>
      </c>
      <c r="H43" s="136">
        <v>2404.9499999999998</v>
      </c>
      <c r="I43" s="136">
        <v>8723.31</v>
      </c>
      <c r="J43" s="136">
        <v>6159.44</v>
      </c>
      <c r="K43" s="136">
        <v>2563.8700000000003</v>
      </c>
      <c r="L43" s="136">
        <v>9574.99</v>
      </c>
      <c r="M43" s="136">
        <v>6178.53</v>
      </c>
      <c r="N43" s="136">
        <v>3396.4599999999996</v>
      </c>
      <c r="O43" s="136">
        <v>10118.84</v>
      </c>
      <c r="P43" s="136">
        <v>7467.7000000000007</v>
      </c>
      <c r="Q43" s="136">
        <v>2651.1400000000003</v>
      </c>
    </row>
    <row r="44" spans="2:17" ht="11.25" customHeight="1">
      <c r="B44" s="17" t="s">
        <v>798</v>
      </c>
    </row>
    <row r="45" spans="2:17" ht="11.25" customHeight="1">
      <c r="B45" s="18" t="s">
        <v>514</v>
      </c>
      <c r="C45" s="19"/>
    </row>
    <row r="46" spans="2:17">
      <c r="C46" s="438"/>
      <c r="D46" s="438"/>
      <c r="E46" s="438"/>
      <c r="F46" s="438"/>
      <c r="G46" s="438"/>
      <c r="H46" s="438"/>
      <c r="I46" s="438"/>
      <c r="J46" s="438"/>
      <c r="K46" s="438"/>
      <c r="L46" s="438"/>
      <c r="M46" s="438"/>
      <c r="N46" s="438"/>
      <c r="O46" s="438"/>
    </row>
    <row r="48" spans="2:17">
      <c r="C48" s="440"/>
      <c r="D48" s="440"/>
      <c r="E48" s="440"/>
      <c r="F48" s="440"/>
      <c r="G48" s="440"/>
      <c r="H48" s="440"/>
      <c r="I48" s="440"/>
      <c r="J48" s="440"/>
      <c r="K48" s="440"/>
      <c r="L48" s="440"/>
      <c r="M48" s="440"/>
      <c r="N48" s="440"/>
      <c r="O48" s="440"/>
      <c r="P48" s="440"/>
      <c r="Q48" s="440"/>
    </row>
  </sheetData>
  <mergeCells count="7">
    <mergeCell ref="B2:Q2"/>
    <mergeCell ref="O4:Q4"/>
    <mergeCell ref="B4:B5"/>
    <mergeCell ref="C4:E4"/>
    <mergeCell ref="F4:H4"/>
    <mergeCell ref="I4:K4"/>
    <mergeCell ref="L4:N4"/>
  </mergeCells>
  <hyperlinks>
    <hyperlink ref="B2:K2" location="Cuprins!B15" display="Anexa 10. Poziţia investiţională internaţională a Republicii Moldova (MBP6) pentru perioada 30.06.2020 - 31.03.2022, prezentare analitică, sectorială"/>
    <hyperlink ref="B2:L2" location="Cuprins!B26" display="Anexa 21. Poziția datoriei externe nete la 31.12.2022, prezentare sectorială "/>
    <hyperlink ref="B2:Q2" location="Cuprins!B28" display="Anexa 23. Poziția datoriei externe nete pentru perioada 31.12.2019 - 31.12.2023, prezentare sectorială (mil. USD)"/>
  </hyperlinks>
  <pageMargins left="0.39370078740157483" right="0.39370078740157483" top="0.70866141732283472" bottom="0.70866141732283472" header="0.31496062992125984" footer="0.31496062992125984"/>
  <pageSetup paperSize="32767"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B2:G1176"/>
  <sheetViews>
    <sheetView showGridLines="0" showRowColHeaders="0" showZeros="0" zoomScaleNormal="100" workbookViewId="0">
      <pane xSplit="2" ySplit="4" topLeftCell="C5" activePane="bottomRight" state="frozen"/>
      <selection pane="topRight"/>
      <selection pane="bottomLeft"/>
      <selection pane="bottomRight"/>
    </sheetView>
  </sheetViews>
  <sheetFormatPr defaultRowHeight="12.75"/>
  <cols>
    <col min="1" max="1" customWidth="true" style="170" width="4.7109375" collapsed="false"/>
    <col min="2" max="2" customWidth="true" style="170" width="43.0" collapsed="false"/>
    <col min="3" max="6" customWidth="true" style="169" width="9.42578125" collapsed="false"/>
    <col min="7" max="7" customWidth="true" style="170" width="9.42578125" collapsed="false"/>
    <col min="8" max="16384" style="170" width="9.140625" collapsed="false"/>
  </cols>
  <sheetData>
    <row r="2" spans="2:7" s="167" customFormat="1" ht="30" customHeight="1">
      <c r="B2" s="470" t="s">
        <v>712</v>
      </c>
      <c r="C2" s="470"/>
      <c r="D2" s="470"/>
      <c r="E2" s="470"/>
      <c r="F2" s="470"/>
      <c r="G2" s="471"/>
    </row>
    <row r="3" spans="2:7" ht="11.25" customHeight="1">
      <c r="B3" s="168"/>
      <c r="C3" s="431"/>
      <c r="D3" s="431"/>
      <c r="E3" s="431"/>
      <c r="F3" s="431"/>
      <c r="G3" s="431"/>
    </row>
    <row r="4" spans="2:7" s="171" customFormat="1">
      <c r="B4" s="174"/>
      <c r="C4" s="175">
        <v>2019</v>
      </c>
      <c r="D4" s="175">
        <v>2020</v>
      </c>
      <c r="E4" s="175">
        <v>2021</v>
      </c>
      <c r="F4" s="175" t="s">
        <v>710</v>
      </c>
      <c r="G4" s="175">
        <v>2023</v>
      </c>
    </row>
    <row r="5" spans="2:7" s="171" customFormat="1" ht="11.25" customHeight="1">
      <c r="B5" s="176" t="s">
        <v>48</v>
      </c>
      <c r="C5" s="177">
        <v>-987.8060027142285</v>
      </c>
      <c r="D5" s="177">
        <v>-777.87632812658296</v>
      </c>
      <c r="E5" s="177">
        <v>-1435.7031640821015</v>
      </c>
      <c r="F5" s="177">
        <v>-2358.1737725020353</v>
      </c>
      <c r="G5" s="178">
        <v>-1750.3541732720394</v>
      </c>
    </row>
    <row r="6" spans="2:7" ht="11.25" customHeight="1">
      <c r="B6" s="179" t="s">
        <v>49</v>
      </c>
      <c r="C6" s="180">
        <v>5440.7316244199228</v>
      </c>
      <c r="D6" s="180">
        <v>4989.8934748475458</v>
      </c>
      <c r="E6" s="180">
        <v>6039.4761981314668</v>
      </c>
      <c r="F6" s="180">
        <v>8705.9770499844199</v>
      </c>
      <c r="G6" s="181">
        <v>8520.267728871715</v>
      </c>
    </row>
    <row r="7" spans="2:7" ht="11.25" customHeight="1">
      <c r="B7" s="179" t="s">
        <v>50</v>
      </c>
      <c r="C7" s="180">
        <v>6428.5376271341511</v>
      </c>
      <c r="D7" s="180">
        <v>5767.7698029741277</v>
      </c>
      <c r="E7" s="180">
        <v>7475.1793622135674</v>
      </c>
      <c r="F7" s="180">
        <v>11064.150822486454</v>
      </c>
      <c r="G7" s="181">
        <v>10270.621902143754</v>
      </c>
    </row>
    <row r="8" spans="2:7" s="171" customFormat="1" ht="11.25" customHeight="1">
      <c r="B8" s="176" t="s">
        <v>51</v>
      </c>
      <c r="C8" s="177">
        <v>-2631.8386414626343</v>
      </c>
      <c r="D8" s="177">
        <v>-2365.2012609149292</v>
      </c>
      <c r="E8" s="177">
        <v>-3141.3854453179142</v>
      </c>
      <c r="F8" s="177">
        <v>-4070.0846219256018</v>
      </c>
      <c r="G8" s="178">
        <v>-3674.2709823296727</v>
      </c>
    </row>
    <row r="9" spans="2:7" ht="11.25" customHeight="1">
      <c r="B9" s="179" t="s">
        <v>52</v>
      </c>
      <c r="C9" s="180">
        <v>3271.2978204339715</v>
      </c>
      <c r="D9" s="180">
        <v>2826.7407477359752</v>
      </c>
      <c r="E9" s="180">
        <v>3546.5104420921843</v>
      </c>
      <c r="F9" s="180">
        <v>5681.694948889849</v>
      </c>
      <c r="G9" s="181">
        <v>5423.3400543193284</v>
      </c>
    </row>
    <row r="10" spans="2:7" ht="11.25" customHeight="1">
      <c r="B10" s="179" t="s">
        <v>53</v>
      </c>
      <c r="C10" s="180">
        <v>5903.1364618966054</v>
      </c>
      <c r="D10" s="180">
        <v>5191.9420086509044</v>
      </c>
      <c r="E10" s="180">
        <v>6687.895887410099</v>
      </c>
      <c r="F10" s="180">
        <v>9751.7795708154517</v>
      </c>
      <c r="G10" s="181">
        <v>9097.6110366490011</v>
      </c>
    </row>
    <row r="11" spans="2:7" s="171" customFormat="1" ht="11.25" customHeight="1">
      <c r="B11" s="176" t="s">
        <v>54</v>
      </c>
      <c r="C11" s="177">
        <v>-2958.3082662993479</v>
      </c>
      <c r="D11" s="177">
        <v>-2714.443800826597</v>
      </c>
      <c r="E11" s="177">
        <v>-3540.6378407206521</v>
      </c>
      <c r="F11" s="177">
        <v>-4933.1080129860993</v>
      </c>
      <c r="G11" s="178">
        <v>-4501.635829527926</v>
      </c>
    </row>
    <row r="12" spans="2:7" ht="11.25" customHeight="1">
      <c r="B12" s="179" t="s">
        <v>55</v>
      </c>
      <c r="C12" s="180">
        <v>1892.0695129129158</v>
      </c>
      <c r="D12" s="180">
        <v>1705.745094207743</v>
      </c>
      <c r="E12" s="180">
        <v>2165.029555709541</v>
      </c>
      <c r="F12" s="180">
        <v>3516.3322583952317</v>
      </c>
      <c r="G12" s="181">
        <v>3166.9888077747401</v>
      </c>
    </row>
    <row r="13" spans="2:7" ht="11.25" customHeight="1">
      <c r="B13" s="179" t="s">
        <v>56</v>
      </c>
      <c r="C13" s="180">
        <v>4850.3777792122646</v>
      </c>
      <c r="D13" s="180">
        <v>4420.18889503434</v>
      </c>
      <c r="E13" s="180">
        <v>5705.6673964301926</v>
      </c>
      <c r="F13" s="180">
        <v>8449.4402713813306</v>
      </c>
      <c r="G13" s="181">
        <v>7668.6246373026661</v>
      </c>
    </row>
    <row r="14" spans="2:7" ht="11.25" customHeight="1">
      <c r="B14" s="179" t="s">
        <v>57</v>
      </c>
      <c r="C14" s="180">
        <v>-2960.2824847388192</v>
      </c>
      <c r="D14" s="180">
        <v>-2716.1281234425333</v>
      </c>
      <c r="E14" s="180">
        <v>-3540.9589325942034</v>
      </c>
      <c r="F14" s="180">
        <v>-4931.3600213084601</v>
      </c>
      <c r="G14" s="181">
        <v>-4501.7930001883615</v>
      </c>
    </row>
    <row r="15" spans="2:7" ht="11.25" customHeight="1">
      <c r="B15" s="179" t="s">
        <v>58</v>
      </c>
      <c r="C15" s="182">
        <v>1890.0952944734445</v>
      </c>
      <c r="D15" s="182">
        <v>1704.060771591807</v>
      </c>
      <c r="E15" s="182">
        <v>2164.5479178992136</v>
      </c>
      <c r="F15" s="182">
        <v>3517.7192517916192</v>
      </c>
      <c r="G15" s="181">
        <v>3166.8316371143046</v>
      </c>
    </row>
    <row r="16" spans="2:7" ht="11.25" customHeight="1">
      <c r="B16" s="179" t="s">
        <v>59</v>
      </c>
      <c r="C16" s="182">
        <v>4850.3777792122646</v>
      </c>
      <c r="D16" s="182">
        <v>4420.18889503434</v>
      </c>
      <c r="E16" s="182">
        <v>5705.506850493417</v>
      </c>
      <c r="F16" s="182">
        <v>8449.0792731000802</v>
      </c>
      <c r="G16" s="181">
        <v>7668.6246373026661</v>
      </c>
    </row>
    <row r="17" spans="2:7" ht="11.25" customHeight="1">
      <c r="B17" s="179" t="s">
        <v>60</v>
      </c>
      <c r="C17" s="182">
        <v>248.22446958183596</v>
      </c>
      <c r="D17" s="182">
        <v>170.74820519054271</v>
      </c>
      <c r="E17" s="182">
        <v>230.46791713459655</v>
      </c>
      <c r="F17" s="182">
        <v>853.89393452674108</v>
      </c>
      <c r="G17" s="181">
        <v>668.4653094979916</v>
      </c>
    </row>
    <row r="18" spans="2:7" ht="11.25" customHeight="1">
      <c r="B18" s="179" t="s">
        <v>61</v>
      </c>
      <c r="C18" s="180">
        <v>1.9742184394711828</v>
      </c>
      <c r="D18" s="180">
        <v>1.6843226159363032</v>
      </c>
      <c r="E18" s="180">
        <v>0.48163781032711284</v>
      </c>
      <c r="F18" s="180">
        <v>-1.3869933963876129</v>
      </c>
      <c r="G18" s="181">
        <v>0.1571706604354709</v>
      </c>
    </row>
    <row r="19" spans="2:7" ht="11.25" customHeight="1">
      <c r="B19" s="179" t="s">
        <v>62</v>
      </c>
      <c r="C19" s="182">
        <v>-8.9688475711722511</v>
      </c>
      <c r="D19" s="182">
        <v>-4.430119380457465</v>
      </c>
      <c r="E19" s="182">
        <v>-2.8729272896704976</v>
      </c>
      <c r="F19" s="182">
        <v>-3.2679844408036907</v>
      </c>
      <c r="G19" s="181">
        <v>-1.599442603255087</v>
      </c>
    </row>
    <row r="20" spans="2:7" ht="11.25" customHeight="1">
      <c r="B20" s="179" t="s">
        <v>63</v>
      </c>
      <c r="C20" s="182">
        <v>10.943066010643435</v>
      </c>
      <c r="D20" s="182">
        <v>6.1144419963937677</v>
      </c>
      <c r="E20" s="182">
        <v>3.3545650999976107</v>
      </c>
      <c r="F20" s="182">
        <v>1.880991044416078</v>
      </c>
      <c r="G20" s="181">
        <v>1.7566132636905578</v>
      </c>
    </row>
    <row r="21" spans="2:7" ht="11.25" customHeight="1">
      <c r="B21" s="179" t="s">
        <v>64</v>
      </c>
      <c r="C21" s="180">
        <v>0</v>
      </c>
      <c r="D21" s="180">
        <v>0</v>
      </c>
      <c r="E21" s="180">
        <v>-0.16054593677570428</v>
      </c>
      <c r="F21" s="180">
        <v>-0.36099828125157046</v>
      </c>
      <c r="G21" s="181">
        <v>0</v>
      </c>
    </row>
    <row r="22" spans="2:7" ht="11.25" hidden="1" customHeight="1">
      <c r="B22" s="179" t="s">
        <v>58</v>
      </c>
      <c r="C22" s="182">
        <v>0</v>
      </c>
      <c r="D22" s="182">
        <v>0</v>
      </c>
      <c r="E22" s="182">
        <v>0</v>
      </c>
      <c r="F22" s="182">
        <v>0</v>
      </c>
      <c r="G22" s="181">
        <v>0</v>
      </c>
    </row>
    <row r="23" spans="2:7" ht="11.25" customHeight="1">
      <c r="B23" s="179" t="s">
        <v>59</v>
      </c>
      <c r="C23" s="182">
        <v>0</v>
      </c>
      <c r="D23" s="182">
        <v>0</v>
      </c>
      <c r="E23" s="182">
        <v>0.16054593677570428</v>
      </c>
      <c r="F23" s="182">
        <v>0.36099828125157046</v>
      </c>
      <c r="G23" s="181">
        <v>0</v>
      </c>
    </row>
    <row r="24" spans="2:7" s="171" customFormat="1" ht="11.25" customHeight="1">
      <c r="B24" s="176" t="s">
        <v>65</v>
      </c>
      <c r="C24" s="177">
        <v>326.46962483671427</v>
      </c>
      <c r="D24" s="177">
        <v>349.24253991166751</v>
      </c>
      <c r="E24" s="177">
        <v>399.25239540273827</v>
      </c>
      <c r="F24" s="177">
        <v>863.02339106049794</v>
      </c>
      <c r="G24" s="178">
        <v>827.36484719825273</v>
      </c>
    </row>
    <row r="25" spans="2:7" ht="11.25" customHeight="1">
      <c r="B25" s="179" t="s">
        <v>55</v>
      </c>
      <c r="C25" s="180">
        <v>1379.2283075210555</v>
      </c>
      <c r="D25" s="180">
        <v>1120.9956535282317</v>
      </c>
      <c r="E25" s="180">
        <v>1381.4808863826431</v>
      </c>
      <c r="F25" s="180">
        <v>2165.3626904946177</v>
      </c>
      <c r="G25" s="181">
        <v>2256.3512465445879</v>
      </c>
    </row>
    <row r="26" spans="2:7" ht="11.25" customHeight="1">
      <c r="B26" s="179" t="s">
        <v>56</v>
      </c>
      <c r="C26" s="180">
        <v>1052.7586826843412</v>
      </c>
      <c r="D26" s="180">
        <v>771.75311361656441</v>
      </c>
      <c r="E26" s="180">
        <v>982.22849097990502</v>
      </c>
      <c r="F26" s="180">
        <v>1302.3392994341195</v>
      </c>
      <c r="G26" s="181">
        <v>1428.986399346335</v>
      </c>
    </row>
    <row r="27" spans="2:7" s="172" customFormat="1" ht="24.95" customHeight="1">
      <c r="B27" s="183" t="s">
        <v>66</v>
      </c>
      <c r="C27" s="184">
        <v>235.68237596637201</v>
      </c>
      <c r="D27" s="184">
        <v>199.09219671184584</v>
      </c>
      <c r="E27" s="184">
        <v>196.4575278965855</v>
      </c>
      <c r="F27" s="184">
        <v>222.72643957744918</v>
      </c>
      <c r="G27" s="185">
        <v>218.02344202289859</v>
      </c>
    </row>
    <row r="28" spans="2:7" ht="11.25" customHeight="1">
      <c r="B28" s="179" t="s">
        <v>58</v>
      </c>
      <c r="C28" s="182">
        <v>237.93352097427578</v>
      </c>
      <c r="D28" s="182">
        <v>202.35557178022245</v>
      </c>
      <c r="E28" s="182">
        <v>204.20598179254978</v>
      </c>
      <c r="F28" s="182">
        <v>230.86790081514908</v>
      </c>
      <c r="G28" s="181">
        <v>229.05312425228195</v>
      </c>
    </row>
    <row r="29" spans="2:7" ht="11.25" customHeight="1">
      <c r="B29" s="179" t="s">
        <v>59</v>
      </c>
      <c r="C29" s="182">
        <v>2.2511450079037925</v>
      </c>
      <c r="D29" s="182">
        <v>3.2633750683765874</v>
      </c>
      <c r="E29" s="182">
        <v>7.7484538959642544</v>
      </c>
      <c r="F29" s="182">
        <v>8.1414612376998932</v>
      </c>
      <c r="G29" s="181">
        <v>11.029682229383347</v>
      </c>
    </row>
    <row r="30" spans="2:7" ht="35.1" customHeight="1">
      <c r="B30" s="179" t="s">
        <v>67</v>
      </c>
      <c r="C30" s="182">
        <v>0</v>
      </c>
      <c r="D30" s="182">
        <v>0</v>
      </c>
      <c r="E30" s="182">
        <v>0</v>
      </c>
      <c r="F30" s="182">
        <v>0</v>
      </c>
      <c r="G30" s="181">
        <v>0</v>
      </c>
    </row>
    <row r="31" spans="2:7" ht="11.25" customHeight="1">
      <c r="B31" s="179" t="s">
        <v>68</v>
      </c>
      <c r="C31" s="182">
        <v>608.00568066645997</v>
      </c>
      <c r="D31" s="182">
        <v>488.08511304929192</v>
      </c>
      <c r="E31" s="182">
        <v>520.01673900265234</v>
      </c>
      <c r="F31" s="182">
        <v>633.2289851343337</v>
      </c>
      <c r="G31" s="181">
        <v>618.6237194740138</v>
      </c>
    </row>
    <row r="32" spans="2:7" ht="11.25" customHeight="1">
      <c r="B32" s="179" t="s">
        <v>69</v>
      </c>
      <c r="C32" s="182">
        <v>380.48817191129444</v>
      </c>
      <c r="D32" s="182">
        <v>311.7663617070848</v>
      </c>
      <c r="E32" s="182">
        <v>334.94107304484959</v>
      </c>
      <c r="F32" s="182">
        <v>409.41005075836006</v>
      </c>
      <c r="G32" s="181">
        <v>406.36936522239358</v>
      </c>
    </row>
    <row r="33" spans="2:7" ht="23.1" customHeight="1">
      <c r="B33" s="179" t="s">
        <v>70</v>
      </c>
      <c r="C33" s="182">
        <v>0</v>
      </c>
      <c r="D33" s="182">
        <v>0</v>
      </c>
      <c r="E33" s="182">
        <v>0</v>
      </c>
      <c r="F33" s="182">
        <v>0</v>
      </c>
      <c r="G33" s="181">
        <v>0</v>
      </c>
    </row>
    <row r="34" spans="2:7" ht="11.25" customHeight="1">
      <c r="B34" s="179" t="s">
        <v>68</v>
      </c>
      <c r="C34" s="182">
        <v>2.769265684326093</v>
      </c>
      <c r="D34" s="182">
        <v>1.9387255110516826</v>
      </c>
      <c r="E34" s="182">
        <v>2.6785822083104347</v>
      </c>
      <c r="F34" s="182">
        <v>3.5339831743574797</v>
      </c>
      <c r="G34" s="181">
        <v>5.6304077767765772</v>
      </c>
    </row>
    <row r="35" spans="2:7" ht="11.25" customHeight="1">
      <c r="B35" s="179" t="s">
        <v>69</v>
      </c>
      <c r="C35" s="182">
        <v>2.1707469719072283</v>
      </c>
      <c r="D35" s="182">
        <v>3.1844224457545738</v>
      </c>
      <c r="E35" s="182">
        <v>7.3682135193902187</v>
      </c>
      <c r="F35" s="182">
        <v>8.1224613281603357</v>
      </c>
      <c r="G35" s="181">
        <v>10.410244920608253</v>
      </c>
    </row>
    <row r="36" spans="2:7" s="172" customFormat="1" ht="11.25" customHeight="1">
      <c r="B36" s="183" t="s">
        <v>71</v>
      </c>
      <c r="C36" s="184">
        <v>-10.514276485328427</v>
      </c>
      <c r="D36" s="184">
        <v>-6.9302857634879151</v>
      </c>
      <c r="E36" s="184">
        <v>-8.3652882846288019</v>
      </c>
      <c r="F36" s="184">
        <v>-6.3554697409815955</v>
      </c>
      <c r="G36" s="185">
        <v>-6.8877730602603453</v>
      </c>
    </row>
    <row r="37" spans="2:7" ht="11.25" customHeight="1">
      <c r="B37" s="179" t="s">
        <v>58</v>
      </c>
      <c r="C37" s="182">
        <v>4.9489457713440501</v>
      </c>
      <c r="D37" s="182">
        <v>4.2108065398407586</v>
      </c>
      <c r="E37" s="182">
        <v>3.6587574012568398</v>
      </c>
      <c r="F37" s="182">
        <v>4.6454778824215248</v>
      </c>
      <c r="G37" s="181">
        <v>6.1481464229169518</v>
      </c>
    </row>
    <row r="38" spans="2:7" ht="11.25" customHeight="1">
      <c r="B38" s="179" t="s">
        <v>59</v>
      </c>
      <c r="C38" s="182">
        <v>15.463222256672479</v>
      </c>
      <c r="D38" s="182">
        <v>11.141092303328673</v>
      </c>
      <c r="E38" s="182">
        <v>12.024045685885643</v>
      </c>
      <c r="F38" s="182">
        <v>11.000947623403121</v>
      </c>
      <c r="G38" s="181">
        <v>13.035919483177295</v>
      </c>
    </row>
    <row r="39" spans="2:7" s="172" customFormat="1" ht="11.25" customHeight="1">
      <c r="B39" s="183" t="s">
        <v>72</v>
      </c>
      <c r="C39" s="184">
        <v>-10.96986535597561</v>
      </c>
      <c r="D39" s="184">
        <v>-47.704929090945917</v>
      </c>
      <c r="E39" s="184">
        <v>-76.817005854101424</v>
      </c>
      <c r="F39" s="184">
        <v>-53.190246755988014</v>
      </c>
      <c r="G39" s="185">
        <v>-49.101963386634473</v>
      </c>
    </row>
    <row r="40" spans="2:7" ht="11.25" customHeight="1">
      <c r="B40" s="179" t="s">
        <v>58</v>
      </c>
      <c r="C40" s="180">
        <v>360.88891735835438</v>
      </c>
      <c r="D40" s="180">
        <v>216.40913860694099</v>
      </c>
      <c r="E40" s="180">
        <v>275.50527729325466</v>
      </c>
      <c r="F40" s="180">
        <v>475.82423455387914</v>
      </c>
      <c r="G40" s="181">
        <v>500.44987349247322</v>
      </c>
    </row>
    <row r="41" spans="2:7" ht="11.25" customHeight="1">
      <c r="B41" s="179" t="s">
        <v>59</v>
      </c>
      <c r="C41" s="180">
        <v>371.85878271432995</v>
      </c>
      <c r="D41" s="180">
        <v>264.11406769788692</v>
      </c>
      <c r="E41" s="180">
        <v>352.32228314735602</v>
      </c>
      <c r="F41" s="180">
        <v>529.01448130986716</v>
      </c>
      <c r="G41" s="181">
        <v>549.55183687910767</v>
      </c>
    </row>
    <row r="42" spans="2:7" ht="11.25" customHeight="1">
      <c r="B42" s="179" t="s">
        <v>73</v>
      </c>
      <c r="C42" s="180">
        <v>0</v>
      </c>
      <c r="D42" s="180">
        <v>0</v>
      </c>
      <c r="E42" s="180">
        <v>0</v>
      </c>
      <c r="F42" s="180">
        <v>0</v>
      </c>
      <c r="G42" s="181">
        <v>0</v>
      </c>
    </row>
    <row r="43" spans="2:7" ht="11.25" customHeight="1">
      <c r="B43" s="179" t="s">
        <v>74</v>
      </c>
      <c r="C43" s="180">
        <v>27.960650296582816</v>
      </c>
      <c r="D43" s="180">
        <v>8.7988311655422518</v>
      </c>
      <c r="E43" s="180">
        <v>23.515754844567635</v>
      </c>
      <c r="F43" s="180">
        <v>16.995419083133154</v>
      </c>
      <c r="G43" s="181">
        <v>-11.40874088102184</v>
      </c>
    </row>
    <row r="44" spans="2:7" ht="11.25" customHeight="1">
      <c r="B44" s="179" t="s">
        <v>75</v>
      </c>
      <c r="C44" s="180">
        <v>111.45847723656991</v>
      </c>
      <c r="D44" s="180">
        <v>32.993423742377274</v>
      </c>
      <c r="E44" s="180">
        <v>55.16020396167356</v>
      </c>
      <c r="F44" s="180">
        <v>97.935033721643165</v>
      </c>
      <c r="G44" s="181">
        <v>110.7313529432727</v>
      </c>
    </row>
    <row r="45" spans="2:7" ht="11.25" customHeight="1">
      <c r="B45" s="179" t="s">
        <v>76</v>
      </c>
      <c r="C45" s="180">
        <v>83.497826939987078</v>
      </c>
      <c r="D45" s="180">
        <v>24.194592576835024</v>
      </c>
      <c r="E45" s="180">
        <v>31.644449117105928</v>
      </c>
      <c r="F45" s="180">
        <v>80.939614638510022</v>
      </c>
      <c r="G45" s="181">
        <v>122.14009382429454</v>
      </c>
    </row>
    <row r="46" spans="2:7" ht="11.25" hidden="1" customHeight="1">
      <c r="B46" s="179" t="s">
        <v>77</v>
      </c>
      <c r="C46" s="180">
        <v>0</v>
      </c>
      <c r="D46" s="180">
        <v>0</v>
      </c>
      <c r="E46" s="180">
        <v>0</v>
      </c>
      <c r="F46" s="180">
        <v>0</v>
      </c>
      <c r="G46" s="181">
        <v>0</v>
      </c>
    </row>
    <row r="47" spans="2:7" ht="11.25" hidden="1" customHeight="1">
      <c r="B47" s="179" t="s">
        <v>78</v>
      </c>
      <c r="C47" s="180">
        <v>0</v>
      </c>
      <c r="D47" s="180">
        <v>0</v>
      </c>
      <c r="E47" s="180">
        <v>0</v>
      </c>
      <c r="F47" s="180">
        <v>0</v>
      </c>
      <c r="G47" s="181">
        <v>0</v>
      </c>
    </row>
    <row r="48" spans="2:7" ht="11.25" hidden="1" customHeight="1">
      <c r="B48" s="179" t="s">
        <v>79</v>
      </c>
      <c r="C48" s="180">
        <v>0</v>
      </c>
      <c r="D48" s="180">
        <v>0</v>
      </c>
      <c r="E48" s="180">
        <v>0</v>
      </c>
      <c r="F48" s="180">
        <v>0</v>
      </c>
      <c r="G48" s="181">
        <v>0</v>
      </c>
    </row>
    <row r="49" spans="2:7" ht="11.25" customHeight="1">
      <c r="B49" s="179" t="s">
        <v>80</v>
      </c>
      <c r="C49" s="180">
        <v>-25.227117072699635</v>
      </c>
      <c r="D49" s="180">
        <v>-59.688182702242742</v>
      </c>
      <c r="E49" s="180">
        <v>-87.539784473489277</v>
      </c>
      <c r="F49" s="180">
        <v>-43.870791126835591</v>
      </c>
      <c r="G49" s="181">
        <v>-4.1419091691230037</v>
      </c>
    </row>
    <row r="50" spans="2:7" ht="11.25" customHeight="1">
      <c r="B50" s="179" t="s">
        <v>75</v>
      </c>
      <c r="C50" s="180">
        <v>197.27891410534664</v>
      </c>
      <c r="D50" s="180">
        <v>148.72919599262545</v>
      </c>
      <c r="E50" s="180">
        <v>184.070141406418</v>
      </c>
      <c r="F50" s="180">
        <v>314.10650450794543</v>
      </c>
      <c r="G50" s="181">
        <v>289.09231653863191</v>
      </c>
    </row>
    <row r="51" spans="2:7" ht="11.25" customHeight="1">
      <c r="B51" s="179" t="s">
        <v>76</v>
      </c>
      <c r="C51" s="180">
        <v>222.50603117804624</v>
      </c>
      <c r="D51" s="180">
        <v>208.41737869486821</v>
      </c>
      <c r="E51" s="180">
        <v>271.60992587990728</v>
      </c>
      <c r="F51" s="180">
        <v>357.97729563478106</v>
      </c>
      <c r="G51" s="181">
        <v>293.23422570775489</v>
      </c>
    </row>
    <row r="52" spans="2:7" ht="11.25" customHeight="1">
      <c r="B52" s="179" t="s">
        <v>81</v>
      </c>
      <c r="C52" s="180">
        <v>-23.958614726976073</v>
      </c>
      <c r="D52" s="180">
        <v>-3.3949627727466107</v>
      </c>
      <c r="E52" s="180">
        <v>-12.995771092685958</v>
      </c>
      <c r="F52" s="180">
        <v>-25.165380185142375</v>
      </c>
      <c r="G52" s="181">
        <v>-33.255462681552295</v>
      </c>
    </row>
    <row r="53" spans="2:7" ht="11.25" customHeight="1">
      <c r="B53" s="179" t="s">
        <v>75</v>
      </c>
      <c r="C53" s="180">
        <v>36.804434256204857</v>
      </c>
      <c r="D53" s="180">
        <v>23.352431268866873</v>
      </c>
      <c r="E53" s="180">
        <v>28.458879740030106</v>
      </c>
      <c r="F53" s="180">
        <v>48.649268376034016</v>
      </c>
      <c r="G53" s="181">
        <v>86.54556190214376</v>
      </c>
    </row>
    <row r="54" spans="2:7" ht="11.25" customHeight="1">
      <c r="B54" s="179" t="s">
        <v>76</v>
      </c>
      <c r="C54" s="180">
        <v>60.763048983180923</v>
      </c>
      <c r="D54" s="180">
        <v>26.747394041613479</v>
      </c>
      <c r="E54" s="180">
        <v>41.454650832716069</v>
      </c>
      <c r="F54" s="180">
        <v>73.814648561176384</v>
      </c>
      <c r="G54" s="181">
        <v>119.80102458369606</v>
      </c>
    </row>
    <row r="55" spans="2:7" ht="11.25" customHeight="1">
      <c r="B55" s="179" t="s">
        <v>82</v>
      </c>
      <c r="C55" s="180">
        <v>-35.786059133581716</v>
      </c>
      <c r="D55" s="180">
        <v>-30.019541623614746</v>
      </c>
      <c r="E55" s="180">
        <v>-66.035078731690987</v>
      </c>
      <c r="F55" s="180">
        <v>-100.45252173563438</v>
      </c>
      <c r="G55" s="181">
        <v>-72.46491979371892</v>
      </c>
    </row>
    <row r="56" spans="2:7" ht="11.25" customHeight="1">
      <c r="B56" s="179" t="s">
        <v>68</v>
      </c>
      <c r="C56" s="180">
        <v>7.2894219303551369</v>
      </c>
      <c r="D56" s="180">
        <v>3.1581049048805689</v>
      </c>
      <c r="E56" s="180">
        <v>4.4107883682588227</v>
      </c>
      <c r="F56" s="180">
        <v>14.962428762400618</v>
      </c>
      <c r="G56" s="181">
        <v>12.721578162306354</v>
      </c>
    </row>
    <row r="57" spans="2:7" ht="11.25" customHeight="1">
      <c r="B57" s="179" t="s">
        <v>69</v>
      </c>
      <c r="C57" s="180">
        <v>43.075481063936849</v>
      </c>
      <c r="D57" s="180">
        <v>33.177646528495309</v>
      </c>
      <c r="E57" s="180">
        <v>70.445867099949822</v>
      </c>
      <c r="F57" s="180">
        <v>115.41495049803498</v>
      </c>
      <c r="G57" s="181">
        <v>85.186497956025264</v>
      </c>
    </row>
    <row r="58" spans="2:7" ht="11.25" customHeight="1">
      <c r="B58" s="179" t="s">
        <v>74</v>
      </c>
      <c r="C58" s="180">
        <v>-8.9331151107293338E-3</v>
      </c>
      <c r="D58" s="180">
        <v>0</v>
      </c>
      <c r="E58" s="180">
        <v>0</v>
      </c>
      <c r="F58" s="180">
        <v>-9.4999547697781715E-3</v>
      </c>
      <c r="G58" s="181">
        <v>-4.6226664833962053E-2</v>
      </c>
    </row>
    <row r="59" spans="2:7" ht="11.25" hidden="1" customHeight="1">
      <c r="B59" s="179" t="s">
        <v>75</v>
      </c>
      <c r="C59" s="182">
        <v>0</v>
      </c>
      <c r="D59" s="182">
        <v>0</v>
      </c>
      <c r="E59" s="182">
        <v>0</v>
      </c>
      <c r="F59" s="182">
        <v>0</v>
      </c>
      <c r="G59" s="181">
        <v>0</v>
      </c>
    </row>
    <row r="60" spans="2:7" ht="11.25" customHeight="1">
      <c r="B60" s="179" t="s">
        <v>76</v>
      </c>
      <c r="C60" s="182">
        <v>8.9331151107293338E-3</v>
      </c>
      <c r="D60" s="182">
        <v>0</v>
      </c>
      <c r="E60" s="182">
        <v>0</v>
      </c>
      <c r="F60" s="182">
        <v>9.4999547697781715E-3</v>
      </c>
      <c r="G60" s="181">
        <v>4.6226664833962053E-2</v>
      </c>
    </row>
    <row r="61" spans="2:7" ht="11.25" hidden="1" customHeight="1">
      <c r="B61" s="179" t="s">
        <v>77</v>
      </c>
      <c r="C61" s="180">
        <v>0</v>
      </c>
      <c r="D61" s="180">
        <v>0</v>
      </c>
      <c r="E61" s="180">
        <v>0</v>
      </c>
      <c r="F61" s="180">
        <v>0</v>
      </c>
      <c r="G61" s="181">
        <v>0</v>
      </c>
    </row>
    <row r="62" spans="2:7" ht="11.25" hidden="1" customHeight="1">
      <c r="B62" s="179" t="s">
        <v>78</v>
      </c>
      <c r="C62" s="180">
        <v>0</v>
      </c>
      <c r="D62" s="180">
        <v>0</v>
      </c>
      <c r="E62" s="180">
        <v>0</v>
      </c>
      <c r="F62" s="180">
        <v>0</v>
      </c>
      <c r="G62" s="181">
        <v>0</v>
      </c>
    </row>
    <row r="63" spans="2:7" ht="11.25" hidden="1" customHeight="1">
      <c r="B63" s="179" t="s">
        <v>79</v>
      </c>
      <c r="C63" s="180">
        <v>0</v>
      </c>
      <c r="D63" s="180">
        <v>0</v>
      </c>
      <c r="E63" s="180">
        <v>0</v>
      </c>
      <c r="F63" s="180">
        <v>0</v>
      </c>
      <c r="G63" s="181">
        <v>0</v>
      </c>
    </row>
    <row r="64" spans="2:7" ht="11.25" customHeight="1">
      <c r="B64" s="179" t="s">
        <v>80</v>
      </c>
      <c r="C64" s="180">
        <v>-33.391984283906254</v>
      </c>
      <c r="D64" s="180">
        <v>-27.563237808707633</v>
      </c>
      <c r="E64" s="180">
        <v>-64.970405677283694</v>
      </c>
      <c r="F64" s="180">
        <v>-87.21908474133339</v>
      </c>
      <c r="G64" s="181">
        <v>-64.929973425783103</v>
      </c>
    </row>
    <row r="65" spans="2:7" ht="11.25" customHeight="1">
      <c r="B65" s="179" t="s">
        <v>75</v>
      </c>
      <c r="C65" s="182">
        <v>5.2169392246659312</v>
      </c>
      <c r="D65" s="182">
        <v>1.8071378066816588</v>
      </c>
      <c r="E65" s="182">
        <v>2.2560929010059496</v>
      </c>
      <c r="F65" s="182">
        <v>10.478450111065323</v>
      </c>
      <c r="G65" s="181">
        <v>7.3592850415667588</v>
      </c>
    </row>
    <row r="66" spans="2:7" ht="11.25" customHeight="1">
      <c r="B66" s="179" t="s">
        <v>76</v>
      </c>
      <c r="C66" s="182">
        <v>38.608923508572182</v>
      </c>
      <c r="D66" s="182">
        <v>29.370375615389285</v>
      </c>
      <c r="E66" s="182">
        <v>67.22649857828965</v>
      </c>
      <c r="F66" s="182">
        <v>97.697534852398704</v>
      </c>
      <c r="G66" s="181">
        <v>72.289258467349853</v>
      </c>
    </row>
    <row r="67" spans="2:7" ht="11.25" customHeight="1">
      <c r="B67" s="179" t="s">
        <v>81</v>
      </c>
      <c r="C67" s="180">
        <v>-2.3851417345647321</v>
      </c>
      <c r="D67" s="180">
        <v>-2.4563038149071095</v>
      </c>
      <c r="E67" s="180">
        <v>-1.064673054407302</v>
      </c>
      <c r="F67" s="180">
        <v>-13.223937039531215</v>
      </c>
      <c r="G67" s="181">
        <v>-7.4887197031018538</v>
      </c>
    </row>
    <row r="68" spans="2:7" ht="11.25" customHeight="1">
      <c r="B68" s="179" t="s">
        <v>75</v>
      </c>
      <c r="C68" s="182">
        <v>2.0724827056892057</v>
      </c>
      <c r="D68" s="182">
        <v>1.3509670981989099</v>
      </c>
      <c r="E68" s="182">
        <v>2.1546954672528731</v>
      </c>
      <c r="F68" s="182">
        <v>4.4839786513352964</v>
      </c>
      <c r="G68" s="181">
        <v>5.3622931207395981</v>
      </c>
    </row>
    <row r="69" spans="2:7" ht="11.25" customHeight="1">
      <c r="B69" s="179" t="s">
        <v>76</v>
      </c>
      <c r="C69" s="182">
        <v>4.4576244402539373</v>
      </c>
      <c r="D69" s="182">
        <v>3.8072709131060187</v>
      </c>
      <c r="E69" s="182">
        <v>3.2193685216601757</v>
      </c>
      <c r="F69" s="182">
        <v>17.707915690866511</v>
      </c>
      <c r="G69" s="181">
        <v>12.851012823841451</v>
      </c>
    </row>
    <row r="70" spans="2:7" ht="11.25" customHeight="1">
      <c r="B70" s="179" t="s">
        <v>83</v>
      </c>
      <c r="C70" s="180">
        <v>24.860859353159736</v>
      </c>
      <c r="D70" s="180">
        <v>15.439623979416119</v>
      </c>
      <c r="E70" s="180">
        <v>25.56060309192134</v>
      </c>
      <c r="F70" s="180">
        <v>12.017442783769384</v>
      </c>
      <c r="G70" s="181">
        <v>-22.808236429076871</v>
      </c>
    </row>
    <row r="71" spans="2:7" ht="11.25" customHeight="1">
      <c r="B71" s="179" t="s">
        <v>68</v>
      </c>
      <c r="C71" s="180">
        <v>152.93493069568618</v>
      </c>
      <c r="D71" s="180">
        <v>59.398689752628705</v>
      </c>
      <c r="E71" s="180">
        <v>90.902799359632994</v>
      </c>
      <c r="F71" s="180">
        <v>128.07839020614929</v>
      </c>
      <c r="G71" s="181">
        <v>169.63336927470715</v>
      </c>
    </row>
    <row r="72" spans="2:7" ht="11.25" customHeight="1">
      <c r="B72" s="179" t="s">
        <v>69</v>
      </c>
      <c r="C72" s="180">
        <v>128.07407134252645</v>
      </c>
      <c r="D72" s="180">
        <v>43.959065773212586</v>
      </c>
      <c r="E72" s="180">
        <v>65.342196267711643</v>
      </c>
      <c r="F72" s="180">
        <v>116.06094742237991</v>
      </c>
      <c r="G72" s="181">
        <v>192.44160570378401</v>
      </c>
    </row>
    <row r="73" spans="2:7" ht="11.25" customHeight="1">
      <c r="B73" s="179" t="s">
        <v>74</v>
      </c>
      <c r="C73" s="180">
        <v>27.639058152596554</v>
      </c>
      <c r="D73" s="180">
        <v>8.2724803480621567</v>
      </c>
      <c r="E73" s="180">
        <v>22.163789061193285</v>
      </c>
      <c r="F73" s="180">
        <v>10.620949432611994</v>
      </c>
      <c r="G73" s="181">
        <v>-21.430681817024809</v>
      </c>
    </row>
    <row r="74" spans="2:7" ht="11.25" customHeight="1">
      <c r="B74" s="179" t="s">
        <v>75</v>
      </c>
      <c r="C74" s="182">
        <v>99.845427592621775</v>
      </c>
      <c r="D74" s="182">
        <v>28.852797311533863</v>
      </c>
      <c r="E74" s="182">
        <v>49.752340828176152</v>
      </c>
      <c r="F74" s="182">
        <v>77.510130966620096</v>
      </c>
      <c r="G74" s="181">
        <v>81.608554097876606</v>
      </c>
    </row>
    <row r="75" spans="2:7" ht="11.25" customHeight="1">
      <c r="B75" s="179" t="s">
        <v>76</v>
      </c>
      <c r="C75" s="182">
        <v>72.206369440025199</v>
      </c>
      <c r="D75" s="182">
        <v>20.580316963471706</v>
      </c>
      <c r="E75" s="182">
        <v>27.588551766982867</v>
      </c>
      <c r="F75" s="182">
        <v>66.889181534008102</v>
      </c>
      <c r="G75" s="181">
        <v>103.03923591490141</v>
      </c>
    </row>
    <row r="76" spans="2:7" ht="36" hidden="1">
      <c r="B76" s="179" t="s">
        <v>77</v>
      </c>
      <c r="C76" s="180">
        <v>0</v>
      </c>
      <c r="D76" s="180">
        <v>0</v>
      </c>
      <c r="E76" s="180">
        <v>0</v>
      </c>
      <c r="F76" s="180">
        <v>0</v>
      </c>
      <c r="G76" s="181">
        <v>0</v>
      </c>
    </row>
    <row r="77" spans="2:7" hidden="1">
      <c r="B77" s="179" t="s">
        <v>78</v>
      </c>
      <c r="C77" s="180">
        <v>0</v>
      </c>
      <c r="D77" s="180">
        <v>0</v>
      </c>
      <c r="E77" s="180">
        <v>0</v>
      </c>
      <c r="F77" s="180">
        <v>0</v>
      </c>
      <c r="G77" s="181">
        <v>0</v>
      </c>
    </row>
    <row r="78" spans="2:7" hidden="1">
      <c r="B78" s="179" t="s">
        <v>79</v>
      </c>
      <c r="C78" s="180">
        <v>0</v>
      </c>
      <c r="D78" s="180">
        <v>0</v>
      </c>
      <c r="E78" s="180">
        <v>0</v>
      </c>
      <c r="F78" s="180">
        <v>0</v>
      </c>
      <c r="G78" s="181">
        <v>0</v>
      </c>
    </row>
    <row r="79" spans="2:7" ht="11.25" customHeight="1">
      <c r="B79" s="179" t="s">
        <v>80</v>
      </c>
      <c r="C79" s="180">
        <v>17.901962681901583</v>
      </c>
      <c r="D79" s="180">
        <v>11.281452521323365</v>
      </c>
      <c r="E79" s="180">
        <v>14.313937731475953</v>
      </c>
      <c r="F79" s="180">
        <v>14.658430209767717</v>
      </c>
      <c r="G79" s="181">
        <v>14.940458074336535</v>
      </c>
    </row>
    <row r="80" spans="2:7" ht="11.25" customHeight="1">
      <c r="B80" s="179" t="s">
        <v>75</v>
      </c>
      <c r="C80" s="182">
        <v>25.325381338917662</v>
      </c>
      <c r="D80" s="182">
        <v>17.509937194837821</v>
      </c>
      <c r="E80" s="182">
        <v>21.192063654392967</v>
      </c>
      <c r="F80" s="182">
        <v>20.529402257490627</v>
      </c>
      <c r="G80" s="181">
        <v>22.161063121401405</v>
      </c>
    </row>
    <row r="81" spans="2:7" ht="11.25" customHeight="1">
      <c r="B81" s="179" t="s">
        <v>76</v>
      </c>
      <c r="C81" s="182">
        <v>7.4234186570160769</v>
      </c>
      <c r="D81" s="182">
        <v>6.2284846735144548</v>
      </c>
      <c r="E81" s="182">
        <v>6.8781259229170155</v>
      </c>
      <c r="F81" s="182">
        <v>5.8709720477229093</v>
      </c>
      <c r="G81" s="181">
        <v>7.2206050470648728</v>
      </c>
    </row>
    <row r="82" spans="2:7" ht="11.25" customHeight="1">
      <c r="B82" s="179" t="s">
        <v>81</v>
      </c>
      <c r="C82" s="180">
        <v>-20.680161481338406</v>
      </c>
      <c r="D82" s="180">
        <v>-4.1143088899694087</v>
      </c>
      <c r="E82" s="180">
        <v>-10.917123700747894</v>
      </c>
      <c r="F82" s="180">
        <v>-13.261936858610326</v>
      </c>
      <c r="G82" s="181">
        <v>-16.318012686388599</v>
      </c>
    </row>
    <row r="83" spans="2:7" ht="11.25" customHeight="1">
      <c r="B83" s="179" t="s">
        <v>75</v>
      </c>
      <c r="C83" s="182">
        <v>27.764121764146768</v>
      </c>
      <c r="D83" s="182">
        <v>13.035955246257014</v>
      </c>
      <c r="E83" s="182">
        <v>19.958394877063867</v>
      </c>
      <c r="F83" s="182">
        <v>30.038856982038578</v>
      </c>
      <c r="G83" s="181">
        <v>65.863752055429131</v>
      </c>
    </row>
    <row r="84" spans="2:7" ht="11.25" customHeight="1">
      <c r="B84" s="179" t="s">
        <v>76</v>
      </c>
      <c r="C84" s="182">
        <v>48.444283245485181</v>
      </c>
      <c r="D84" s="182">
        <v>17.150264136226422</v>
      </c>
      <c r="E84" s="182">
        <v>30.875518577811761</v>
      </c>
      <c r="F84" s="182">
        <v>43.3007938406489</v>
      </c>
      <c r="G84" s="181">
        <v>82.181764741817716</v>
      </c>
    </row>
    <row r="85" spans="2:7" ht="11.25" customHeight="1">
      <c r="B85" s="179" t="s">
        <v>84</v>
      </c>
      <c r="C85" s="180">
        <v>-10.299881722670916</v>
      </c>
      <c r="D85" s="180">
        <v>-39.704396665248474</v>
      </c>
      <c r="E85" s="180">
        <v>-36.545325081837944</v>
      </c>
      <c r="F85" s="180">
        <v>36.394326723020171</v>
      </c>
      <c r="G85" s="181">
        <v>46.467043491098657</v>
      </c>
    </row>
    <row r="86" spans="2:7" ht="11.25" customHeight="1">
      <c r="B86" s="179" t="s">
        <v>68</v>
      </c>
      <c r="C86" s="180">
        <v>185.31747297208003</v>
      </c>
      <c r="D86" s="180">
        <v>142.51825634636035</v>
      </c>
      <c r="E86" s="180">
        <v>172.37563738022988</v>
      </c>
      <c r="F86" s="180">
        <v>317.64998763707268</v>
      </c>
      <c r="G86" s="181">
        <v>304.01428394703487</v>
      </c>
    </row>
    <row r="87" spans="2:7" ht="11.25" customHeight="1">
      <c r="B87" s="179" t="s">
        <v>69</v>
      </c>
      <c r="C87" s="180">
        <v>195.61735469475096</v>
      </c>
      <c r="D87" s="180">
        <v>182.22265301160886</v>
      </c>
      <c r="E87" s="180">
        <v>208.92096246206782</v>
      </c>
      <c r="F87" s="180">
        <v>281.25566091405244</v>
      </c>
      <c r="G87" s="181">
        <v>257.54724045593616</v>
      </c>
    </row>
    <row r="88" spans="2:7" ht="11.25" customHeight="1">
      <c r="B88" s="179" t="s">
        <v>74</v>
      </c>
      <c r="C88" s="180">
        <v>0.33052525909698505</v>
      </c>
      <c r="D88" s="180">
        <v>0.52635081748009493</v>
      </c>
      <c r="E88" s="180">
        <v>1.3519657833743519</v>
      </c>
      <c r="F88" s="180">
        <v>6.3839696052909316</v>
      </c>
      <c r="G88" s="181">
        <v>10.068167600836933</v>
      </c>
    </row>
    <row r="89" spans="2:7" ht="11.25" customHeight="1">
      <c r="B89" s="179" t="s">
        <v>75</v>
      </c>
      <c r="C89" s="182">
        <v>11.613049643948136</v>
      </c>
      <c r="D89" s="182">
        <v>4.1406264308434126</v>
      </c>
      <c r="E89" s="182">
        <v>5.4078631334974077</v>
      </c>
      <c r="F89" s="182">
        <v>20.424902755023066</v>
      </c>
      <c r="G89" s="181">
        <v>29.12279884539609</v>
      </c>
    </row>
    <row r="90" spans="2:7" ht="11.25" customHeight="1">
      <c r="B90" s="179" t="s">
        <v>76</v>
      </c>
      <c r="C90" s="182">
        <v>11.282524384851149</v>
      </c>
      <c r="D90" s="182">
        <v>3.6142756133633172</v>
      </c>
      <c r="E90" s="182">
        <v>4.0558973501230557</v>
      </c>
      <c r="F90" s="182">
        <v>14.040933149732137</v>
      </c>
      <c r="G90" s="181">
        <v>19.054631244559157</v>
      </c>
    </row>
    <row r="91" spans="2:7" ht="11.25" hidden="1" customHeight="1">
      <c r="B91" s="179" t="s">
        <v>77</v>
      </c>
      <c r="C91" s="180">
        <v>0</v>
      </c>
      <c r="D91" s="180">
        <v>0</v>
      </c>
      <c r="E91" s="180">
        <v>0</v>
      </c>
      <c r="F91" s="180">
        <v>0</v>
      </c>
      <c r="G91" s="181">
        <v>0</v>
      </c>
    </row>
    <row r="92" spans="2:7" ht="11.25" hidden="1" customHeight="1">
      <c r="B92" s="179" t="s">
        <v>78</v>
      </c>
      <c r="C92" s="180">
        <v>0</v>
      </c>
      <c r="D92" s="180">
        <v>0</v>
      </c>
      <c r="E92" s="180">
        <v>0</v>
      </c>
      <c r="F92" s="180">
        <v>0</v>
      </c>
      <c r="G92" s="181">
        <v>0</v>
      </c>
    </row>
    <row r="93" spans="2:7" ht="11.25" hidden="1" customHeight="1">
      <c r="B93" s="179" t="s">
        <v>79</v>
      </c>
      <c r="C93" s="180">
        <v>0</v>
      </c>
      <c r="D93" s="180">
        <v>0</v>
      </c>
      <c r="E93" s="180">
        <v>0</v>
      </c>
      <c r="F93" s="180">
        <v>0</v>
      </c>
      <c r="G93" s="181">
        <v>0</v>
      </c>
    </row>
    <row r="94" spans="2:7" ht="11.25" customHeight="1">
      <c r="B94" s="179" t="s">
        <v>80</v>
      </c>
      <c r="C94" s="180">
        <v>-9.7370954706949728</v>
      </c>
      <c r="D94" s="180">
        <v>-43.406397414858489</v>
      </c>
      <c r="E94" s="180">
        <v>-36.883316527681529</v>
      </c>
      <c r="F94" s="180">
        <v>28.689863404730076</v>
      </c>
      <c r="G94" s="181">
        <v>45.847606182323567</v>
      </c>
    </row>
    <row r="95" spans="2:7" ht="11.25" customHeight="1">
      <c r="B95" s="179" t="s">
        <v>75</v>
      </c>
      <c r="C95" s="182">
        <v>166.73659354176306</v>
      </c>
      <c r="D95" s="182">
        <v>129.41212099110598</v>
      </c>
      <c r="E95" s="182">
        <v>160.62198485101911</v>
      </c>
      <c r="F95" s="182">
        <v>283.09865213938946</v>
      </c>
      <c r="G95" s="181">
        <v>259.57196837566369</v>
      </c>
    </row>
    <row r="96" spans="2:7" ht="11.25" customHeight="1">
      <c r="B96" s="179" t="s">
        <v>76</v>
      </c>
      <c r="C96" s="182">
        <v>176.47368901245801</v>
      </c>
      <c r="D96" s="182">
        <v>172.81851840596445</v>
      </c>
      <c r="E96" s="182">
        <v>197.50530137870061</v>
      </c>
      <c r="F96" s="182">
        <v>254.40878873465937</v>
      </c>
      <c r="G96" s="181">
        <v>213.72436219334014</v>
      </c>
    </row>
    <row r="97" spans="2:7" ht="11.25" customHeight="1">
      <c r="B97" s="179" t="s">
        <v>81</v>
      </c>
      <c r="C97" s="180">
        <v>-0.89331151107293283</v>
      </c>
      <c r="D97" s="180">
        <v>3.1756499321299052</v>
      </c>
      <c r="E97" s="180">
        <v>-1.0139743375307635</v>
      </c>
      <c r="F97" s="180">
        <v>1.3204937129991663</v>
      </c>
      <c r="G97" s="181">
        <v>-9.4487302920618426</v>
      </c>
    </row>
    <row r="98" spans="2:7" ht="11.25" customHeight="1">
      <c r="B98" s="179" t="s">
        <v>75</v>
      </c>
      <c r="C98" s="182">
        <v>6.9678297863688803</v>
      </c>
      <c r="D98" s="182">
        <v>8.9655089244109476</v>
      </c>
      <c r="E98" s="182">
        <v>6.3457893957133642</v>
      </c>
      <c r="F98" s="182">
        <v>14.126432742660141</v>
      </c>
      <c r="G98" s="181">
        <v>15.319516725975024</v>
      </c>
    </row>
    <row r="99" spans="2:7" ht="11.25" customHeight="1">
      <c r="B99" s="179" t="s">
        <v>76</v>
      </c>
      <c r="C99" s="182">
        <v>7.8611412974418124</v>
      </c>
      <c r="D99" s="182">
        <v>5.7898589922810428</v>
      </c>
      <c r="E99" s="182">
        <v>7.3597637332441277</v>
      </c>
      <c r="F99" s="182">
        <v>12.805939029660973</v>
      </c>
      <c r="G99" s="181">
        <v>24.768247018036867</v>
      </c>
    </row>
    <row r="100" spans="2:7" ht="11.25" customHeight="1">
      <c r="B100" s="179" t="s">
        <v>85</v>
      </c>
      <c r="C100" s="180">
        <v>10.255216147117277</v>
      </c>
      <c r="D100" s="180">
        <v>6.5793852185011854</v>
      </c>
      <c r="E100" s="180">
        <v>0.20279486750615278</v>
      </c>
      <c r="F100" s="180">
        <v>-1.1494945271431578</v>
      </c>
      <c r="G100" s="181">
        <v>-0.2958506549373574</v>
      </c>
    </row>
    <row r="101" spans="2:7" ht="11.25" customHeight="1">
      <c r="B101" s="179" t="s">
        <v>68</v>
      </c>
      <c r="C101" s="182">
        <v>15.347091760232995</v>
      </c>
      <c r="D101" s="182">
        <v>11.334087603071374</v>
      </c>
      <c r="E101" s="182">
        <v>7.8160521851329721</v>
      </c>
      <c r="F101" s="182">
        <v>15.133427948256626</v>
      </c>
      <c r="G101" s="181">
        <v>14.08064210842484</v>
      </c>
    </row>
    <row r="102" spans="2:7" ht="11.25" customHeight="1">
      <c r="B102" s="179" t="s">
        <v>69</v>
      </c>
      <c r="C102" s="182">
        <v>5.0918756131157199</v>
      </c>
      <c r="D102" s="182">
        <v>4.7547023845701899</v>
      </c>
      <c r="E102" s="182">
        <v>7.613257317626819</v>
      </c>
      <c r="F102" s="182">
        <v>16.282922475399786</v>
      </c>
      <c r="G102" s="181">
        <v>14.376492763362197</v>
      </c>
    </row>
    <row r="103" spans="2:7" s="172" customFormat="1" ht="11.25" customHeight="1">
      <c r="B103" s="183" t="s">
        <v>86</v>
      </c>
      <c r="C103" s="184">
        <v>22.475717618595027</v>
      </c>
      <c r="D103" s="184">
        <v>46.108331611256311</v>
      </c>
      <c r="E103" s="184">
        <v>49.186205156388112</v>
      </c>
      <c r="F103" s="184">
        <v>300.93956719703294</v>
      </c>
      <c r="G103" s="185">
        <v>127.87220026370582</v>
      </c>
    </row>
    <row r="104" spans="2:7" ht="11.25" customHeight="1">
      <c r="B104" s="179" t="s">
        <v>58</v>
      </c>
      <c r="C104" s="180">
        <v>354.19801414041808</v>
      </c>
      <c r="D104" s="180">
        <v>277.08861534877127</v>
      </c>
      <c r="E104" s="180">
        <v>353.86859401209051</v>
      </c>
      <c r="F104" s="180">
        <v>709.00062437808435</v>
      </c>
      <c r="G104" s="181">
        <v>611.30141576431424</v>
      </c>
    </row>
    <row r="105" spans="2:7" ht="11.25" customHeight="1">
      <c r="B105" s="179" t="s">
        <v>59</v>
      </c>
      <c r="C105" s="180">
        <v>331.72229652182313</v>
      </c>
      <c r="D105" s="180">
        <v>230.98028373751495</v>
      </c>
      <c r="E105" s="180">
        <v>304.68238885570241</v>
      </c>
      <c r="F105" s="180">
        <v>408.06105718105152</v>
      </c>
      <c r="G105" s="181">
        <v>483.42921550060834</v>
      </c>
    </row>
    <row r="106" spans="2:7" ht="11.25" customHeight="1">
      <c r="B106" s="179" t="s">
        <v>87</v>
      </c>
      <c r="C106" s="180">
        <v>-12.94408379544681</v>
      </c>
      <c r="D106" s="180">
        <v>-13.325448195871061</v>
      </c>
      <c r="E106" s="180">
        <v>0.66753310554108258</v>
      </c>
      <c r="F106" s="180">
        <v>13.537435546933896</v>
      </c>
      <c r="G106" s="181">
        <v>27.994868223447419</v>
      </c>
    </row>
    <row r="107" spans="2:7" ht="11.25" customHeight="1">
      <c r="B107" s="179" t="s">
        <v>68</v>
      </c>
      <c r="C107" s="180">
        <v>115.94290102215602</v>
      </c>
      <c r="D107" s="180">
        <v>87.488278378816432</v>
      </c>
      <c r="E107" s="180">
        <v>111.00484060118039</v>
      </c>
      <c r="F107" s="180">
        <v>140.38083163301204</v>
      </c>
      <c r="G107" s="181">
        <v>156.2831084706589</v>
      </c>
    </row>
    <row r="108" spans="2:7">
      <c r="B108" s="179" t="s">
        <v>69</v>
      </c>
      <c r="C108" s="180">
        <v>128.88698481760284</v>
      </c>
      <c r="D108" s="180">
        <v>100.81372657468749</v>
      </c>
      <c r="E108" s="180">
        <v>110.33730749563931</v>
      </c>
      <c r="F108" s="180">
        <v>126.84339608607812</v>
      </c>
      <c r="G108" s="181">
        <v>128.28824024721146</v>
      </c>
    </row>
    <row r="109" spans="2:7" ht="24.95" customHeight="1">
      <c r="B109" s="179" t="s">
        <v>519</v>
      </c>
      <c r="C109" s="180">
        <v>-60.593319796077068</v>
      </c>
      <c r="D109" s="180">
        <v>-50.213867987601041</v>
      </c>
      <c r="E109" s="180">
        <v>-69.905080786600081</v>
      </c>
      <c r="F109" s="180">
        <v>-72.807653355579916</v>
      </c>
      <c r="G109" s="181">
        <v>-75.367954345291722</v>
      </c>
    </row>
    <row r="110" spans="2:7" ht="11.25" customHeight="1">
      <c r="B110" s="179" t="s">
        <v>75</v>
      </c>
      <c r="C110" s="182">
        <v>27.335332238831764</v>
      </c>
      <c r="D110" s="182">
        <v>23.519109027735571</v>
      </c>
      <c r="E110" s="182">
        <v>7.0302220735466303</v>
      </c>
      <c r="F110" s="182">
        <v>8.4549597451025722</v>
      </c>
      <c r="G110" s="181">
        <v>9.0049543096558082</v>
      </c>
    </row>
    <row r="111" spans="2:7" ht="11.25" customHeight="1">
      <c r="B111" s="179" t="s">
        <v>76</v>
      </c>
      <c r="C111" s="182">
        <v>87.928652034908822</v>
      </c>
      <c r="D111" s="182">
        <v>73.732977015336616</v>
      </c>
      <c r="E111" s="182">
        <v>76.935302860146706</v>
      </c>
      <c r="F111" s="182">
        <v>81.262613100682458</v>
      </c>
      <c r="G111" s="181">
        <v>84.372908654947523</v>
      </c>
    </row>
    <row r="112" spans="2:7" ht="11.25" customHeight="1">
      <c r="B112" s="179" t="s">
        <v>81</v>
      </c>
      <c r="C112" s="180">
        <v>47.649236000630268</v>
      </c>
      <c r="D112" s="180">
        <v>36.888419791729973</v>
      </c>
      <c r="E112" s="180">
        <v>70.572613892141163</v>
      </c>
      <c r="F112" s="180">
        <v>86.345088902513808</v>
      </c>
      <c r="G112" s="181">
        <v>103.36282256873915</v>
      </c>
    </row>
    <row r="113" spans="2:7" ht="11.25" customHeight="1">
      <c r="B113" s="179" t="s">
        <v>75</v>
      </c>
      <c r="C113" s="182">
        <v>88.607568783324254</v>
      </c>
      <c r="D113" s="182">
        <v>63.969169351080858</v>
      </c>
      <c r="E113" s="182">
        <v>103.97461852763375</v>
      </c>
      <c r="F113" s="182">
        <v>131.92587188790947</v>
      </c>
      <c r="G113" s="181">
        <v>147.2781541610031</v>
      </c>
    </row>
    <row r="114" spans="2:7" ht="11.25" customHeight="1">
      <c r="B114" s="179" t="s">
        <v>76</v>
      </c>
      <c r="C114" s="182">
        <v>40.958332782693994</v>
      </c>
      <c r="D114" s="182">
        <v>27.080749559350878</v>
      </c>
      <c r="E114" s="182">
        <v>33.402004635492581</v>
      </c>
      <c r="F114" s="182">
        <v>45.580782985395658</v>
      </c>
      <c r="G114" s="181">
        <v>43.915331592263946</v>
      </c>
    </row>
    <row r="115" spans="2:7" ht="11.25" customHeight="1">
      <c r="B115" s="179" t="s">
        <v>89</v>
      </c>
      <c r="C115" s="180">
        <v>35.419801414041828</v>
      </c>
      <c r="D115" s="180">
        <v>59.433779807127387</v>
      </c>
      <c r="E115" s="180">
        <v>48.518672050847051</v>
      </c>
      <c r="F115" s="180">
        <v>287.40213165009897</v>
      </c>
      <c r="G115" s="181">
        <v>99.877332040258395</v>
      </c>
    </row>
    <row r="116" spans="2:7" ht="11.25" customHeight="1">
      <c r="B116" s="179" t="s">
        <v>68</v>
      </c>
      <c r="C116" s="180">
        <v>238.25511311826205</v>
      </c>
      <c r="D116" s="180">
        <v>189.60033696995481</v>
      </c>
      <c r="E116" s="180">
        <v>242.86375341091016</v>
      </c>
      <c r="F116" s="180">
        <v>568.61979274507235</v>
      </c>
      <c r="G116" s="181">
        <v>455.0183072936552</v>
      </c>
    </row>
    <row r="117" spans="2:7" ht="11.25" customHeight="1">
      <c r="B117" s="179" t="s">
        <v>69</v>
      </c>
      <c r="C117" s="180">
        <v>202.83531170422026</v>
      </c>
      <c r="D117" s="180">
        <v>130.16655716282744</v>
      </c>
      <c r="E117" s="180">
        <v>194.34508136006309</v>
      </c>
      <c r="F117" s="180">
        <v>281.21766109497338</v>
      </c>
      <c r="G117" s="181">
        <v>355.14097525339685</v>
      </c>
    </row>
    <row r="118" spans="2:7" ht="11.25" customHeight="1">
      <c r="B118" s="179" t="s">
        <v>90</v>
      </c>
      <c r="C118" s="180">
        <v>4.8685477353474864</v>
      </c>
      <c r="D118" s="180">
        <v>9.0269165197836259</v>
      </c>
      <c r="E118" s="180">
        <v>14.482933454397745</v>
      </c>
      <c r="F118" s="180">
        <v>26.276874893206418</v>
      </c>
      <c r="G118" s="181">
        <v>25.054852340007429</v>
      </c>
    </row>
    <row r="119" spans="2:7" ht="11.25" customHeight="1">
      <c r="B119" s="179" t="s">
        <v>75</v>
      </c>
      <c r="C119" s="182">
        <v>24.449936058066186</v>
      </c>
      <c r="D119" s="182">
        <v>22.036554225166636</v>
      </c>
      <c r="E119" s="182">
        <v>31.213510023655349</v>
      </c>
      <c r="F119" s="182">
        <v>47.77527253721442</v>
      </c>
      <c r="G119" s="181">
        <v>49.00026472399977</v>
      </c>
    </row>
    <row r="120" spans="2:7" ht="11.25" customHeight="1">
      <c r="B120" s="179" t="s">
        <v>76</v>
      </c>
      <c r="C120" s="182">
        <v>19.581388322718702</v>
      </c>
      <c r="D120" s="182">
        <v>13.009637705383009</v>
      </c>
      <c r="E120" s="182">
        <v>16.730576569257604</v>
      </c>
      <c r="F120" s="182">
        <v>21.498397644007998</v>
      </c>
      <c r="G120" s="181">
        <v>23.945412383992345</v>
      </c>
    </row>
    <row r="121" spans="2:7" ht="11.25" customHeight="1">
      <c r="B121" s="179" t="s">
        <v>91</v>
      </c>
      <c r="C121" s="180">
        <v>1.5275626839347169</v>
      </c>
      <c r="D121" s="180">
        <v>8.1058025891934609</v>
      </c>
      <c r="E121" s="180">
        <v>14.770226183364795</v>
      </c>
      <c r="F121" s="180">
        <v>30.570854449146154</v>
      </c>
      <c r="G121" s="181">
        <v>21.088604497253492</v>
      </c>
    </row>
    <row r="122" spans="2:7" ht="11.25" customHeight="1">
      <c r="B122" s="179" t="s">
        <v>75</v>
      </c>
      <c r="C122" s="182">
        <v>45.934077899370237</v>
      </c>
      <c r="D122" s="182">
        <v>40.95886611357605</v>
      </c>
      <c r="E122" s="182">
        <v>50.225528852357172</v>
      </c>
      <c r="F122" s="182">
        <v>79.172623051331271</v>
      </c>
      <c r="G122" s="181">
        <v>75.645314334295492</v>
      </c>
    </row>
    <row r="123" spans="2:7" ht="11.25" customHeight="1">
      <c r="B123" s="179" t="s">
        <v>76</v>
      </c>
      <c r="C123" s="182">
        <v>44.406515215435512</v>
      </c>
      <c r="D123" s="182">
        <v>32.853063524382584</v>
      </c>
      <c r="E123" s="182">
        <v>35.455302668992381</v>
      </c>
      <c r="F123" s="182">
        <v>48.601768602185125</v>
      </c>
      <c r="G123" s="181">
        <v>54.556709837042014</v>
      </c>
    </row>
    <row r="124" spans="2:7" ht="11.25" customHeight="1">
      <c r="B124" s="179" t="s">
        <v>81</v>
      </c>
      <c r="C124" s="180">
        <v>29.023690994759615</v>
      </c>
      <c r="D124" s="180">
        <v>42.301060698150287</v>
      </c>
      <c r="E124" s="180">
        <v>19.265512413084515</v>
      </c>
      <c r="F124" s="180">
        <v>230.55440230774641</v>
      </c>
      <c r="G124" s="181">
        <v>53.733875202997481</v>
      </c>
    </row>
    <row r="125" spans="2:7" ht="11.25" customHeight="1">
      <c r="B125" s="179" t="s">
        <v>75</v>
      </c>
      <c r="C125" s="182">
        <v>167.87109916082565</v>
      </c>
      <c r="D125" s="182">
        <v>126.60491663121213</v>
      </c>
      <c r="E125" s="182">
        <v>161.42471453489765</v>
      </c>
      <c r="F125" s="182">
        <v>441.67189715652671</v>
      </c>
      <c r="G125" s="181">
        <v>330.37272823536</v>
      </c>
    </row>
    <row r="126" spans="2:7" ht="12" customHeight="1">
      <c r="B126" s="179" t="s">
        <v>76</v>
      </c>
      <c r="C126" s="182">
        <v>138.84740816606603</v>
      </c>
      <c r="D126" s="182">
        <v>84.30385593306184</v>
      </c>
      <c r="E126" s="182">
        <v>142.15920212181311</v>
      </c>
      <c r="F126" s="182">
        <v>211.11749484878027</v>
      </c>
      <c r="G126" s="181">
        <v>276.63885303236253</v>
      </c>
    </row>
    <row r="127" spans="2:7" ht="11.25" hidden="1" customHeight="1">
      <c r="B127" s="179" t="s">
        <v>92</v>
      </c>
      <c r="C127" s="180">
        <v>0</v>
      </c>
      <c r="D127" s="180">
        <v>0</v>
      </c>
      <c r="E127" s="180">
        <v>0</v>
      </c>
      <c r="F127" s="180">
        <v>0</v>
      </c>
      <c r="G127" s="181">
        <v>0</v>
      </c>
    </row>
    <row r="128" spans="2:7" ht="11.25" hidden="1" customHeight="1">
      <c r="B128" s="179" t="s">
        <v>93</v>
      </c>
      <c r="C128" s="180">
        <v>0</v>
      </c>
      <c r="D128" s="180">
        <v>0</v>
      </c>
      <c r="E128" s="180">
        <v>0</v>
      </c>
      <c r="F128" s="180">
        <v>0</v>
      </c>
      <c r="G128" s="181">
        <v>0</v>
      </c>
    </row>
    <row r="129" spans="2:7" ht="11.25" hidden="1" customHeight="1">
      <c r="B129" s="179" t="s">
        <v>75</v>
      </c>
      <c r="C129" s="180">
        <v>0</v>
      </c>
      <c r="D129" s="180">
        <v>0</v>
      </c>
      <c r="E129" s="180">
        <v>0</v>
      </c>
      <c r="F129" s="180">
        <v>0</v>
      </c>
      <c r="G129" s="181">
        <v>0</v>
      </c>
    </row>
    <row r="130" spans="2:7" ht="11.25" hidden="1" customHeight="1">
      <c r="B130" s="179" t="s">
        <v>76</v>
      </c>
      <c r="C130" s="180">
        <v>0</v>
      </c>
      <c r="D130" s="180">
        <v>0</v>
      </c>
      <c r="E130" s="180">
        <v>0</v>
      </c>
      <c r="F130" s="180">
        <v>0</v>
      </c>
      <c r="G130" s="181">
        <v>0</v>
      </c>
    </row>
    <row r="131" spans="2:7" ht="11.25" hidden="1" customHeight="1">
      <c r="B131" s="179" t="s">
        <v>94</v>
      </c>
      <c r="C131" s="180">
        <v>0</v>
      </c>
      <c r="D131" s="180">
        <v>0</v>
      </c>
      <c r="E131" s="180">
        <v>0</v>
      </c>
      <c r="F131" s="180">
        <v>0</v>
      </c>
      <c r="G131" s="181">
        <v>0</v>
      </c>
    </row>
    <row r="132" spans="2:7" ht="11.25" hidden="1" customHeight="1">
      <c r="B132" s="179" t="s">
        <v>75</v>
      </c>
      <c r="C132" s="180">
        <v>0</v>
      </c>
      <c r="D132" s="180">
        <v>0</v>
      </c>
      <c r="E132" s="180">
        <v>0</v>
      </c>
      <c r="F132" s="180">
        <v>0</v>
      </c>
      <c r="G132" s="181">
        <v>0</v>
      </c>
    </row>
    <row r="133" spans="2:7" ht="11.25" hidden="1" customHeight="1">
      <c r="B133" s="179" t="s">
        <v>76</v>
      </c>
      <c r="C133" s="180">
        <v>0</v>
      </c>
      <c r="D133" s="180">
        <v>0</v>
      </c>
      <c r="E133" s="180">
        <v>0</v>
      </c>
      <c r="F133" s="180">
        <v>0</v>
      </c>
      <c r="G133" s="181">
        <v>0</v>
      </c>
    </row>
    <row r="134" spans="2:7" ht="11.25" hidden="1" customHeight="1">
      <c r="B134" s="179" t="s">
        <v>95</v>
      </c>
      <c r="C134" s="180">
        <v>0</v>
      </c>
      <c r="D134" s="180">
        <v>0</v>
      </c>
      <c r="E134" s="180">
        <v>0</v>
      </c>
      <c r="F134" s="180">
        <v>0</v>
      </c>
      <c r="G134" s="181">
        <v>0</v>
      </c>
    </row>
    <row r="135" spans="2:7" ht="11.25" hidden="1" customHeight="1">
      <c r="B135" s="179" t="s">
        <v>75</v>
      </c>
      <c r="C135" s="180">
        <v>0</v>
      </c>
      <c r="D135" s="180">
        <v>0</v>
      </c>
      <c r="E135" s="180">
        <v>0</v>
      </c>
      <c r="F135" s="180">
        <v>0</v>
      </c>
      <c r="G135" s="181">
        <v>0</v>
      </c>
    </row>
    <row r="136" spans="2:7" ht="11.25" hidden="1" customHeight="1">
      <c r="B136" s="179" t="s">
        <v>76</v>
      </c>
      <c r="C136" s="180">
        <v>0</v>
      </c>
      <c r="D136" s="180">
        <v>0</v>
      </c>
      <c r="E136" s="180">
        <v>0</v>
      </c>
      <c r="F136" s="180">
        <v>0</v>
      </c>
      <c r="G136" s="181">
        <v>0</v>
      </c>
    </row>
    <row r="137" spans="2:7" ht="11.25" hidden="1" customHeight="1">
      <c r="B137" s="179" t="s">
        <v>96</v>
      </c>
      <c r="C137" s="180">
        <v>0</v>
      </c>
      <c r="D137" s="180">
        <v>0</v>
      </c>
      <c r="E137" s="180">
        <v>0</v>
      </c>
      <c r="F137" s="180">
        <v>0</v>
      </c>
      <c r="G137" s="181">
        <v>0</v>
      </c>
    </row>
    <row r="138" spans="2:7" ht="11.25" hidden="1" customHeight="1">
      <c r="B138" s="179" t="s">
        <v>75</v>
      </c>
      <c r="C138" s="180">
        <v>0</v>
      </c>
      <c r="D138" s="180">
        <v>0</v>
      </c>
      <c r="E138" s="180">
        <v>0</v>
      </c>
      <c r="F138" s="180">
        <v>0</v>
      </c>
      <c r="G138" s="181">
        <v>0</v>
      </c>
    </row>
    <row r="139" spans="2:7" ht="11.25" hidden="1" customHeight="1">
      <c r="B139" s="179" t="s">
        <v>76</v>
      </c>
      <c r="C139" s="180">
        <v>0</v>
      </c>
      <c r="D139" s="180">
        <v>0</v>
      </c>
      <c r="E139" s="180">
        <v>0</v>
      </c>
      <c r="F139" s="180">
        <v>0</v>
      </c>
      <c r="G139" s="181">
        <v>0</v>
      </c>
    </row>
    <row r="140" spans="2:7" ht="11.25" hidden="1" customHeight="1">
      <c r="B140" s="179" t="s">
        <v>97</v>
      </c>
      <c r="C140" s="180">
        <v>0</v>
      </c>
      <c r="D140" s="180">
        <v>0</v>
      </c>
      <c r="E140" s="180">
        <v>0</v>
      </c>
      <c r="F140" s="180">
        <v>0</v>
      </c>
      <c r="G140" s="181">
        <v>0</v>
      </c>
    </row>
    <row r="141" spans="2:7" ht="11.25" hidden="1" customHeight="1">
      <c r="B141" s="179" t="s">
        <v>75</v>
      </c>
      <c r="C141" s="180">
        <v>0</v>
      </c>
      <c r="D141" s="180">
        <v>0</v>
      </c>
      <c r="E141" s="180">
        <v>0</v>
      </c>
      <c r="F141" s="180">
        <v>0</v>
      </c>
      <c r="G141" s="181">
        <v>0</v>
      </c>
    </row>
    <row r="142" spans="2:7" ht="11.25" hidden="1" customHeight="1">
      <c r="B142" s="179" t="s">
        <v>76</v>
      </c>
      <c r="C142" s="180">
        <v>0</v>
      </c>
      <c r="D142" s="180">
        <v>0</v>
      </c>
      <c r="E142" s="180">
        <v>0</v>
      </c>
      <c r="F142" s="180">
        <v>0</v>
      </c>
      <c r="G142" s="181">
        <v>0</v>
      </c>
    </row>
    <row r="143" spans="2:7" ht="11.25" hidden="1" customHeight="1">
      <c r="B143" s="179" t="s">
        <v>98</v>
      </c>
      <c r="C143" s="180">
        <v>0</v>
      </c>
      <c r="D143" s="180">
        <v>0</v>
      </c>
      <c r="E143" s="180">
        <v>0</v>
      </c>
      <c r="F143" s="180">
        <v>0</v>
      </c>
      <c r="G143" s="181">
        <v>0</v>
      </c>
    </row>
    <row r="144" spans="2:7" ht="11.25" hidden="1" customHeight="1">
      <c r="B144" s="179" t="s">
        <v>78</v>
      </c>
      <c r="C144" s="180">
        <v>0</v>
      </c>
      <c r="D144" s="180">
        <v>0</v>
      </c>
      <c r="E144" s="180">
        <v>0</v>
      </c>
      <c r="F144" s="180">
        <v>0</v>
      </c>
      <c r="G144" s="181">
        <v>0</v>
      </c>
    </row>
    <row r="145" spans="2:7" ht="11.25" hidden="1" customHeight="1">
      <c r="B145" s="179" t="s">
        <v>79</v>
      </c>
      <c r="C145" s="180">
        <v>0</v>
      </c>
      <c r="D145" s="180">
        <v>0</v>
      </c>
      <c r="E145" s="180">
        <v>0</v>
      </c>
      <c r="F145" s="180">
        <v>0</v>
      </c>
      <c r="G145" s="181">
        <v>0</v>
      </c>
    </row>
    <row r="146" spans="2:7" ht="11.25" hidden="1" customHeight="1">
      <c r="B146" s="179" t="s">
        <v>99</v>
      </c>
      <c r="C146" s="180">
        <v>0</v>
      </c>
      <c r="D146" s="180">
        <v>0</v>
      </c>
      <c r="E146" s="180">
        <v>0</v>
      </c>
      <c r="F146" s="180">
        <v>0</v>
      </c>
      <c r="G146" s="181">
        <v>0</v>
      </c>
    </row>
    <row r="147" spans="2:7" ht="11.25" hidden="1" customHeight="1">
      <c r="B147" s="179" t="s">
        <v>78</v>
      </c>
      <c r="C147" s="180">
        <v>0</v>
      </c>
      <c r="D147" s="180">
        <v>0</v>
      </c>
      <c r="E147" s="180">
        <v>0</v>
      </c>
      <c r="F147" s="180">
        <v>0</v>
      </c>
      <c r="G147" s="181">
        <v>0</v>
      </c>
    </row>
    <row r="148" spans="2:7" ht="11.25" hidden="1" customHeight="1">
      <c r="B148" s="179" t="s">
        <v>79</v>
      </c>
      <c r="C148" s="180">
        <v>0</v>
      </c>
      <c r="D148" s="180">
        <v>0</v>
      </c>
      <c r="E148" s="180">
        <v>0</v>
      </c>
      <c r="F148" s="180">
        <v>0</v>
      </c>
      <c r="G148" s="181">
        <v>0</v>
      </c>
    </row>
    <row r="149" spans="2:7" s="172" customFormat="1" ht="11.25" customHeight="1">
      <c r="B149" s="183" t="s">
        <v>100</v>
      </c>
      <c r="C149" s="184">
        <v>-12.899418219893157</v>
      </c>
      <c r="D149" s="184">
        <v>-18.360871016430643</v>
      </c>
      <c r="E149" s="184">
        <v>-13.578806336766148</v>
      </c>
      <c r="F149" s="184">
        <v>1.5579925822436196</v>
      </c>
      <c r="G149" s="185">
        <v>17.40896197647011</v>
      </c>
    </row>
    <row r="150" spans="2:7" ht="11.25" customHeight="1">
      <c r="B150" s="179" t="s">
        <v>58</v>
      </c>
      <c r="C150" s="180">
        <v>9.138576758276109</v>
      </c>
      <c r="D150" s="180">
        <v>10.772646731092607</v>
      </c>
      <c r="E150" s="180">
        <v>10.95937263147834</v>
      </c>
      <c r="F150" s="180">
        <v>16.159423063392666</v>
      </c>
      <c r="G150" s="181">
        <v>26.164292296022516</v>
      </c>
    </row>
    <row r="151" spans="2:7" ht="11.25" customHeight="1">
      <c r="B151" s="179" t="s">
        <v>59</v>
      </c>
      <c r="C151" s="180">
        <v>22.037994978169266</v>
      </c>
      <c r="D151" s="180">
        <v>29.133517747523246</v>
      </c>
      <c r="E151" s="180">
        <v>24.538178968244488</v>
      </c>
      <c r="F151" s="180">
        <v>14.601430481149048</v>
      </c>
      <c r="G151" s="181">
        <v>8.7553303195524119</v>
      </c>
    </row>
    <row r="152" spans="2:7" ht="11.25" customHeight="1">
      <c r="B152" s="179" t="s">
        <v>101</v>
      </c>
      <c r="C152" s="180">
        <v>9.138576758276109</v>
      </c>
      <c r="D152" s="180">
        <v>10.772646731092607</v>
      </c>
      <c r="E152" s="180">
        <v>10.95937263147834</v>
      </c>
      <c r="F152" s="180">
        <v>16.159423063392666</v>
      </c>
      <c r="G152" s="181">
        <v>26.164292296022516</v>
      </c>
    </row>
    <row r="153" spans="2:7" ht="11.25" customHeight="1">
      <c r="B153" s="179" t="s">
        <v>68</v>
      </c>
      <c r="C153" s="182">
        <v>9.138576758276109</v>
      </c>
      <c r="D153" s="182">
        <v>10.772646731092607</v>
      </c>
      <c r="E153" s="182">
        <v>10.95937263147834</v>
      </c>
      <c r="F153" s="182">
        <v>16.159423063392666</v>
      </c>
      <c r="G153" s="181">
        <v>26.164292296022516</v>
      </c>
    </row>
    <row r="154" spans="2:7" ht="11.25" hidden="1" customHeight="1">
      <c r="B154" s="179" t="s">
        <v>69</v>
      </c>
      <c r="C154" s="182">
        <v>0</v>
      </c>
      <c r="D154" s="182">
        <v>0</v>
      </c>
      <c r="E154" s="182">
        <v>0</v>
      </c>
      <c r="F154" s="182">
        <v>0</v>
      </c>
      <c r="G154" s="181">
        <v>0</v>
      </c>
    </row>
    <row r="155" spans="2:7" ht="11.25" customHeight="1">
      <c r="B155" s="179" t="s">
        <v>102</v>
      </c>
      <c r="C155" s="180">
        <v>-22.037994978169266</v>
      </c>
      <c r="D155" s="180">
        <v>-29.133517747523246</v>
      </c>
      <c r="E155" s="180">
        <v>-24.538178968244488</v>
      </c>
      <c r="F155" s="180">
        <v>-14.601430481149048</v>
      </c>
      <c r="G155" s="181">
        <v>-8.7553303195524119</v>
      </c>
    </row>
    <row r="156" spans="2:7" ht="11.25" hidden="1" customHeight="1">
      <c r="B156" s="179" t="s">
        <v>68</v>
      </c>
      <c r="C156" s="182">
        <v>0</v>
      </c>
      <c r="D156" s="182">
        <v>0</v>
      </c>
      <c r="E156" s="182">
        <v>0</v>
      </c>
      <c r="F156" s="182">
        <v>0</v>
      </c>
      <c r="G156" s="181">
        <v>0</v>
      </c>
    </row>
    <row r="157" spans="2:7" ht="11.25" customHeight="1">
      <c r="B157" s="179" t="s">
        <v>69</v>
      </c>
      <c r="C157" s="182">
        <v>22.037994978169266</v>
      </c>
      <c r="D157" s="182">
        <v>29.133517747523246</v>
      </c>
      <c r="E157" s="182">
        <v>24.538178968244488</v>
      </c>
      <c r="F157" s="182">
        <v>14.601430481149048</v>
      </c>
      <c r="G157" s="181">
        <v>8.7553303195524119</v>
      </c>
    </row>
    <row r="158" spans="2:7" s="172" customFormat="1" ht="11.25" customHeight="1">
      <c r="B158" s="183" t="s">
        <v>103</v>
      </c>
      <c r="C158" s="184">
        <v>-7.8879406427740006</v>
      </c>
      <c r="D158" s="184">
        <v>-5.2985982292996203</v>
      </c>
      <c r="E158" s="184">
        <v>-7.84985132971733</v>
      </c>
      <c r="F158" s="184">
        <v>-11.893943371762269</v>
      </c>
      <c r="G158" s="185">
        <v>-19.433689896197645</v>
      </c>
    </row>
    <row r="159" spans="2:7" ht="11.25" customHeight="1">
      <c r="B159" s="179" t="s">
        <v>58</v>
      </c>
      <c r="C159" s="180">
        <v>0.31265902887552671</v>
      </c>
      <c r="D159" s="180">
        <v>0.47371573573208536</v>
      </c>
      <c r="E159" s="180">
        <v>1.4195640725430694</v>
      </c>
      <c r="F159" s="180">
        <v>2.6789872450774443</v>
      </c>
      <c r="G159" s="181">
        <v>4.8445544745992226</v>
      </c>
    </row>
    <row r="160" spans="2:7" ht="11.25" customHeight="1">
      <c r="B160" s="179" t="s">
        <v>59</v>
      </c>
      <c r="C160" s="180">
        <v>8.2005996716495275</v>
      </c>
      <c r="D160" s="180">
        <v>5.7723139650317066</v>
      </c>
      <c r="E160" s="180">
        <v>9.2694154022603996</v>
      </c>
      <c r="F160" s="180">
        <v>14.572930616839713</v>
      </c>
      <c r="G160" s="181">
        <v>24.27824437079687</v>
      </c>
    </row>
    <row r="161" spans="2:7" ht="11.25" customHeight="1">
      <c r="B161" s="179" t="s">
        <v>104</v>
      </c>
      <c r="C161" s="180">
        <v>-8.9331151107293325E-2</v>
      </c>
      <c r="D161" s="180">
        <v>-5.2635081748009481E-2</v>
      </c>
      <c r="E161" s="180">
        <v>-3.3799144584358801E-2</v>
      </c>
      <c r="F161" s="180">
        <v>0</v>
      </c>
      <c r="G161" s="181">
        <v>-1.4330266098528235</v>
      </c>
    </row>
    <row r="162" spans="2:7" ht="11.25" customHeight="1">
      <c r="B162" s="179" t="s">
        <v>68</v>
      </c>
      <c r="C162" s="182">
        <v>1.7866230221458668E-2</v>
      </c>
      <c r="D162" s="182">
        <v>0</v>
      </c>
      <c r="E162" s="182">
        <v>0</v>
      </c>
      <c r="F162" s="182">
        <v>0</v>
      </c>
      <c r="G162" s="181">
        <v>0.60094664284150667</v>
      </c>
    </row>
    <row r="163" spans="2:7" ht="11.25" customHeight="1">
      <c r="B163" s="179" t="s">
        <v>69</v>
      </c>
      <c r="C163" s="182">
        <v>0.10719738132875201</v>
      </c>
      <c r="D163" s="182">
        <v>5.2635081748009481E-2</v>
      </c>
      <c r="E163" s="182">
        <v>3.3799144584358801E-2</v>
      </c>
      <c r="F163" s="182">
        <v>0</v>
      </c>
      <c r="G163" s="181">
        <v>2.0339732526943304</v>
      </c>
    </row>
    <row r="164" spans="2:7" ht="11.25" customHeight="1">
      <c r="B164" s="179" t="s">
        <v>105</v>
      </c>
      <c r="C164" s="180">
        <v>-8.0666029449885883</v>
      </c>
      <c r="D164" s="180">
        <v>-5.5968636925383413</v>
      </c>
      <c r="E164" s="180">
        <v>-9.2356162576760408</v>
      </c>
      <c r="F164" s="180">
        <v>-14.544430752530381</v>
      </c>
      <c r="G164" s="181">
        <v>-22.216535119202163</v>
      </c>
    </row>
    <row r="165" spans="2:7" ht="11.25" customHeight="1">
      <c r="B165" s="179" t="s">
        <v>68</v>
      </c>
      <c r="C165" s="182">
        <v>2.6799345332188002E-2</v>
      </c>
      <c r="D165" s="182">
        <v>0.12281519074535546</v>
      </c>
      <c r="E165" s="182">
        <v>0</v>
      </c>
      <c r="F165" s="182">
        <v>2.8499864309334509E-2</v>
      </c>
      <c r="G165" s="181">
        <v>2.7735998900377229E-2</v>
      </c>
    </row>
    <row r="166" spans="2:7" ht="11.25" customHeight="1">
      <c r="B166" s="179" t="s">
        <v>69</v>
      </c>
      <c r="C166" s="182">
        <v>8.0934022903207747</v>
      </c>
      <c r="D166" s="182">
        <v>5.7196788832836969</v>
      </c>
      <c r="E166" s="182">
        <v>9.2356162576760408</v>
      </c>
      <c r="F166" s="182">
        <v>14.572930616839713</v>
      </c>
      <c r="G166" s="181">
        <v>22.244271118102539</v>
      </c>
    </row>
    <row r="167" spans="2:7" ht="11.25" customHeight="1">
      <c r="B167" s="179" t="s">
        <v>106</v>
      </c>
      <c r="C167" s="180">
        <v>0.26799345332188007</v>
      </c>
      <c r="D167" s="180">
        <v>0.3509005449867299</v>
      </c>
      <c r="E167" s="180">
        <v>1.4195640725430694</v>
      </c>
      <c r="F167" s="180">
        <v>2.6504873807681095</v>
      </c>
      <c r="G167" s="181">
        <v>4.2158718328573395</v>
      </c>
    </row>
    <row r="168" spans="2:7" ht="11.25" customHeight="1">
      <c r="B168" s="179" t="s">
        <v>68</v>
      </c>
      <c r="C168" s="182">
        <v>0.26799345332188007</v>
      </c>
      <c r="D168" s="182">
        <v>0.3509005449867299</v>
      </c>
      <c r="E168" s="182">
        <v>1.4195640725430694</v>
      </c>
      <c r="F168" s="182">
        <v>2.6504873807681095</v>
      </c>
      <c r="G168" s="181">
        <v>4.2158718328573395</v>
      </c>
    </row>
    <row r="169" spans="2:7" ht="11.25" hidden="1" customHeight="1">
      <c r="B169" s="179" t="s">
        <v>69</v>
      </c>
      <c r="C169" s="182">
        <v>0</v>
      </c>
      <c r="D169" s="182">
        <v>0</v>
      </c>
      <c r="E169" s="182">
        <v>0</v>
      </c>
      <c r="F169" s="182">
        <v>0</v>
      </c>
      <c r="G169" s="181">
        <v>0</v>
      </c>
    </row>
    <row r="170" spans="2:7" ht="11.25" hidden="1" customHeight="1">
      <c r="B170" s="179" t="s">
        <v>107</v>
      </c>
      <c r="C170" s="180">
        <v>0</v>
      </c>
      <c r="D170" s="180">
        <v>0</v>
      </c>
      <c r="E170" s="180">
        <v>0</v>
      </c>
      <c r="F170" s="180">
        <v>0</v>
      </c>
      <c r="G170" s="181">
        <v>0</v>
      </c>
    </row>
    <row r="171" spans="2:7" ht="11.25" hidden="1" customHeight="1">
      <c r="B171" s="179" t="s">
        <v>68</v>
      </c>
      <c r="C171" s="180">
        <v>0</v>
      </c>
      <c r="D171" s="180">
        <v>0</v>
      </c>
      <c r="E171" s="180">
        <v>0</v>
      </c>
      <c r="F171" s="180">
        <v>0</v>
      </c>
      <c r="G171" s="181">
        <v>0</v>
      </c>
    </row>
    <row r="172" spans="2:7" ht="11.25" hidden="1" customHeight="1">
      <c r="B172" s="179" t="s">
        <v>69</v>
      </c>
      <c r="C172" s="180">
        <v>0</v>
      </c>
      <c r="D172" s="180">
        <v>0</v>
      </c>
      <c r="E172" s="180">
        <v>0</v>
      </c>
      <c r="F172" s="180">
        <v>0</v>
      </c>
      <c r="G172" s="181">
        <v>0</v>
      </c>
    </row>
    <row r="173" spans="2:7" s="172" customFormat="1" ht="11.25" customHeight="1">
      <c r="B173" s="183" t="s">
        <v>108</v>
      </c>
      <c r="C173" s="184">
        <v>-4.1538985264891402</v>
      </c>
      <c r="D173" s="184">
        <v>-4.430119380457465</v>
      </c>
      <c r="E173" s="184">
        <v>-3.9122509856395302</v>
      </c>
      <c r="F173" s="184">
        <v>-11.770443959755154</v>
      </c>
      <c r="G173" s="185">
        <v>-6.767583731692044</v>
      </c>
    </row>
    <row r="174" spans="2:7" ht="11.25" customHeight="1">
      <c r="B174" s="179" t="s">
        <v>58</v>
      </c>
      <c r="C174" s="180">
        <v>3.7876408069492378</v>
      </c>
      <c r="D174" s="180">
        <v>3.3335551773739338</v>
      </c>
      <c r="E174" s="180">
        <v>3.6672071874029295</v>
      </c>
      <c r="F174" s="180">
        <v>4.4744786965655186</v>
      </c>
      <c r="G174" s="181">
        <v>5.2975757899720515</v>
      </c>
    </row>
    <row r="175" spans="2:7" ht="11.25" customHeight="1">
      <c r="B175" s="179" t="s">
        <v>59</v>
      </c>
      <c r="C175" s="180">
        <v>7.941539333438377</v>
      </c>
      <c r="D175" s="180">
        <v>7.7636745578313997</v>
      </c>
      <c r="E175" s="180">
        <v>7.5794581730424593</v>
      </c>
      <c r="F175" s="180">
        <v>16.244922656320671</v>
      </c>
      <c r="G175" s="181">
        <v>12.065159521664096</v>
      </c>
    </row>
    <row r="176" spans="2:7" ht="11.25" customHeight="1">
      <c r="B176" s="179" t="s">
        <v>109</v>
      </c>
      <c r="C176" s="180">
        <v>-3.2873863607483944</v>
      </c>
      <c r="D176" s="180">
        <v>-3.8160434267306869</v>
      </c>
      <c r="E176" s="180">
        <v>-3.270067238536714</v>
      </c>
      <c r="F176" s="180">
        <v>-11.076947261561347</v>
      </c>
      <c r="G176" s="181">
        <v>-6.138901089950159</v>
      </c>
    </row>
    <row r="177" spans="2:7" ht="11.25" customHeight="1">
      <c r="B177" s="179" t="s">
        <v>68</v>
      </c>
      <c r="C177" s="182">
        <v>3.7340421162848614</v>
      </c>
      <c r="D177" s="182">
        <v>2.9475645778885311</v>
      </c>
      <c r="E177" s="182">
        <v>3.5911591120881221</v>
      </c>
      <c r="F177" s="182">
        <v>4.4744786965655186</v>
      </c>
      <c r="G177" s="181">
        <v>5.2883304570052587</v>
      </c>
    </row>
    <row r="178" spans="2:7" ht="11.25" customHeight="1">
      <c r="B178" s="179" t="s">
        <v>69</v>
      </c>
      <c r="C178" s="182">
        <v>7.0214284770332558</v>
      </c>
      <c r="D178" s="182">
        <v>6.7636080046192193</v>
      </c>
      <c r="E178" s="182">
        <v>6.8612263506248352</v>
      </c>
      <c r="F178" s="182">
        <v>15.551425958126867</v>
      </c>
      <c r="G178" s="181">
        <v>11.427231546955419</v>
      </c>
    </row>
    <row r="179" spans="2:7" ht="11.25" customHeight="1">
      <c r="B179" s="179" t="s">
        <v>110</v>
      </c>
      <c r="C179" s="180">
        <v>-0.8665121657407453</v>
      </c>
      <c r="D179" s="180">
        <v>-0.61407595372677748</v>
      </c>
      <c r="E179" s="180">
        <v>-0.64218374710281712</v>
      </c>
      <c r="F179" s="180">
        <v>-0.69349669819380655</v>
      </c>
      <c r="G179" s="181">
        <v>-0.62868264174188393</v>
      </c>
    </row>
    <row r="180" spans="2:7" ht="11.25" customHeight="1">
      <c r="B180" s="179" t="s">
        <v>68</v>
      </c>
      <c r="C180" s="182">
        <v>5.3598690664376003E-2</v>
      </c>
      <c r="D180" s="182">
        <v>0.38599059948540282</v>
      </c>
      <c r="E180" s="182">
        <v>7.6048075314807298E-2</v>
      </c>
      <c r="F180" s="182">
        <v>0</v>
      </c>
      <c r="G180" s="181">
        <v>9.2453329667924102E-3</v>
      </c>
    </row>
    <row r="181" spans="2:7" ht="11.25" customHeight="1">
      <c r="B181" s="179" t="s">
        <v>69</v>
      </c>
      <c r="C181" s="182">
        <v>0.92011085640512125</v>
      </c>
      <c r="D181" s="182">
        <v>1.0000665532121802</v>
      </c>
      <c r="E181" s="182">
        <v>0.7182318224176244</v>
      </c>
      <c r="F181" s="182">
        <v>0.69349669819380655</v>
      </c>
      <c r="G181" s="181">
        <v>0.63792797470867635</v>
      </c>
    </row>
    <row r="182" spans="2:7" s="172" customFormat="1" ht="11.25" customHeight="1">
      <c r="B182" s="183" t="s">
        <v>111</v>
      </c>
      <c r="C182" s="184">
        <v>-26.156161044215491</v>
      </c>
      <c r="D182" s="184">
        <v>-21.790923843675927</v>
      </c>
      <c r="E182" s="184">
        <v>-41.598297197199585</v>
      </c>
      <c r="F182" s="184">
        <v>-39.643311254284306</v>
      </c>
      <c r="G182" s="185">
        <v>-30.269220133278353</v>
      </c>
    </row>
    <row r="183" spans="2:7" ht="11.25" customHeight="1">
      <c r="B183" s="179" t="s">
        <v>58</v>
      </c>
      <c r="C183" s="182">
        <v>2.2600781230145217</v>
      </c>
      <c r="D183" s="182">
        <v>1.5790524524402842</v>
      </c>
      <c r="E183" s="182">
        <v>2.4588877685121027</v>
      </c>
      <c r="F183" s="182">
        <v>2.7074871093867787</v>
      </c>
      <c r="G183" s="181">
        <v>3.180394540576589</v>
      </c>
    </row>
    <row r="184" spans="2:7" ht="11.25" customHeight="1">
      <c r="B184" s="179" t="s">
        <v>59</v>
      </c>
      <c r="C184" s="182">
        <v>28.416239167230014</v>
      </c>
      <c r="D184" s="182">
        <v>23.36997629611621</v>
      </c>
      <c r="E184" s="182">
        <v>44.057184965711691</v>
      </c>
      <c r="F184" s="182">
        <v>42.350798363671082</v>
      </c>
      <c r="G184" s="181">
        <v>33.449614673854938</v>
      </c>
    </row>
    <row r="185" spans="2:7" s="172" customFormat="1" ht="11.25" customHeight="1">
      <c r="B185" s="183" t="s">
        <v>112</v>
      </c>
      <c r="C185" s="184">
        <v>144.6182005275972</v>
      </c>
      <c r="D185" s="184">
        <v>193.7935984825462</v>
      </c>
      <c r="E185" s="184">
        <v>266.93719414111968</v>
      </c>
      <c r="F185" s="184">
        <v>408.24155632167736</v>
      </c>
      <c r="G185" s="185">
        <v>484.69582611705886</v>
      </c>
    </row>
    <row r="186" spans="2:7" ht="11.25" customHeight="1">
      <c r="B186" s="179" t="s">
        <v>58</v>
      </c>
      <c r="C186" s="180">
        <v>230.35823936037733</v>
      </c>
      <c r="D186" s="180">
        <v>265.76330025932447</v>
      </c>
      <c r="E186" s="180">
        <v>339.56310606676067</v>
      </c>
      <c r="F186" s="180">
        <v>486.54968348895875</v>
      </c>
      <c r="G186" s="181">
        <v>581.90125692991433</v>
      </c>
    </row>
    <row r="187" spans="2:7" ht="11.25" customHeight="1">
      <c r="B187" s="179" t="s">
        <v>59</v>
      </c>
      <c r="C187" s="180">
        <v>85.740038832780144</v>
      </c>
      <c r="D187" s="180">
        <v>71.969701776778294</v>
      </c>
      <c r="E187" s="180">
        <v>72.625911925640963</v>
      </c>
      <c r="F187" s="180">
        <v>78.308127167281455</v>
      </c>
      <c r="G187" s="181">
        <v>97.205430812855397</v>
      </c>
    </row>
    <row r="188" spans="2:7" ht="11.25" customHeight="1">
      <c r="B188" s="179" t="s">
        <v>113</v>
      </c>
      <c r="C188" s="180">
        <v>11.032397161750726</v>
      </c>
      <c r="D188" s="180">
        <v>9.7988977187544322</v>
      </c>
      <c r="E188" s="180">
        <v>11.821250818379491</v>
      </c>
      <c r="F188" s="180">
        <v>15.931424148917992</v>
      </c>
      <c r="G188" s="181">
        <v>15.670839378713135</v>
      </c>
    </row>
    <row r="189" spans="2:7" ht="11.25" customHeight="1">
      <c r="B189" s="179" t="s">
        <v>68</v>
      </c>
      <c r="C189" s="182">
        <v>37.251090011741326</v>
      </c>
      <c r="D189" s="182">
        <v>28.651029498166491</v>
      </c>
      <c r="E189" s="182">
        <v>31.365606174284963</v>
      </c>
      <c r="F189" s="182">
        <v>30.618354222995041</v>
      </c>
      <c r="G189" s="181">
        <v>31.840926737633058</v>
      </c>
    </row>
    <row r="190" spans="2:7" ht="11.25" customHeight="1">
      <c r="B190" s="179" t="s">
        <v>69</v>
      </c>
      <c r="C190" s="182">
        <v>26.218692849990592</v>
      </c>
      <c r="D190" s="182">
        <v>18.852131779412066</v>
      </c>
      <c r="E190" s="182">
        <v>19.544355355905473</v>
      </c>
      <c r="F190" s="182">
        <v>14.686930074077052</v>
      </c>
      <c r="G190" s="181">
        <v>16.170087358919925</v>
      </c>
    </row>
    <row r="191" spans="2:7" ht="11.25" customHeight="1">
      <c r="B191" s="179" t="s">
        <v>114</v>
      </c>
      <c r="C191" s="180">
        <v>122.84819900274981</v>
      </c>
      <c r="D191" s="180">
        <v>175.26604970724688</v>
      </c>
      <c r="E191" s="180">
        <v>247.38438899906811</v>
      </c>
      <c r="F191" s="180">
        <v>383.76017287995899</v>
      </c>
      <c r="G191" s="181">
        <v>458.33738182873373</v>
      </c>
    </row>
    <row r="192" spans="2:7" ht="11.25" customHeight="1">
      <c r="B192" s="179" t="s">
        <v>68</v>
      </c>
      <c r="C192" s="182">
        <v>179.35908519322359</v>
      </c>
      <c r="D192" s="182">
        <v>226.69929708867679</v>
      </c>
      <c r="E192" s="182">
        <v>298.78443812573175</v>
      </c>
      <c r="F192" s="182">
        <v>445.17738046657485</v>
      </c>
      <c r="G192" s="181">
        <v>536.61761605856498</v>
      </c>
    </row>
    <row r="193" spans="2:7" ht="11.25" customHeight="1">
      <c r="B193" s="179" t="s">
        <v>69</v>
      </c>
      <c r="C193" s="182">
        <v>56.510886190473755</v>
      </c>
      <c r="D193" s="182">
        <v>51.433247381429929</v>
      </c>
      <c r="E193" s="182">
        <v>51.400049126663639</v>
      </c>
      <c r="F193" s="182">
        <v>61.417207586615866</v>
      </c>
      <c r="G193" s="181">
        <v>78.280234229831336</v>
      </c>
    </row>
    <row r="194" spans="2:7" ht="11.25" customHeight="1">
      <c r="B194" s="179" t="s">
        <v>115</v>
      </c>
      <c r="C194" s="180">
        <v>10.73760436309666</v>
      </c>
      <c r="D194" s="180">
        <v>8.7286510565449049</v>
      </c>
      <c r="E194" s="180">
        <v>7.731554323672075</v>
      </c>
      <c r="F194" s="180">
        <v>8.549959292800354</v>
      </c>
      <c r="G194" s="181">
        <v>10.687604909612027</v>
      </c>
    </row>
    <row r="195" spans="2:7" ht="11.25" customHeight="1">
      <c r="B195" s="179" t="s">
        <v>68</v>
      </c>
      <c r="C195" s="182">
        <v>13.748064155412445</v>
      </c>
      <c r="D195" s="182">
        <v>10.412973672481209</v>
      </c>
      <c r="E195" s="182">
        <v>9.4130617667439243</v>
      </c>
      <c r="F195" s="182">
        <v>10.753948799388887</v>
      </c>
      <c r="G195" s="181">
        <v>13.442714133716164</v>
      </c>
    </row>
    <row r="196" spans="2:7" ht="11.25" customHeight="1">
      <c r="B196" s="179" t="s">
        <v>69</v>
      </c>
      <c r="C196" s="182">
        <v>3.0104597923157854</v>
      </c>
      <c r="D196" s="182">
        <v>1.6843226159363034</v>
      </c>
      <c r="E196" s="182">
        <v>1.68150744307185</v>
      </c>
      <c r="F196" s="182">
        <v>2.203989506588536</v>
      </c>
      <c r="G196" s="181">
        <v>2.7551092241041379</v>
      </c>
    </row>
    <row r="197" spans="2:7" s="172" customFormat="1" ht="11.25" customHeight="1">
      <c r="B197" s="183" t="s">
        <v>116</v>
      </c>
      <c r="C197" s="180">
        <v>5.6278625197594776</v>
      </c>
      <c r="D197" s="180">
        <v>22.606767610770071</v>
      </c>
      <c r="E197" s="180">
        <v>41.378602757401261</v>
      </c>
      <c r="F197" s="180">
        <v>42.569297323375977</v>
      </c>
      <c r="G197" s="185">
        <v>73.953418401372474</v>
      </c>
    </row>
    <row r="198" spans="2:7" ht="11.25" customHeight="1">
      <c r="B198" s="179" t="s">
        <v>58</v>
      </c>
      <c r="C198" s="180">
        <v>142.87624308100496</v>
      </c>
      <c r="D198" s="180">
        <v>110.35822139832653</v>
      </c>
      <c r="E198" s="180">
        <v>152.27359613868245</v>
      </c>
      <c r="F198" s="180">
        <v>177.88665306409624</v>
      </c>
      <c r="G198" s="181">
        <v>227.36122831935896</v>
      </c>
    </row>
    <row r="199" spans="2:7" ht="11.25" customHeight="1">
      <c r="B199" s="179" t="s">
        <v>59</v>
      </c>
      <c r="C199" s="180">
        <v>137.24838056124548</v>
      </c>
      <c r="D199" s="180">
        <v>87.751453787556471</v>
      </c>
      <c r="E199" s="180">
        <v>110.89499338128122</v>
      </c>
      <c r="F199" s="180">
        <v>135.31735574072025</v>
      </c>
      <c r="G199" s="181">
        <v>153.40780991798647</v>
      </c>
    </row>
    <row r="200" spans="2:7" ht="11.25" customHeight="1">
      <c r="B200" s="179" t="s">
        <v>117</v>
      </c>
      <c r="C200" s="180">
        <v>1.8223554825887842</v>
      </c>
      <c r="D200" s="180">
        <v>2.2720810287890756</v>
      </c>
      <c r="E200" s="180">
        <v>3.4137136030202386</v>
      </c>
      <c r="F200" s="180">
        <v>4.8449769325868663</v>
      </c>
      <c r="G200" s="181">
        <v>1.2018932856830136</v>
      </c>
    </row>
    <row r="201" spans="2:7" ht="11.25" customHeight="1">
      <c r="B201" s="179" t="s">
        <v>68</v>
      </c>
      <c r="C201" s="182">
        <v>2.4208741950076496</v>
      </c>
      <c r="D201" s="182">
        <v>2.5966640329018009</v>
      </c>
      <c r="E201" s="182">
        <v>5.0783214737999103</v>
      </c>
      <c r="F201" s="182">
        <v>5.6334731784784546</v>
      </c>
      <c r="G201" s="181">
        <v>1.7103865988565958</v>
      </c>
    </row>
    <row r="202" spans="2:7" ht="11.25" customHeight="1">
      <c r="B202" s="179" t="s">
        <v>69</v>
      </c>
      <c r="C202" s="182">
        <v>0.59851871241886545</v>
      </c>
      <c r="D202" s="182">
        <v>0.32458300411272512</v>
      </c>
      <c r="E202" s="182">
        <v>1.664607870779671</v>
      </c>
      <c r="F202" s="182">
        <v>0.78849624589158818</v>
      </c>
      <c r="G202" s="181">
        <v>0.5084933131735826</v>
      </c>
    </row>
    <row r="203" spans="2:7" ht="11.25" customHeight="1">
      <c r="B203" s="179" t="s">
        <v>118</v>
      </c>
      <c r="C203" s="180">
        <v>16.963985595275002</v>
      </c>
      <c r="D203" s="180">
        <v>18.115240634939934</v>
      </c>
      <c r="E203" s="180">
        <v>41.995437146065811</v>
      </c>
      <c r="F203" s="180">
        <v>36.954824054437083</v>
      </c>
      <c r="G203" s="181">
        <v>76.930415616679653</v>
      </c>
    </row>
    <row r="204" spans="2:7" ht="11.25" customHeight="1">
      <c r="B204" s="179" t="s">
        <v>68</v>
      </c>
      <c r="C204" s="182">
        <v>73.251543907980533</v>
      </c>
      <c r="D204" s="182">
        <v>67.451857260074163</v>
      </c>
      <c r="E204" s="182">
        <v>104.05066660294857</v>
      </c>
      <c r="F204" s="182">
        <v>105.89599581871727</v>
      </c>
      <c r="G204" s="181">
        <v>152.00251930703402</v>
      </c>
    </row>
    <row r="205" spans="2:7" ht="11.25" customHeight="1">
      <c r="B205" s="179" t="s">
        <v>69</v>
      </c>
      <c r="C205" s="182">
        <v>56.287558312705528</v>
      </c>
      <c r="D205" s="182">
        <v>49.336616625134212</v>
      </c>
      <c r="E205" s="182">
        <v>62.055229456882749</v>
      </c>
      <c r="F205" s="182">
        <v>68.94117176428017</v>
      </c>
      <c r="G205" s="181">
        <v>75.072103690354368</v>
      </c>
    </row>
    <row r="206" spans="2:7" ht="11.25" customHeight="1">
      <c r="B206" s="179" t="s">
        <v>119</v>
      </c>
      <c r="C206" s="180">
        <v>-13.158478558104306</v>
      </c>
      <c r="D206" s="180">
        <v>2.2194459470410681</v>
      </c>
      <c r="E206" s="180">
        <v>-4.0305479916847862</v>
      </c>
      <c r="F206" s="180">
        <v>0.76949633635202896</v>
      </c>
      <c r="G206" s="181">
        <v>-4.178890500990172</v>
      </c>
    </row>
    <row r="207" spans="2:7" ht="11.25" customHeight="1">
      <c r="B207" s="179" t="s">
        <v>68</v>
      </c>
      <c r="C207" s="182">
        <v>67.203824978016783</v>
      </c>
      <c r="D207" s="182">
        <v>40.309700105350593</v>
      </c>
      <c r="E207" s="182">
        <v>43.144608061934008</v>
      </c>
      <c r="F207" s="182">
        <v>66.357184066900516</v>
      </c>
      <c r="G207" s="181">
        <v>73.648322413468335</v>
      </c>
    </row>
    <row r="208" spans="2:7" ht="11.25" customHeight="1">
      <c r="B208" s="179" t="s">
        <v>69</v>
      </c>
      <c r="C208" s="182">
        <v>80.36230353612109</v>
      </c>
      <c r="D208" s="182">
        <v>38.090254158309527</v>
      </c>
      <c r="E208" s="182">
        <v>47.175156053618792</v>
      </c>
      <c r="F208" s="182">
        <v>65.587687730548481</v>
      </c>
      <c r="G208" s="181">
        <v>77.827212914458514</v>
      </c>
    </row>
    <row r="209" spans="2:7" s="172" customFormat="1" ht="11.25" customHeight="1">
      <c r="B209" s="183" t="s">
        <v>120</v>
      </c>
      <c r="C209" s="184">
        <v>-8.6651216574074557</v>
      </c>
      <c r="D209" s="184">
        <v>-5.579318665289005</v>
      </c>
      <c r="E209" s="184">
        <v>-2.6363332775799861</v>
      </c>
      <c r="F209" s="184">
        <v>4.8829767516659803</v>
      </c>
      <c r="G209" s="185">
        <v>3.272847870244513</v>
      </c>
    </row>
    <row r="210" spans="2:7" ht="11.25" customHeight="1">
      <c r="B210" s="179" t="s">
        <v>58</v>
      </c>
      <c r="C210" s="180">
        <v>5.5295982535414572</v>
      </c>
      <c r="D210" s="180">
        <v>4.8599725480662075</v>
      </c>
      <c r="E210" s="180">
        <v>5.9739988052854178</v>
      </c>
      <c r="F210" s="180">
        <v>9.7374536390226254</v>
      </c>
      <c r="G210" s="181">
        <v>12.924975487575789</v>
      </c>
    </row>
    <row r="211" spans="2:7" ht="11.25" customHeight="1">
      <c r="B211" s="179" t="s">
        <v>59</v>
      </c>
      <c r="C211" s="180">
        <v>14.194719910948912</v>
      </c>
      <c r="D211" s="180">
        <v>10.439291213355213</v>
      </c>
      <c r="E211" s="180">
        <v>8.6103320828654031</v>
      </c>
      <c r="F211" s="180">
        <v>4.8544768873566442</v>
      </c>
      <c r="G211" s="181">
        <v>9.652127617331276</v>
      </c>
    </row>
    <row r="212" spans="2:7" ht="11.25" customHeight="1">
      <c r="B212" s="179" t="s">
        <v>121</v>
      </c>
      <c r="C212" s="180">
        <v>-8.6651216574074557</v>
      </c>
      <c r="D212" s="180">
        <v>-5.579318665289005</v>
      </c>
      <c r="E212" s="180">
        <v>-2.6363332775799861</v>
      </c>
      <c r="F212" s="180">
        <v>2.9449859786312325</v>
      </c>
      <c r="G212" s="181">
        <v>1.960010588959991</v>
      </c>
    </row>
    <row r="213" spans="2:7" ht="11.25" customHeight="1">
      <c r="B213" s="179" t="s">
        <v>68</v>
      </c>
      <c r="C213" s="182">
        <v>5.5295982535414572</v>
      </c>
      <c r="D213" s="182">
        <v>4.8599725480662075</v>
      </c>
      <c r="E213" s="182">
        <v>5.9739988052854178</v>
      </c>
      <c r="F213" s="182">
        <v>5.7094728166366808</v>
      </c>
      <c r="G213" s="181">
        <v>9.7168449480988244</v>
      </c>
    </row>
    <row r="214" spans="2:7" ht="11.25" customHeight="1">
      <c r="B214" s="179" t="s">
        <v>69</v>
      </c>
      <c r="C214" s="182">
        <v>14.194719910948912</v>
      </c>
      <c r="D214" s="182">
        <v>10.439291213355213</v>
      </c>
      <c r="E214" s="182">
        <v>8.6103320828654031</v>
      </c>
      <c r="F214" s="182">
        <v>2.7644868380054479</v>
      </c>
      <c r="G214" s="181">
        <v>7.7568343591388329</v>
      </c>
    </row>
    <row r="215" spans="2:7" ht="10.5" customHeight="1">
      <c r="B215" s="179" t="s">
        <v>122</v>
      </c>
      <c r="C215" s="177">
        <v>0</v>
      </c>
      <c r="D215" s="177">
        <v>0</v>
      </c>
      <c r="E215" s="177">
        <v>0</v>
      </c>
      <c r="F215" s="180">
        <v>1.9379907730347468</v>
      </c>
      <c r="G215" s="181">
        <v>1.3128372812845222</v>
      </c>
    </row>
    <row r="216" spans="2:7" ht="11.25" customHeight="1">
      <c r="B216" s="179" t="s">
        <v>68</v>
      </c>
      <c r="C216" s="177">
        <v>0</v>
      </c>
      <c r="D216" s="177">
        <v>0</v>
      </c>
      <c r="E216" s="177">
        <v>0</v>
      </c>
      <c r="F216" s="180">
        <v>4.0279808223859446</v>
      </c>
      <c r="G216" s="181">
        <v>3.2081305394769664</v>
      </c>
    </row>
    <row r="217" spans="2:7" ht="11.25" customHeight="1">
      <c r="B217" s="179" t="s">
        <v>69</v>
      </c>
      <c r="C217" s="177">
        <v>0</v>
      </c>
      <c r="D217" s="177">
        <v>0</v>
      </c>
      <c r="E217" s="177">
        <v>0</v>
      </c>
      <c r="F217" s="180">
        <v>2.0899900493511976</v>
      </c>
      <c r="G217" s="181">
        <v>1.895293258192444</v>
      </c>
    </row>
    <row r="218" spans="2:7" s="172" customFormat="1" ht="11.25" customHeight="1">
      <c r="B218" s="183" t="s">
        <v>123</v>
      </c>
      <c r="C218" s="184">
        <v>-0.68784986352615995</v>
      </c>
      <c r="D218" s="184">
        <v>-2.2633085151644114</v>
      </c>
      <c r="E218" s="184">
        <v>5.0698716876542371E-2</v>
      </c>
      <c r="F218" s="184">
        <v>4.9589763898242056</v>
      </c>
      <c r="G218" s="185">
        <v>14.598380754565218</v>
      </c>
    </row>
    <row r="219" spans="2:7" ht="11.25" customHeight="1">
      <c r="B219" s="179" t="s">
        <v>58</v>
      </c>
      <c r="C219" s="182">
        <v>26.995873864624045</v>
      </c>
      <c r="D219" s="182">
        <v>23.791056950100284</v>
      </c>
      <c r="E219" s="182">
        <v>27.926543212826459</v>
      </c>
      <c r="F219" s="182">
        <v>44.830286558583182</v>
      </c>
      <c r="G219" s="181">
        <v>47.724408774582422</v>
      </c>
    </row>
    <row r="220" spans="2:7" ht="11.25" customHeight="1">
      <c r="B220" s="179" t="s">
        <v>59</v>
      </c>
      <c r="C220" s="182">
        <v>27.683723728150209</v>
      </c>
      <c r="D220" s="182">
        <v>26.054365465264695</v>
      </c>
      <c r="E220" s="182">
        <v>27.87584449594992</v>
      </c>
      <c r="F220" s="182">
        <v>39.871310168758981</v>
      </c>
      <c r="G220" s="181">
        <v>33.126028020017202</v>
      </c>
    </row>
    <row r="221" spans="2:7" ht="11.25" hidden="1" customHeight="1">
      <c r="B221" s="179" t="s">
        <v>124</v>
      </c>
      <c r="C221" s="177">
        <v>0</v>
      </c>
      <c r="D221" s="177">
        <v>0</v>
      </c>
      <c r="E221" s="177">
        <v>0</v>
      </c>
      <c r="F221" s="177">
        <v>0</v>
      </c>
      <c r="G221" s="181">
        <v>0</v>
      </c>
    </row>
    <row r="222" spans="2:7" ht="11.25" hidden="1" customHeight="1">
      <c r="B222" s="179" t="s">
        <v>68</v>
      </c>
      <c r="C222" s="177">
        <v>0</v>
      </c>
      <c r="D222" s="177">
        <v>0</v>
      </c>
      <c r="E222" s="177">
        <v>0</v>
      </c>
      <c r="F222" s="177">
        <v>0</v>
      </c>
      <c r="G222" s="181">
        <v>0</v>
      </c>
    </row>
    <row r="223" spans="2:7" ht="11.25" hidden="1" customHeight="1">
      <c r="B223" s="179" t="s">
        <v>69</v>
      </c>
      <c r="C223" s="177">
        <v>0</v>
      </c>
      <c r="D223" s="177">
        <v>0</v>
      </c>
      <c r="E223" s="177">
        <v>0</v>
      </c>
      <c r="F223" s="177">
        <v>0</v>
      </c>
      <c r="G223" s="181">
        <v>0</v>
      </c>
    </row>
    <row r="224" spans="2:7" s="171" customFormat="1" ht="11.25" customHeight="1">
      <c r="B224" s="176" t="s">
        <v>125</v>
      </c>
      <c r="C224" s="177">
        <v>549.35084684941125</v>
      </c>
      <c r="D224" s="177">
        <v>342.29470912093029</v>
      </c>
      <c r="E224" s="177">
        <v>225.20370036558265</v>
      </c>
      <c r="F224" s="177">
        <v>56.733729885115181</v>
      </c>
      <c r="G224" s="178">
        <v>246.61925688918748</v>
      </c>
    </row>
    <row r="225" spans="2:7" ht="11.25" customHeight="1">
      <c r="B225" s="179" t="s">
        <v>58</v>
      </c>
      <c r="C225" s="180">
        <v>913.58074925917833</v>
      </c>
      <c r="D225" s="180">
        <v>751.11138905771986</v>
      </c>
      <c r="E225" s="180">
        <v>768.94743886645483</v>
      </c>
      <c r="F225" s="180">
        <v>852.98193886884224</v>
      </c>
      <c r="G225" s="181">
        <v>1011.4856532319236</v>
      </c>
    </row>
    <row r="226" spans="2:7" ht="11.25" customHeight="1">
      <c r="B226" s="179" t="s">
        <v>59</v>
      </c>
      <c r="C226" s="180">
        <v>364.22990240976708</v>
      </c>
      <c r="D226" s="180">
        <v>408.81667993678963</v>
      </c>
      <c r="E226" s="180">
        <v>543.74373850087215</v>
      </c>
      <c r="F226" s="180">
        <v>796.24820898372718</v>
      </c>
      <c r="G226" s="181">
        <v>764.86639634273615</v>
      </c>
    </row>
    <row r="227" spans="2:7" s="172" customFormat="1" ht="11.25" customHeight="1">
      <c r="B227" s="183" t="s">
        <v>126</v>
      </c>
      <c r="C227" s="184">
        <v>784.40790475803215</v>
      </c>
      <c r="D227" s="184">
        <v>640.53385481877672</v>
      </c>
      <c r="E227" s="184">
        <v>664.88832247736013</v>
      </c>
      <c r="F227" s="184">
        <v>691.25470886813878</v>
      </c>
      <c r="G227" s="185">
        <v>714.70121966492047</v>
      </c>
    </row>
    <row r="228" spans="2:7" ht="11.25" customHeight="1">
      <c r="B228" s="179" t="s">
        <v>68</v>
      </c>
      <c r="C228" s="182">
        <v>857.40038832780147</v>
      </c>
      <c r="D228" s="182">
        <v>718.97767165056018</v>
      </c>
      <c r="E228" s="182">
        <v>750.14666469140525</v>
      </c>
      <c r="F228" s="182">
        <v>792.34372757334825</v>
      </c>
      <c r="G228" s="181">
        <v>822.60350072035465</v>
      </c>
    </row>
    <row r="229" spans="2:7" ht="11.25" customHeight="1">
      <c r="B229" s="179" t="s">
        <v>69</v>
      </c>
      <c r="C229" s="182">
        <v>72.992483569769391</v>
      </c>
      <c r="D229" s="182">
        <v>78.443816831783465</v>
      </c>
      <c r="E229" s="182">
        <v>85.258342214045072</v>
      </c>
      <c r="F229" s="182">
        <v>101.08901870520951</v>
      </c>
      <c r="G229" s="181">
        <v>107.90228105543423</v>
      </c>
    </row>
    <row r="230" spans="2:7" s="172" customFormat="1" ht="11.25" customHeight="1">
      <c r="B230" s="183" t="s">
        <v>127</v>
      </c>
      <c r="C230" s="184">
        <v>-233.69029129667933</v>
      </c>
      <c r="D230" s="184">
        <v>-297.5285720942482</v>
      </c>
      <c r="E230" s="184">
        <v>-443.00538806719084</v>
      </c>
      <c r="F230" s="184">
        <v>-639.30895618699185</v>
      </c>
      <c r="G230" s="185">
        <v>-471.18839465257525</v>
      </c>
    </row>
    <row r="231" spans="2:7" ht="11.25" customHeight="1">
      <c r="B231" s="179" t="s">
        <v>68</v>
      </c>
      <c r="C231" s="180">
        <v>57.984850183744101</v>
      </c>
      <c r="D231" s="180">
        <v>33.291689205615995</v>
      </c>
      <c r="E231" s="180">
        <v>15.716602231726842</v>
      </c>
      <c r="F231" s="180">
        <v>55.84073413675609</v>
      </c>
      <c r="G231" s="181">
        <v>185.60930464132443</v>
      </c>
    </row>
    <row r="232" spans="2:7" ht="11.25" customHeight="1">
      <c r="B232" s="179" t="s">
        <v>69</v>
      </c>
      <c r="C232" s="180">
        <v>291.67514148042341</v>
      </c>
      <c r="D232" s="180">
        <v>330.82026129986428</v>
      </c>
      <c r="E232" s="180">
        <v>458.72199029891772</v>
      </c>
      <c r="F232" s="180">
        <v>695.1496903237479</v>
      </c>
      <c r="G232" s="181">
        <v>656.79769929389965</v>
      </c>
    </row>
    <row r="233" spans="2:7" ht="11.25" customHeight="1">
      <c r="B233" s="179" t="s">
        <v>128</v>
      </c>
      <c r="C233" s="180">
        <v>-212.42054421803283</v>
      </c>
      <c r="D233" s="180">
        <v>-259.06109985007799</v>
      </c>
      <c r="E233" s="180">
        <v>-393.83608248309486</v>
      </c>
      <c r="F233" s="180">
        <v>-621.69604004382313</v>
      </c>
      <c r="G233" s="181">
        <v>-520.43828336667843</v>
      </c>
    </row>
    <row r="234" spans="2:7" ht="11.25" customHeight="1">
      <c r="B234" s="179" t="s">
        <v>75</v>
      </c>
      <c r="C234" s="180">
        <v>9.6030987440340336</v>
      </c>
      <c r="D234" s="180">
        <v>8.0268499665714454</v>
      </c>
      <c r="E234" s="180">
        <v>7.9934976942008564</v>
      </c>
      <c r="F234" s="180">
        <v>10.421450382446652</v>
      </c>
      <c r="G234" s="181">
        <v>10.021940936002972</v>
      </c>
    </row>
    <row r="235" spans="2:7" ht="11.25" customHeight="1">
      <c r="B235" s="179" t="s">
        <v>76</v>
      </c>
      <c r="C235" s="180">
        <v>222.02364296206684</v>
      </c>
      <c r="D235" s="180">
        <v>267.08794981664943</v>
      </c>
      <c r="E235" s="180">
        <v>401.82958017729561</v>
      </c>
      <c r="F235" s="180">
        <v>632.11749042626968</v>
      </c>
      <c r="G235" s="181">
        <v>530.46022430268135</v>
      </c>
    </row>
    <row r="236" spans="2:7" ht="11.25" customHeight="1">
      <c r="B236" s="179" t="s">
        <v>129</v>
      </c>
      <c r="C236" s="180">
        <v>-198.9226072857208</v>
      </c>
      <c r="D236" s="180">
        <v>-244.73558510099477</v>
      </c>
      <c r="E236" s="180">
        <v>-379.14190437504482</v>
      </c>
      <c r="F236" s="180">
        <v>-610.26759445578</v>
      </c>
      <c r="G236" s="181">
        <v>-503.6580040319501</v>
      </c>
    </row>
    <row r="237" spans="2:7" ht="11.25" customHeight="1">
      <c r="B237" s="179" t="s">
        <v>78</v>
      </c>
      <c r="C237" s="180">
        <v>8.5311249307465129</v>
      </c>
      <c r="D237" s="180">
        <v>7.4741816082173456</v>
      </c>
      <c r="E237" s="180">
        <v>7.2752658717832306</v>
      </c>
      <c r="F237" s="180">
        <v>10.193451467971977</v>
      </c>
      <c r="G237" s="181">
        <v>9.8925062744678787</v>
      </c>
    </row>
    <row r="238" spans="2:7" ht="11.25" customHeight="1">
      <c r="B238" s="179" t="s">
        <v>79</v>
      </c>
      <c r="C238" s="180">
        <v>207.45373221646727</v>
      </c>
      <c r="D238" s="180">
        <v>252.20976670921209</v>
      </c>
      <c r="E238" s="180">
        <v>386.41717024682799</v>
      </c>
      <c r="F238" s="180">
        <v>620.46104592375195</v>
      </c>
      <c r="G238" s="181">
        <v>513.550510306418</v>
      </c>
    </row>
    <row r="239" spans="2:7" ht="11.25" customHeight="1">
      <c r="B239" s="179" t="s">
        <v>130</v>
      </c>
      <c r="C239" s="180">
        <v>-153.39051956633338</v>
      </c>
      <c r="D239" s="180">
        <v>-150.29070341781642</v>
      </c>
      <c r="E239" s="180">
        <v>-167.93949965353281</v>
      </c>
      <c r="F239" s="180">
        <v>-161.53723090530804</v>
      </c>
      <c r="G239" s="181">
        <v>-189.86215780604894</v>
      </c>
    </row>
    <row r="240" spans="2:7" ht="11.25" customHeight="1">
      <c r="B240" s="179" t="s">
        <v>131</v>
      </c>
      <c r="C240" s="180">
        <v>8.5311249307465129</v>
      </c>
      <c r="D240" s="180">
        <v>7.4741816082173456</v>
      </c>
      <c r="E240" s="180">
        <v>7.2752658717832306</v>
      </c>
      <c r="F240" s="180">
        <v>10.193451467971977</v>
      </c>
      <c r="G240" s="181">
        <v>9.8925062744678787</v>
      </c>
    </row>
    <row r="241" spans="2:7" ht="11.25" customHeight="1">
      <c r="B241" s="179" t="s">
        <v>132</v>
      </c>
      <c r="C241" s="180">
        <v>161.92164449707991</v>
      </c>
      <c r="D241" s="180">
        <v>157.76488502603374</v>
      </c>
      <c r="E241" s="180">
        <v>175.21476552531601</v>
      </c>
      <c r="F241" s="180">
        <v>171.73068237327996</v>
      </c>
      <c r="G241" s="181">
        <v>199.75466408051682</v>
      </c>
    </row>
    <row r="242" spans="2:7" ht="11.25" customHeight="1">
      <c r="B242" s="179" t="s">
        <v>133</v>
      </c>
      <c r="C242" s="180">
        <v>-153.39051956633338</v>
      </c>
      <c r="D242" s="180">
        <v>-150.29070341781642</v>
      </c>
      <c r="E242" s="180">
        <v>-167.93949965353281</v>
      </c>
      <c r="F242" s="180">
        <v>-161.53723090530804</v>
      </c>
      <c r="G242" s="181">
        <v>-189.86215780604894</v>
      </c>
    </row>
    <row r="243" spans="2:7" ht="11.25" customHeight="1">
      <c r="B243" s="179" t="s">
        <v>134</v>
      </c>
      <c r="C243" s="182">
        <v>8.5311249307465129</v>
      </c>
      <c r="D243" s="182">
        <v>7.4741816082173456</v>
      </c>
      <c r="E243" s="182">
        <v>7.2752658717832306</v>
      </c>
      <c r="F243" s="182">
        <v>10.193451467971977</v>
      </c>
      <c r="G243" s="181">
        <v>9.8925062744678787</v>
      </c>
    </row>
    <row r="244" spans="2:7" ht="11.25" customHeight="1">
      <c r="B244" s="179" t="s">
        <v>135</v>
      </c>
      <c r="C244" s="182">
        <v>161.92164449707991</v>
      </c>
      <c r="D244" s="182">
        <v>157.76488502603374</v>
      </c>
      <c r="E244" s="182">
        <v>175.21476552531601</v>
      </c>
      <c r="F244" s="182">
        <v>171.73068237327996</v>
      </c>
      <c r="G244" s="181">
        <v>199.75466408051682</v>
      </c>
    </row>
    <row r="245" spans="2:7" ht="24" hidden="1">
      <c r="B245" s="179" t="s">
        <v>136</v>
      </c>
      <c r="C245" s="180">
        <v>0</v>
      </c>
      <c r="D245" s="180">
        <v>0</v>
      </c>
      <c r="E245" s="180">
        <v>0</v>
      </c>
      <c r="F245" s="180">
        <v>0</v>
      </c>
      <c r="G245" s="181">
        <v>0</v>
      </c>
    </row>
    <row r="246" spans="2:7" hidden="1">
      <c r="B246" s="179" t="s">
        <v>134</v>
      </c>
      <c r="C246" s="180">
        <v>0</v>
      </c>
      <c r="D246" s="180">
        <v>0</v>
      </c>
      <c r="E246" s="180">
        <v>0</v>
      </c>
      <c r="F246" s="180">
        <v>0</v>
      </c>
      <c r="G246" s="181">
        <v>0</v>
      </c>
    </row>
    <row r="247" spans="2:7" hidden="1">
      <c r="B247" s="179" t="s">
        <v>135</v>
      </c>
      <c r="C247" s="180">
        <v>0</v>
      </c>
      <c r="D247" s="180">
        <v>0</v>
      </c>
      <c r="E247" s="180">
        <v>0</v>
      </c>
      <c r="F247" s="180">
        <v>0</v>
      </c>
      <c r="G247" s="181">
        <v>0</v>
      </c>
    </row>
    <row r="248" spans="2:7" hidden="1">
      <c r="B248" s="179" t="s">
        <v>137</v>
      </c>
      <c r="C248" s="180">
        <v>0</v>
      </c>
      <c r="D248" s="180">
        <v>0</v>
      </c>
      <c r="E248" s="180">
        <v>0</v>
      </c>
      <c r="F248" s="180">
        <v>0</v>
      </c>
      <c r="G248" s="181">
        <v>0</v>
      </c>
    </row>
    <row r="249" spans="2:7" hidden="1">
      <c r="B249" s="179" t="s">
        <v>134</v>
      </c>
      <c r="C249" s="180">
        <v>0</v>
      </c>
      <c r="D249" s="180">
        <v>0</v>
      </c>
      <c r="E249" s="180">
        <v>0</v>
      </c>
      <c r="F249" s="180">
        <v>0</v>
      </c>
      <c r="G249" s="181">
        <v>0</v>
      </c>
    </row>
    <row r="250" spans="2:7" hidden="1">
      <c r="B250" s="179" t="s">
        <v>135</v>
      </c>
      <c r="C250" s="180">
        <v>0</v>
      </c>
      <c r="D250" s="180">
        <v>0</v>
      </c>
      <c r="E250" s="180">
        <v>0</v>
      </c>
      <c r="F250" s="180">
        <v>0</v>
      </c>
      <c r="G250" s="181">
        <v>0</v>
      </c>
    </row>
    <row r="251" spans="2:7" hidden="1">
      <c r="B251" s="179" t="s">
        <v>138</v>
      </c>
      <c r="C251" s="180">
        <v>0</v>
      </c>
      <c r="D251" s="180">
        <v>0</v>
      </c>
      <c r="E251" s="180">
        <v>0</v>
      </c>
      <c r="F251" s="180">
        <v>0</v>
      </c>
      <c r="G251" s="181">
        <v>0</v>
      </c>
    </row>
    <row r="252" spans="2:7" hidden="1">
      <c r="B252" s="179" t="s">
        <v>134</v>
      </c>
      <c r="C252" s="180">
        <v>0</v>
      </c>
      <c r="D252" s="180">
        <v>0</v>
      </c>
      <c r="E252" s="180">
        <v>0</v>
      </c>
      <c r="F252" s="180">
        <v>0</v>
      </c>
      <c r="G252" s="181">
        <v>0</v>
      </c>
    </row>
    <row r="253" spans="2:7" hidden="1">
      <c r="B253" s="179" t="s">
        <v>135</v>
      </c>
      <c r="C253" s="180">
        <v>0</v>
      </c>
      <c r="D253" s="180">
        <v>0</v>
      </c>
      <c r="E253" s="180">
        <v>0</v>
      </c>
      <c r="F253" s="180">
        <v>0</v>
      </c>
      <c r="G253" s="181">
        <v>0</v>
      </c>
    </row>
    <row r="254" spans="2:7" ht="12.75" hidden="1" customHeight="1">
      <c r="B254" s="179" t="s">
        <v>139</v>
      </c>
      <c r="C254" s="180">
        <v>0</v>
      </c>
      <c r="D254" s="180">
        <v>0</v>
      </c>
      <c r="E254" s="180">
        <v>0</v>
      </c>
      <c r="F254" s="180">
        <v>0</v>
      </c>
      <c r="G254" s="181">
        <v>0</v>
      </c>
    </row>
    <row r="255" spans="2:7" hidden="1">
      <c r="B255" s="179" t="s">
        <v>134</v>
      </c>
      <c r="C255" s="180">
        <v>0</v>
      </c>
      <c r="D255" s="180">
        <v>0</v>
      </c>
      <c r="E255" s="180">
        <v>0</v>
      </c>
      <c r="F255" s="180">
        <v>0</v>
      </c>
      <c r="G255" s="181">
        <v>0</v>
      </c>
    </row>
    <row r="256" spans="2:7" hidden="1">
      <c r="B256" s="179" t="s">
        <v>135</v>
      </c>
      <c r="C256" s="180">
        <v>0</v>
      </c>
      <c r="D256" s="180">
        <v>0</v>
      </c>
      <c r="E256" s="180">
        <v>0</v>
      </c>
      <c r="F256" s="180">
        <v>0</v>
      </c>
      <c r="G256" s="181">
        <v>0</v>
      </c>
    </row>
    <row r="257" spans="2:7" ht="15.75" hidden="1" customHeight="1">
      <c r="B257" s="179" t="s">
        <v>140</v>
      </c>
      <c r="C257" s="180">
        <v>0</v>
      </c>
      <c r="D257" s="180">
        <v>0</v>
      </c>
      <c r="E257" s="180">
        <v>0</v>
      </c>
      <c r="F257" s="180">
        <v>0</v>
      </c>
      <c r="G257" s="181">
        <v>0</v>
      </c>
    </row>
    <row r="258" spans="2:7" hidden="1">
      <c r="B258" s="179" t="s">
        <v>134</v>
      </c>
      <c r="C258" s="180">
        <v>0</v>
      </c>
      <c r="D258" s="180">
        <v>0</v>
      </c>
      <c r="E258" s="180">
        <v>0</v>
      </c>
      <c r="F258" s="180">
        <v>0</v>
      </c>
      <c r="G258" s="181">
        <v>0</v>
      </c>
    </row>
    <row r="259" spans="2:7" hidden="1">
      <c r="B259" s="179" t="s">
        <v>135</v>
      </c>
      <c r="C259" s="180">
        <v>0</v>
      </c>
      <c r="D259" s="180">
        <v>0</v>
      </c>
      <c r="E259" s="180">
        <v>0</v>
      </c>
      <c r="F259" s="180">
        <v>0</v>
      </c>
      <c r="G259" s="181">
        <v>0</v>
      </c>
    </row>
    <row r="260" spans="2:7" ht="11.25" customHeight="1">
      <c r="B260" s="179" t="s">
        <v>141</v>
      </c>
      <c r="C260" s="180">
        <v>-45.532087719387405</v>
      </c>
      <c r="D260" s="180">
        <v>-94.444881683178338</v>
      </c>
      <c r="E260" s="180">
        <v>-211.20240472151204</v>
      </c>
      <c r="F260" s="180">
        <v>-448.73036355047191</v>
      </c>
      <c r="G260" s="181">
        <v>-313.79584622590119</v>
      </c>
    </row>
    <row r="261" spans="2:7" ht="11.25" hidden="1" customHeight="1">
      <c r="B261" s="179" t="s">
        <v>131</v>
      </c>
      <c r="C261" s="180">
        <v>0</v>
      </c>
      <c r="D261" s="180">
        <v>0</v>
      </c>
      <c r="E261" s="180">
        <v>0</v>
      </c>
      <c r="F261" s="180">
        <v>0</v>
      </c>
      <c r="G261" s="181">
        <v>0</v>
      </c>
    </row>
    <row r="262" spans="2:7" ht="11.25" customHeight="1">
      <c r="B262" s="179" t="s">
        <v>132</v>
      </c>
      <c r="C262" s="182">
        <v>45.532087719387405</v>
      </c>
      <c r="D262" s="182">
        <v>94.444881683178338</v>
      </c>
      <c r="E262" s="182">
        <v>211.20240472151204</v>
      </c>
      <c r="F262" s="182">
        <v>448.73036355047191</v>
      </c>
      <c r="G262" s="181">
        <v>313.79584622590119</v>
      </c>
    </row>
    <row r="263" spans="2:7" ht="48" hidden="1">
      <c r="B263" s="179" t="s">
        <v>142</v>
      </c>
      <c r="C263" s="180">
        <v>0</v>
      </c>
      <c r="D263" s="180">
        <v>0</v>
      </c>
      <c r="E263" s="180">
        <v>0</v>
      </c>
      <c r="F263" s="180">
        <v>0</v>
      </c>
      <c r="G263" s="181">
        <v>0</v>
      </c>
    </row>
    <row r="264" spans="2:7" hidden="1">
      <c r="B264" s="179" t="s">
        <v>131</v>
      </c>
      <c r="C264" s="180">
        <v>0</v>
      </c>
      <c r="D264" s="180">
        <v>0</v>
      </c>
      <c r="E264" s="180">
        <v>0</v>
      </c>
      <c r="F264" s="180">
        <v>0</v>
      </c>
      <c r="G264" s="181">
        <v>0</v>
      </c>
    </row>
    <row r="265" spans="2:7" hidden="1">
      <c r="B265" s="179" t="s">
        <v>132</v>
      </c>
      <c r="C265" s="180">
        <v>0</v>
      </c>
      <c r="D265" s="180">
        <v>0</v>
      </c>
      <c r="E265" s="180">
        <v>0</v>
      </c>
      <c r="F265" s="180">
        <v>0</v>
      </c>
      <c r="G265" s="181">
        <v>0</v>
      </c>
    </row>
    <row r="266" spans="2:7" ht="24" hidden="1">
      <c r="B266" s="179" t="s">
        <v>143</v>
      </c>
      <c r="C266" s="180">
        <v>0</v>
      </c>
      <c r="D266" s="180">
        <v>0</v>
      </c>
      <c r="E266" s="180">
        <v>0</v>
      </c>
      <c r="F266" s="180">
        <v>0</v>
      </c>
      <c r="G266" s="181">
        <v>0</v>
      </c>
    </row>
    <row r="267" spans="2:7" hidden="1">
      <c r="B267" s="179" t="s">
        <v>134</v>
      </c>
      <c r="C267" s="180">
        <v>0</v>
      </c>
      <c r="D267" s="180">
        <v>0</v>
      </c>
      <c r="E267" s="180">
        <v>0</v>
      </c>
      <c r="F267" s="180">
        <v>0</v>
      </c>
      <c r="G267" s="181">
        <v>0</v>
      </c>
    </row>
    <row r="268" spans="2:7" hidden="1">
      <c r="B268" s="179" t="s">
        <v>135</v>
      </c>
      <c r="C268" s="180">
        <v>0</v>
      </c>
      <c r="D268" s="180">
        <v>0</v>
      </c>
      <c r="E268" s="180">
        <v>0</v>
      </c>
      <c r="F268" s="180">
        <v>0</v>
      </c>
      <c r="G268" s="181">
        <v>0</v>
      </c>
    </row>
    <row r="269" spans="2:7" ht="11.25" customHeight="1">
      <c r="B269" s="179" t="s">
        <v>144</v>
      </c>
      <c r="C269" s="180">
        <v>-13.497936932312024</v>
      </c>
      <c r="D269" s="180">
        <v>-14.325514749083245</v>
      </c>
      <c r="E269" s="180">
        <v>-14.694178108049988</v>
      </c>
      <c r="F269" s="180">
        <v>-11.428445588043139</v>
      </c>
      <c r="G269" s="181">
        <v>-16.780279334728224</v>
      </c>
    </row>
    <row r="270" spans="2:7" ht="11.25" customHeight="1">
      <c r="B270" s="179" t="s">
        <v>78</v>
      </c>
      <c r="C270" s="180">
        <v>1.0719738132875203</v>
      </c>
      <c r="D270" s="180">
        <v>0.55266835835409955</v>
      </c>
      <c r="E270" s="180">
        <v>0.71823182241762451</v>
      </c>
      <c r="F270" s="180">
        <v>0.22799891447467607</v>
      </c>
      <c r="G270" s="181">
        <v>0.12943466153509375</v>
      </c>
    </row>
    <row r="271" spans="2:7" ht="11.25" customHeight="1">
      <c r="B271" s="179" t="s">
        <v>79</v>
      </c>
      <c r="C271" s="180">
        <v>14.569910745599545</v>
      </c>
      <c r="D271" s="180">
        <v>14.878183107437348</v>
      </c>
      <c r="E271" s="180">
        <v>15.412409930467614</v>
      </c>
      <c r="F271" s="180">
        <v>11.656444502517814</v>
      </c>
      <c r="G271" s="181">
        <v>16.909713996263317</v>
      </c>
    </row>
    <row r="272" spans="2:7" ht="11.25" customHeight="1">
      <c r="B272" s="179" t="s">
        <v>145</v>
      </c>
      <c r="C272" s="180">
        <v>-13.497936932312024</v>
      </c>
      <c r="D272" s="180">
        <v>-14.325514749083245</v>
      </c>
      <c r="E272" s="180">
        <v>-14.694178108049988</v>
      </c>
      <c r="F272" s="180">
        <v>-11.428445588043139</v>
      </c>
      <c r="G272" s="181">
        <v>-16.780279334728224</v>
      </c>
    </row>
    <row r="273" spans="2:7" ht="11.25" customHeight="1">
      <c r="B273" s="179" t="s">
        <v>131</v>
      </c>
      <c r="C273" s="182">
        <v>1.0719738132875203</v>
      </c>
      <c r="D273" s="182">
        <v>0.55266835835409955</v>
      </c>
      <c r="E273" s="182">
        <v>0.71823182241762451</v>
      </c>
      <c r="F273" s="182">
        <v>0.22799891447467607</v>
      </c>
      <c r="G273" s="181">
        <v>0.12943466153509375</v>
      </c>
    </row>
    <row r="274" spans="2:7" ht="11.25" customHeight="1">
      <c r="B274" s="179" t="s">
        <v>132</v>
      </c>
      <c r="C274" s="182">
        <v>14.569910745599545</v>
      </c>
      <c r="D274" s="182">
        <v>14.878183107437348</v>
      </c>
      <c r="E274" s="182">
        <v>15.412409930467614</v>
      </c>
      <c r="F274" s="182">
        <v>11.656444502517814</v>
      </c>
      <c r="G274" s="181">
        <v>16.909713996263317</v>
      </c>
    </row>
    <row r="275" spans="2:7" ht="24" hidden="1">
      <c r="B275" s="179" t="s">
        <v>146</v>
      </c>
      <c r="C275" s="180">
        <v>0</v>
      </c>
      <c r="D275" s="180">
        <v>0</v>
      </c>
      <c r="E275" s="180">
        <v>0</v>
      </c>
      <c r="F275" s="180">
        <v>0</v>
      </c>
      <c r="G275" s="181">
        <v>0</v>
      </c>
    </row>
    <row r="276" spans="2:7" hidden="1">
      <c r="B276" s="179" t="s">
        <v>131</v>
      </c>
      <c r="C276" s="180">
        <v>0</v>
      </c>
      <c r="D276" s="180">
        <v>0</v>
      </c>
      <c r="E276" s="180">
        <v>0</v>
      </c>
      <c r="F276" s="180">
        <v>0</v>
      </c>
      <c r="G276" s="181">
        <v>0</v>
      </c>
    </row>
    <row r="277" spans="2:7" hidden="1">
      <c r="B277" s="179" t="s">
        <v>132</v>
      </c>
      <c r="C277" s="180">
        <v>0</v>
      </c>
      <c r="D277" s="180">
        <v>0</v>
      </c>
      <c r="E277" s="180">
        <v>0</v>
      </c>
      <c r="F277" s="180">
        <v>0</v>
      </c>
      <c r="G277" s="181">
        <v>0</v>
      </c>
    </row>
    <row r="278" spans="2:7" hidden="1">
      <c r="B278" s="179" t="s">
        <v>147</v>
      </c>
      <c r="C278" s="180">
        <v>0</v>
      </c>
      <c r="D278" s="180">
        <v>0</v>
      </c>
      <c r="E278" s="180">
        <v>0</v>
      </c>
      <c r="F278" s="180">
        <v>0</v>
      </c>
      <c r="G278" s="181">
        <v>0</v>
      </c>
    </row>
    <row r="279" spans="2:7" hidden="1">
      <c r="B279" s="179" t="s">
        <v>131</v>
      </c>
      <c r="C279" s="180">
        <v>0</v>
      </c>
      <c r="D279" s="180">
        <v>0</v>
      </c>
      <c r="E279" s="180">
        <v>0</v>
      </c>
      <c r="F279" s="180">
        <v>0</v>
      </c>
      <c r="G279" s="181">
        <v>0</v>
      </c>
    </row>
    <row r="280" spans="2:7" hidden="1">
      <c r="B280" s="179" t="s">
        <v>132</v>
      </c>
      <c r="C280" s="180">
        <v>0</v>
      </c>
      <c r="D280" s="180">
        <v>0</v>
      </c>
      <c r="E280" s="180">
        <v>0</v>
      </c>
      <c r="F280" s="180">
        <v>0</v>
      </c>
      <c r="G280" s="181">
        <v>0</v>
      </c>
    </row>
    <row r="281" spans="2:7" ht="13.5" hidden="1" customHeight="1">
      <c r="B281" s="179" t="s">
        <v>148</v>
      </c>
      <c r="C281" s="180">
        <v>0</v>
      </c>
      <c r="D281" s="180">
        <v>0</v>
      </c>
      <c r="E281" s="180">
        <v>0</v>
      </c>
      <c r="F281" s="180">
        <v>0</v>
      </c>
      <c r="G281" s="181">
        <v>0</v>
      </c>
    </row>
    <row r="282" spans="2:7" hidden="1">
      <c r="B282" s="179" t="s">
        <v>134</v>
      </c>
      <c r="C282" s="180">
        <v>0</v>
      </c>
      <c r="D282" s="180">
        <v>0</v>
      </c>
      <c r="E282" s="180">
        <v>0</v>
      </c>
      <c r="F282" s="180">
        <v>0</v>
      </c>
      <c r="G282" s="181">
        <v>0</v>
      </c>
    </row>
    <row r="283" spans="2:7" hidden="1">
      <c r="B283" s="179" t="s">
        <v>135</v>
      </c>
      <c r="C283" s="180">
        <v>0</v>
      </c>
      <c r="D283" s="180">
        <v>0</v>
      </c>
      <c r="E283" s="180">
        <v>0</v>
      </c>
      <c r="F283" s="180">
        <v>0</v>
      </c>
      <c r="G283" s="181">
        <v>0</v>
      </c>
    </row>
    <row r="284" spans="2:7" ht="15" hidden="1" customHeight="1">
      <c r="B284" s="179" t="s">
        <v>149</v>
      </c>
      <c r="C284" s="180">
        <v>0</v>
      </c>
      <c r="D284" s="180">
        <v>0</v>
      </c>
      <c r="E284" s="180">
        <v>0</v>
      </c>
      <c r="F284" s="180">
        <v>0</v>
      </c>
      <c r="G284" s="181">
        <v>0</v>
      </c>
    </row>
    <row r="285" spans="2:7" hidden="1">
      <c r="B285" s="179" t="s">
        <v>134</v>
      </c>
      <c r="C285" s="180">
        <v>0</v>
      </c>
      <c r="D285" s="180">
        <v>0</v>
      </c>
      <c r="E285" s="180">
        <v>0</v>
      </c>
      <c r="F285" s="180">
        <v>0</v>
      </c>
      <c r="G285" s="181">
        <v>0</v>
      </c>
    </row>
    <row r="286" spans="2:7" hidden="1">
      <c r="B286" s="179" t="s">
        <v>135</v>
      </c>
      <c r="C286" s="180">
        <v>0</v>
      </c>
      <c r="D286" s="180">
        <v>0</v>
      </c>
      <c r="E286" s="180">
        <v>0</v>
      </c>
      <c r="F286" s="180">
        <v>0</v>
      </c>
      <c r="G286" s="181">
        <v>0</v>
      </c>
    </row>
    <row r="287" spans="2:7" ht="13.5" hidden="1" customHeight="1">
      <c r="B287" s="179" t="s">
        <v>150</v>
      </c>
      <c r="C287" s="180">
        <v>0</v>
      </c>
      <c r="D287" s="180">
        <v>0</v>
      </c>
      <c r="E287" s="180">
        <v>0</v>
      </c>
      <c r="F287" s="180">
        <v>0</v>
      </c>
      <c r="G287" s="181">
        <v>0</v>
      </c>
    </row>
    <row r="288" spans="2:7" hidden="1">
      <c r="B288" s="179" t="s">
        <v>134</v>
      </c>
      <c r="C288" s="180">
        <v>0</v>
      </c>
      <c r="D288" s="180">
        <v>0</v>
      </c>
      <c r="E288" s="180">
        <v>0</v>
      </c>
      <c r="F288" s="180">
        <v>0</v>
      </c>
      <c r="G288" s="181">
        <v>0</v>
      </c>
    </row>
    <row r="289" spans="2:7" hidden="1">
      <c r="B289" s="179" t="s">
        <v>135</v>
      </c>
      <c r="C289" s="180">
        <v>0</v>
      </c>
      <c r="D289" s="180">
        <v>0</v>
      </c>
      <c r="E289" s="180">
        <v>0</v>
      </c>
      <c r="F289" s="180">
        <v>0</v>
      </c>
      <c r="G289" s="181">
        <v>0</v>
      </c>
    </row>
    <row r="290" spans="2:7" ht="11.25" customHeight="1">
      <c r="B290" s="179" t="s">
        <v>151</v>
      </c>
      <c r="C290" s="180">
        <v>-13.497936932312024</v>
      </c>
      <c r="D290" s="180">
        <v>-14.325514749083245</v>
      </c>
      <c r="E290" s="180">
        <v>-14.694178108049988</v>
      </c>
      <c r="F290" s="180">
        <v>-11.428445588043139</v>
      </c>
      <c r="G290" s="181">
        <v>-16.780279334728224</v>
      </c>
    </row>
    <row r="291" spans="2:7" ht="11.25" customHeight="1">
      <c r="B291" s="179" t="s">
        <v>131</v>
      </c>
      <c r="C291" s="180">
        <v>1.0719738132875203</v>
      </c>
      <c r="D291" s="180">
        <v>0.55266835835409955</v>
      </c>
      <c r="E291" s="180">
        <v>0.71823182241762451</v>
      </c>
      <c r="F291" s="180">
        <v>0.22799891447467607</v>
      </c>
      <c r="G291" s="181">
        <v>0.12943466153509375</v>
      </c>
    </row>
    <row r="292" spans="2:7" ht="11.25" customHeight="1">
      <c r="B292" s="179" t="s">
        <v>132</v>
      </c>
      <c r="C292" s="180">
        <v>14.569910745599545</v>
      </c>
      <c r="D292" s="180">
        <v>14.878183107437348</v>
      </c>
      <c r="E292" s="180">
        <v>15.412409930467614</v>
      </c>
      <c r="F292" s="180">
        <v>11.656444502517814</v>
      </c>
      <c r="G292" s="181">
        <v>16.909713996263317</v>
      </c>
    </row>
    <row r="293" spans="2:7" ht="11.25" customHeight="1">
      <c r="B293" s="179" t="s">
        <v>152</v>
      </c>
      <c r="C293" s="180">
        <v>-5.4402671024341638</v>
      </c>
      <c r="D293" s="180">
        <v>-6.6407928138738628</v>
      </c>
      <c r="E293" s="180">
        <v>-0.33799144584358792</v>
      </c>
      <c r="F293" s="180">
        <v>1.8999909539556371E-2</v>
      </c>
      <c r="G293" s="181">
        <v>0.15717066043547101</v>
      </c>
    </row>
    <row r="294" spans="2:7" ht="11.25" customHeight="1">
      <c r="B294" s="179" t="s">
        <v>75</v>
      </c>
      <c r="C294" s="180">
        <v>0.38412394976136127</v>
      </c>
      <c r="D294" s="180">
        <v>0.99129403958751194</v>
      </c>
      <c r="E294" s="180">
        <v>1.9096516690162724</v>
      </c>
      <c r="F294" s="180">
        <v>0.72199656250314093</v>
      </c>
      <c r="G294" s="181">
        <v>0.55471997800754469</v>
      </c>
    </row>
    <row r="295" spans="2:7" ht="11.25" customHeight="1">
      <c r="B295" s="179" t="s">
        <v>76</v>
      </c>
      <c r="C295" s="180">
        <v>5.8243910521955256</v>
      </c>
      <c r="D295" s="180">
        <v>7.6320868534613737</v>
      </c>
      <c r="E295" s="180">
        <v>2.2476431148598603</v>
      </c>
      <c r="F295" s="180">
        <v>0.7029966529635846</v>
      </c>
      <c r="G295" s="181">
        <v>0.39754931757207362</v>
      </c>
    </row>
    <row r="296" spans="2:7" ht="11.25" customHeight="1">
      <c r="B296" s="179" t="s">
        <v>129</v>
      </c>
      <c r="C296" s="180">
        <v>-4.5737549366934189</v>
      </c>
      <c r="D296" s="180">
        <v>-6.6407928138738628</v>
      </c>
      <c r="E296" s="180">
        <v>-0.33799144584358792</v>
      </c>
      <c r="F296" s="180">
        <v>1.8999909539556371E-2</v>
      </c>
      <c r="G296" s="181">
        <v>0.15717066043547101</v>
      </c>
    </row>
    <row r="297" spans="2:7" ht="11.25" customHeight="1">
      <c r="B297" s="179" t="s">
        <v>78</v>
      </c>
      <c r="C297" s="180">
        <v>0.27692656843260932</v>
      </c>
      <c r="D297" s="180">
        <v>0.99129403958751194</v>
      </c>
      <c r="E297" s="180">
        <v>1.9096516690162724</v>
      </c>
      <c r="F297" s="180">
        <v>0.72199656250314093</v>
      </c>
      <c r="G297" s="181">
        <v>0.55471997800754469</v>
      </c>
    </row>
    <row r="298" spans="2:7" ht="11.25" customHeight="1">
      <c r="B298" s="179" t="s">
        <v>79</v>
      </c>
      <c r="C298" s="180">
        <v>4.850681505126027</v>
      </c>
      <c r="D298" s="180">
        <v>7.6320868534613737</v>
      </c>
      <c r="E298" s="180">
        <v>2.2476431148598603</v>
      </c>
      <c r="F298" s="180">
        <v>0.7029966529635846</v>
      </c>
      <c r="G298" s="181">
        <v>0.39754931757207362</v>
      </c>
    </row>
    <row r="299" spans="2:7" ht="22.5" customHeight="1">
      <c r="B299" s="179" t="s">
        <v>153</v>
      </c>
      <c r="C299" s="180">
        <v>-4.5737549366934189</v>
      </c>
      <c r="D299" s="180">
        <v>-6.6407928138738628</v>
      </c>
      <c r="E299" s="180">
        <v>-0.33799144584358792</v>
      </c>
      <c r="F299" s="180">
        <v>1.8999909539556371E-2</v>
      </c>
      <c r="G299" s="181">
        <v>0.15717066043547101</v>
      </c>
    </row>
    <row r="300" spans="2:7" ht="11.25" customHeight="1">
      <c r="B300" s="179" t="s">
        <v>131</v>
      </c>
      <c r="C300" s="182">
        <v>0.27692656843260932</v>
      </c>
      <c r="D300" s="182">
        <v>0.99129403958751194</v>
      </c>
      <c r="E300" s="182">
        <v>1.9096516690162724</v>
      </c>
      <c r="F300" s="182">
        <v>0.72199656250314093</v>
      </c>
      <c r="G300" s="181">
        <v>0.55471997800754469</v>
      </c>
    </row>
    <row r="301" spans="2:7" ht="11.25" customHeight="1">
      <c r="B301" s="179" t="s">
        <v>132</v>
      </c>
      <c r="C301" s="182">
        <v>4.850681505126027</v>
      </c>
      <c r="D301" s="182">
        <v>7.6320868534613737</v>
      </c>
      <c r="E301" s="182">
        <v>2.2476431148598603</v>
      </c>
      <c r="F301" s="182">
        <v>0.7029966529635846</v>
      </c>
      <c r="G301" s="181">
        <v>0.39754931757207362</v>
      </c>
    </row>
    <row r="302" spans="2:7" ht="24" hidden="1">
      <c r="B302" s="179" t="s">
        <v>154</v>
      </c>
      <c r="C302" s="180">
        <v>0</v>
      </c>
      <c r="D302" s="180">
        <v>0</v>
      </c>
      <c r="E302" s="180">
        <v>0</v>
      </c>
      <c r="F302" s="180">
        <v>0</v>
      </c>
      <c r="G302" s="181">
        <v>0</v>
      </c>
    </row>
    <row r="303" spans="2:7" hidden="1">
      <c r="B303" s="179" t="s">
        <v>131</v>
      </c>
      <c r="C303" s="180">
        <v>0</v>
      </c>
      <c r="D303" s="180">
        <v>0</v>
      </c>
      <c r="E303" s="180">
        <v>0</v>
      </c>
      <c r="F303" s="180">
        <v>0</v>
      </c>
      <c r="G303" s="181">
        <v>0</v>
      </c>
    </row>
    <row r="304" spans="2:7" hidden="1">
      <c r="B304" s="179" t="s">
        <v>132</v>
      </c>
      <c r="C304" s="180">
        <v>0</v>
      </c>
      <c r="D304" s="180">
        <v>0</v>
      </c>
      <c r="E304" s="180">
        <v>0</v>
      </c>
      <c r="F304" s="180">
        <v>0</v>
      </c>
      <c r="G304" s="181">
        <v>0</v>
      </c>
    </row>
    <row r="305" spans="2:7" hidden="1">
      <c r="B305" s="179" t="s">
        <v>155</v>
      </c>
      <c r="C305" s="180">
        <v>0</v>
      </c>
      <c r="D305" s="180">
        <v>0</v>
      </c>
      <c r="E305" s="180">
        <v>0</v>
      </c>
      <c r="F305" s="180">
        <v>0</v>
      </c>
      <c r="G305" s="181">
        <v>0</v>
      </c>
    </row>
    <row r="306" spans="2:7" hidden="1">
      <c r="B306" s="179" t="s">
        <v>134</v>
      </c>
      <c r="C306" s="180">
        <v>0</v>
      </c>
      <c r="D306" s="180">
        <v>0</v>
      </c>
      <c r="E306" s="180">
        <v>0</v>
      </c>
      <c r="F306" s="180">
        <v>0</v>
      </c>
      <c r="G306" s="181">
        <v>0</v>
      </c>
    </row>
    <row r="307" spans="2:7" hidden="1">
      <c r="B307" s="179" t="s">
        <v>135</v>
      </c>
      <c r="C307" s="180">
        <v>0</v>
      </c>
      <c r="D307" s="180">
        <v>0</v>
      </c>
      <c r="E307" s="180">
        <v>0</v>
      </c>
      <c r="F307" s="180">
        <v>0</v>
      </c>
      <c r="G307" s="181">
        <v>0</v>
      </c>
    </row>
    <row r="308" spans="2:7" hidden="1">
      <c r="B308" s="179" t="s">
        <v>156</v>
      </c>
      <c r="C308" s="180">
        <v>0</v>
      </c>
      <c r="D308" s="180">
        <v>0</v>
      </c>
      <c r="E308" s="180">
        <v>0</v>
      </c>
      <c r="F308" s="180">
        <v>0</v>
      </c>
      <c r="G308" s="181">
        <v>0</v>
      </c>
    </row>
    <row r="309" spans="2:7" hidden="1">
      <c r="B309" s="179" t="s">
        <v>134</v>
      </c>
      <c r="C309" s="180">
        <v>0</v>
      </c>
      <c r="D309" s="180">
        <v>0</v>
      </c>
      <c r="E309" s="180">
        <v>0</v>
      </c>
      <c r="F309" s="180">
        <v>0</v>
      </c>
      <c r="G309" s="181">
        <v>0</v>
      </c>
    </row>
    <row r="310" spans="2:7" hidden="1">
      <c r="B310" s="179" t="s">
        <v>135</v>
      </c>
      <c r="C310" s="180">
        <v>0</v>
      </c>
      <c r="D310" s="180">
        <v>0</v>
      </c>
      <c r="E310" s="180">
        <v>0</v>
      </c>
      <c r="F310" s="180">
        <v>0</v>
      </c>
      <c r="G310" s="181">
        <v>0</v>
      </c>
    </row>
    <row r="311" spans="2:7" ht="11.25" customHeight="1">
      <c r="B311" s="179" t="s">
        <v>144</v>
      </c>
      <c r="C311" s="180">
        <v>-0.86651216574074541</v>
      </c>
      <c r="D311" s="180">
        <v>0</v>
      </c>
      <c r="E311" s="180">
        <v>0</v>
      </c>
      <c r="F311" s="180">
        <v>0</v>
      </c>
      <c r="G311" s="181">
        <v>0</v>
      </c>
    </row>
    <row r="312" spans="2:7" ht="11.25" customHeight="1">
      <c r="B312" s="179" t="s">
        <v>78</v>
      </c>
      <c r="C312" s="180">
        <v>0.10719738132875202</v>
      </c>
      <c r="D312" s="180">
        <v>0</v>
      </c>
      <c r="E312" s="180">
        <v>0</v>
      </c>
      <c r="F312" s="180">
        <v>0</v>
      </c>
      <c r="G312" s="181">
        <v>0</v>
      </c>
    </row>
    <row r="313" spans="2:7" ht="11.25" customHeight="1">
      <c r="B313" s="179" t="s">
        <v>79</v>
      </c>
      <c r="C313" s="180">
        <v>0.97370954706949731</v>
      </c>
      <c r="D313" s="180">
        <v>0</v>
      </c>
      <c r="E313" s="180">
        <v>0</v>
      </c>
      <c r="F313" s="180">
        <v>0</v>
      </c>
      <c r="G313" s="181">
        <v>0</v>
      </c>
    </row>
    <row r="314" spans="2:7" ht="11.25" hidden="1" customHeight="1">
      <c r="B314" s="179" t="s">
        <v>157</v>
      </c>
      <c r="C314" s="180">
        <v>0</v>
      </c>
      <c r="D314" s="180">
        <v>0</v>
      </c>
      <c r="E314" s="180">
        <v>0</v>
      </c>
      <c r="F314" s="180">
        <v>0</v>
      </c>
      <c r="G314" s="181">
        <v>0</v>
      </c>
    </row>
    <row r="315" spans="2:7" ht="11.25" hidden="1" customHeight="1">
      <c r="B315" s="179" t="s">
        <v>131</v>
      </c>
      <c r="C315" s="180">
        <v>0</v>
      </c>
      <c r="D315" s="180">
        <v>0</v>
      </c>
      <c r="E315" s="180">
        <v>0</v>
      </c>
      <c r="F315" s="180">
        <v>0</v>
      </c>
      <c r="G315" s="181">
        <v>0</v>
      </c>
    </row>
    <row r="316" spans="2:7" ht="11.25" hidden="1" customHeight="1">
      <c r="B316" s="179" t="s">
        <v>132</v>
      </c>
      <c r="C316" s="180">
        <v>0</v>
      </c>
      <c r="D316" s="180">
        <v>0</v>
      </c>
      <c r="E316" s="180">
        <v>0</v>
      </c>
      <c r="F316" s="180">
        <v>0</v>
      </c>
      <c r="G316" s="181">
        <v>0</v>
      </c>
    </row>
    <row r="317" spans="2:7" ht="11.25" customHeight="1">
      <c r="B317" s="179" t="s">
        <v>158</v>
      </c>
      <c r="C317" s="180">
        <v>-0.86651216574074541</v>
      </c>
      <c r="D317" s="180">
        <v>0</v>
      </c>
      <c r="E317" s="180">
        <v>0</v>
      </c>
      <c r="F317" s="180">
        <v>0</v>
      </c>
      <c r="G317" s="181">
        <v>0</v>
      </c>
    </row>
    <row r="318" spans="2:7" ht="11.25" customHeight="1">
      <c r="B318" s="179" t="s">
        <v>131</v>
      </c>
      <c r="C318" s="182">
        <v>0.10719738132875202</v>
      </c>
      <c r="D318" s="182">
        <v>0</v>
      </c>
      <c r="E318" s="182">
        <v>0</v>
      </c>
      <c r="F318" s="182">
        <v>0</v>
      </c>
      <c r="G318" s="181">
        <v>0</v>
      </c>
    </row>
    <row r="319" spans="2:7" ht="11.25" customHeight="1">
      <c r="B319" s="179" t="s">
        <v>132</v>
      </c>
      <c r="C319" s="182">
        <v>0.97370954706949731</v>
      </c>
      <c r="D319" s="182">
        <v>0</v>
      </c>
      <c r="E319" s="182">
        <v>0</v>
      </c>
      <c r="F319" s="182">
        <v>0</v>
      </c>
      <c r="G319" s="181">
        <v>0</v>
      </c>
    </row>
    <row r="320" spans="2:7" ht="11.25" customHeight="1">
      <c r="B320" s="179" t="s">
        <v>159</v>
      </c>
      <c r="C320" s="180">
        <v>-61.191838508495934</v>
      </c>
      <c r="D320" s="180">
        <v>-54.99488791304524</v>
      </c>
      <c r="E320" s="180">
        <v>-52.963259563690244</v>
      </c>
      <c r="F320" s="180">
        <v>-60.125213737926039</v>
      </c>
      <c r="G320" s="181">
        <v>-116.72232870575418</v>
      </c>
    </row>
    <row r="321" spans="2:7" ht="11.25" customHeight="1">
      <c r="B321" s="179" t="s">
        <v>75</v>
      </c>
      <c r="C321" s="180">
        <v>2.6352689576651533</v>
      </c>
      <c r="D321" s="180">
        <v>1.1053367167081991</v>
      </c>
      <c r="E321" s="180">
        <v>1.6815074430718502</v>
      </c>
      <c r="F321" s="180">
        <v>2.203989506588536</v>
      </c>
      <c r="G321" s="181">
        <v>9.2175969678920318</v>
      </c>
    </row>
    <row r="322" spans="2:7" ht="11.25" customHeight="1">
      <c r="B322" s="179" t="s">
        <v>76</v>
      </c>
      <c r="C322" s="180">
        <v>63.827107466161095</v>
      </c>
      <c r="D322" s="180">
        <v>56.100224629753427</v>
      </c>
      <c r="E322" s="180">
        <v>54.644767006762088</v>
      </c>
      <c r="F322" s="180">
        <v>62.329203244514574</v>
      </c>
      <c r="G322" s="181">
        <v>125.93992567364621</v>
      </c>
    </row>
    <row r="323" spans="2:7" ht="11.25" hidden="1" customHeight="1">
      <c r="B323" s="179" t="s">
        <v>160</v>
      </c>
      <c r="C323" s="180">
        <v>0</v>
      </c>
      <c r="D323" s="180">
        <v>0</v>
      </c>
      <c r="E323" s="180">
        <v>0</v>
      </c>
      <c r="F323" s="180">
        <v>0</v>
      </c>
      <c r="G323" s="181">
        <v>0</v>
      </c>
    </row>
    <row r="324" spans="2:7" ht="11.25" hidden="1" customHeight="1">
      <c r="B324" s="179" t="s">
        <v>78</v>
      </c>
      <c r="C324" s="180">
        <v>0</v>
      </c>
      <c r="D324" s="180">
        <v>0</v>
      </c>
      <c r="E324" s="180">
        <v>0</v>
      </c>
      <c r="F324" s="180">
        <v>0</v>
      </c>
      <c r="G324" s="181">
        <v>0</v>
      </c>
    </row>
    <row r="325" spans="2:7" ht="11.25" hidden="1" customHeight="1">
      <c r="B325" s="179" t="s">
        <v>79</v>
      </c>
      <c r="C325" s="180">
        <v>0</v>
      </c>
      <c r="D325" s="180">
        <v>0</v>
      </c>
      <c r="E325" s="180">
        <v>0</v>
      </c>
      <c r="F325" s="180">
        <v>0</v>
      </c>
      <c r="G325" s="181">
        <v>0</v>
      </c>
    </row>
    <row r="326" spans="2:7" ht="11.25" customHeight="1">
      <c r="B326" s="179" t="s">
        <v>144</v>
      </c>
      <c r="C326" s="180">
        <v>-61.191838508495934</v>
      </c>
      <c r="D326" s="180">
        <v>-54.99488791304524</v>
      </c>
      <c r="E326" s="180">
        <v>-52.963259563690244</v>
      </c>
      <c r="F326" s="180">
        <v>-60.125213737926039</v>
      </c>
      <c r="G326" s="181">
        <v>-116.72232870575418</v>
      </c>
    </row>
    <row r="327" spans="2:7" ht="11.25" customHeight="1">
      <c r="B327" s="179" t="s">
        <v>78</v>
      </c>
      <c r="C327" s="182">
        <v>2.6352689576651533</v>
      </c>
      <c r="D327" s="182">
        <v>1.1053367167081991</v>
      </c>
      <c r="E327" s="182">
        <v>1.6815074430718502</v>
      </c>
      <c r="F327" s="182">
        <v>2.203989506588536</v>
      </c>
      <c r="G327" s="181">
        <v>9.2175969678920318</v>
      </c>
    </row>
    <row r="328" spans="2:7" ht="11.25" customHeight="1">
      <c r="B328" s="179" t="s">
        <v>79</v>
      </c>
      <c r="C328" s="182">
        <v>63.827107466161095</v>
      </c>
      <c r="D328" s="182">
        <v>56.100224629753427</v>
      </c>
      <c r="E328" s="182">
        <v>54.644767006762088</v>
      </c>
      <c r="F328" s="182">
        <v>62.329203244514574</v>
      </c>
      <c r="G328" s="181">
        <v>125.93992567364621</v>
      </c>
    </row>
    <row r="329" spans="2:7" ht="11.25" customHeight="1">
      <c r="B329" s="179" t="s">
        <v>151</v>
      </c>
      <c r="C329" s="180">
        <v>-62.058350674236678</v>
      </c>
      <c r="D329" s="180">
        <v>-55.608963866772015</v>
      </c>
      <c r="E329" s="180">
        <v>-53.605443310793049</v>
      </c>
      <c r="F329" s="180">
        <v>-60.818710436119844</v>
      </c>
      <c r="G329" s="181">
        <v>-117.36950201342964</v>
      </c>
    </row>
    <row r="330" spans="2:7" ht="11.25" customHeight="1">
      <c r="B330" s="179" t="s">
        <v>131</v>
      </c>
      <c r="C330" s="182">
        <v>2.6352689576651533</v>
      </c>
      <c r="D330" s="182">
        <v>1.1053367167081991</v>
      </c>
      <c r="E330" s="182">
        <v>1.6815074430718502</v>
      </c>
      <c r="F330" s="182">
        <v>2.203989506588536</v>
      </c>
      <c r="G330" s="181">
        <v>9.2175969678920318</v>
      </c>
    </row>
    <row r="331" spans="2:7" ht="11.25" customHeight="1">
      <c r="B331" s="179" t="s">
        <v>132</v>
      </c>
      <c r="C331" s="182">
        <v>64.693619631901839</v>
      </c>
      <c r="D331" s="182">
        <v>56.71430058348021</v>
      </c>
      <c r="E331" s="182">
        <v>55.286950753864907</v>
      </c>
      <c r="F331" s="182">
        <v>63.022699942708385</v>
      </c>
      <c r="G331" s="181">
        <v>126.58709898132166</v>
      </c>
    </row>
    <row r="332" spans="2:7" ht="36" hidden="1">
      <c r="B332" s="179" t="s">
        <v>161</v>
      </c>
      <c r="C332" s="177">
        <v>0</v>
      </c>
      <c r="D332" s="177">
        <v>0</v>
      </c>
      <c r="E332" s="177">
        <v>0</v>
      </c>
      <c r="F332" s="177">
        <v>0</v>
      </c>
      <c r="G332" s="181">
        <v>0</v>
      </c>
    </row>
    <row r="333" spans="2:7" hidden="1">
      <c r="B333" s="179" t="s">
        <v>78</v>
      </c>
      <c r="C333" s="177">
        <v>0</v>
      </c>
      <c r="D333" s="177">
        <v>0</v>
      </c>
      <c r="E333" s="177">
        <v>0</v>
      </c>
      <c r="F333" s="177">
        <v>0</v>
      </c>
      <c r="G333" s="181">
        <v>0</v>
      </c>
    </row>
    <row r="334" spans="2:7" hidden="1">
      <c r="B334" s="179" t="s">
        <v>79</v>
      </c>
      <c r="C334" s="177">
        <v>0</v>
      </c>
      <c r="D334" s="177">
        <v>0</v>
      </c>
      <c r="E334" s="177">
        <v>0</v>
      </c>
      <c r="F334" s="177">
        <v>0</v>
      </c>
      <c r="G334" s="181">
        <v>0</v>
      </c>
    </row>
    <row r="335" spans="2:7" ht="11.25" customHeight="1">
      <c r="B335" s="179" t="s">
        <v>162</v>
      </c>
      <c r="C335" s="180">
        <v>45.362358532283558</v>
      </c>
      <c r="D335" s="180">
        <v>23.168208482748838</v>
      </c>
      <c r="E335" s="180">
        <v>4.1319454254378627</v>
      </c>
      <c r="F335" s="180">
        <v>42.493297685217762</v>
      </c>
      <c r="G335" s="181">
        <v>165.81504675942188</v>
      </c>
    </row>
    <row r="336" spans="2:7" ht="24" hidden="1">
      <c r="B336" s="179" t="s">
        <v>163</v>
      </c>
      <c r="C336" s="177">
        <v>0</v>
      </c>
      <c r="D336" s="177">
        <v>0</v>
      </c>
      <c r="E336" s="177">
        <v>0</v>
      </c>
      <c r="F336" s="177">
        <v>0</v>
      </c>
      <c r="G336" s="181">
        <v>0</v>
      </c>
    </row>
    <row r="337" spans="2:7" ht="11.25" customHeight="1">
      <c r="B337" s="179" t="s">
        <v>144</v>
      </c>
      <c r="C337" s="182">
        <v>45.362358532283558</v>
      </c>
      <c r="D337" s="182">
        <v>23.168208482748838</v>
      </c>
      <c r="E337" s="182">
        <v>4.1319454254378627</v>
      </c>
      <c r="F337" s="182">
        <v>42.493297685217762</v>
      </c>
      <c r="G337" s="181">
        <v>165.81504675942188</v>
      </c>
    </row>
    <row r="338" spans="2:7" ht="11.25" hidden="1" customHeight="1">
      <c r="B338" s="179" t="s">
        <v>151</v>
      </c>
      <c r="C338" s="177">
        <v>0</v>
      </c>
      <c r="D338" s="177">
        <v>0</v>
      </c>
      <c r="E338" s="177">
        <v>0</v>
      </c>
      <c r="F338" s="177">
        <v>0</v>
      </c>
      <c r="G338" s="181">
        <v>0</v>
      </c>
    </row>
    <row r="339" spans="2:7" s="172" customFormat="1" ht="11.25" customHeight="1">
      <c r="B339" s="183" t="s">
        <v>164</v>
      </c>
      <c r="C339" s="184">
        <v>-1.3667666119415882</v>
      </c>
      <c r="D339" s="184">
        <v>-0.71057360359812805</v>
      </c>
      <c r="E339" s="184">
        <v>3.3207659554132518</v>
      </c>
      <c r="F339" s="184">
        <v>4.7879772039681976</v>
      </c>
      <c r="G339" s="185">
        <v>3.1064318768422496</v>
      </c>
    </row>
    <row r="340" spans="2:7" ht="11.25" customHeight="1">
      <c r="B340" s="179" t="s">
        <v>68</v>
      </c>
      <c r="C340" s="180">
        <v>-1.8044892523673259</v>
      </c>
      <c r="D340" s="180">
        <v>-1.1579717984562086</v>
      </c>
      <c r="E340" s="180">
        <v>3.0841719433227408</v>
      </c>
      <c r="F340" s="180">
        <v>4.7974771587379763</v>
      </c>
      <c r="G340" s="181">
        <v>3.272847870244513</v>
      </c>
    </row>
    <row r="341" spans="2:7" ht="11.25" customHeight="1">
      <c r="B341" s="179" t="s">
        <v>69</v>
      </c>
      <c r="C341" s="180">
        <v>-0.43772264042573733</v>
      </c>
      <c r="D341" s="180">
        <v>-0.44739819485808058</v>
      </c>
      <c r="E341" s="180">
        <v>-0.23659401209051151</v>
      </c>
      <c r="F341" s="180">
        <v>9.4999547697779685E-3</v>
      </c>
      <c r="G341" s="181">
        <v>0.16641599340226354</v>
      </c>
    </row>
    <row r="342" spans="2:7" ht="11.25" customHeight="1">
      <c r="B342" s="179" t="s">
        <v>165</v>
      </c>
      <c r="C342" s="180">
        <v>-1.3667666119415882</v>
      </c>
      <c r="D342" s="180">
        <v>-0.59653092647744077</v>
      </c>
      <c r="E342" s="180">
        <v>4.2840415760674775</v>
      </c>
      <c r="F342" s="180">
        <v>5.0824758018313219</v>
      </c>
      <c r="G342" s="181">
        <v>3.5686985251818704</v>
      </c>
    </row>
    <row r="343" spans="2:7" ht="11.25" customHeight="1">
      <c r="B343" s="179" t="s">
        <v>75</v>
      </c>
      <c r="C343" s="182">
        <v>-1.8044892523673259</v>
      </c>
      <c r="D343" s="182">
        <v>-1.1579717984562086</v>
      </c>
      <c r="E343" s="182">
        <v>3.0841719433227408</v>
      </c>
      <c r="F343" s="182">
        <v>4.7974771587379763</v>
      </c>
      <c r="G343" s="181">
        <v>3.2173758724437587</v>
      </c>
    </row>
    <row r="344" spans="2:7" ht="11.25" customHeight="1">
      <c r="B344" s="179" t="s">
        <v>76</v>
      </c>
      <c r="C344" s="182">
        <v>-0.43772264042573733</v>
      </c>
      <c r="D344" s="182">
        <v>-0.5614408719787678</v>
      </c>
      <c r="E344" s="182">
        <v>-1.1998696327447373</v>
      </c>
      <c r="F344" s="182">
        <v>-0.28499864309334516</v>
      </c>
      <c r="G344" s="181">
        <v>-0.35132265273811158</v>
      </c>
    </row>
    <row r="345" spans="2:7" ht="11.25" hidden="1" customHeight="1">
      <c r="B345" s="179" t="s">
        <v>166</v>
      </c>
      <c r="C345" s="177">
        <v>0</v>
      </c>
      <c r="D345" s="177">
        <v>0</v>
      </c>
      <c r="E345" s="177">
        <v>0</v>
      </c>
      <c r="F345" s="177">
        <v>0</v>
      </c>
      <c r="G345" s="181">
        <v>0</v>
      </c>
    </row>
    <row r="346" spans="2:7" ht="11.25" hidden="1" customHeight="1">
      <c r="B346" s="179" t="s">
        <v>75</v>
      </c>
      <c r="C346" s="177">
        <v>0</v>
      </c>
      <c r="D346" s="177">
        <v>0</v>
      </c>
      <c r="E346" s="177">
        <v>0</v>
      </c>
      <c r="F346" s="177">
        <v>0</v>
      </c>
      <c r="G346" s="181">
        <v>0</v>
      </c>
    </row>
    <row r="347" spans="2:7" ht="11.25" hidden="1" customHeight="1">
      <c r="B347" s="179" t="s">
        <v>76</v>
      </c>
      <c r="C347" s="177">
        <v>0</v>
      </c>
      <c r="D347" s="177">
        <v>0</v>
      </c>
      <c r="E347" s="177">
        <v>0</v>
      </c>
      <c r="F347" s="177">
        <v>0</v>
      </c>
      <c r="G347" s="181">
        <v>0</v>
      </c>
    </row>
    <row r="348" spans="2:7" ht="11.25" customHeight="1">
      <c r="B348" s="179" t="s">
        <v>167</v>
      </c>
      <c r="C348" s="180">
        <v>0</v>
      </c>
      <c r="D348" s="180">
        <v>-0.11404267712068721</v>
      </c>
      <c r="E348" s="180">
        <v>-0.96327562065422589</v>
      </c>
      <c r="F348" s="180">
        <v>-0.29449859786312327</v>
      </c>
      <c r="G348" s="181">
        <v>-0.4622666483396205</v>
      </c>
    </row>
    <row r="349" spans="2:7" ht="11.25" customHeight="1">
      <c r="B349" s="179" t="s">
        <v>75</v>
      </c>
      <c r="C349" s="182">
        <v>0</v>
      </c>
      <c r="D349" s="182">
        <v>0</v>
      </c>
      <c r="E349" s="182">
        <v>0</v>
      </c>
      <c r="F349" s="182">
        <v>0</v>
      </c>
      <c r="G349" s="181">
        <v>5.5471997800754465E-2</v>
      </c>
    </row>
    <row r="350" spans="2:7" ht="11.25" customHeight="1">
      <c r="B350" s="179" t="s">
        <v>76</v>
      </c>
      <c r="C350" s="182">
        <v>0</v>
      </c>
      <c r="D350" s="182">
        <v>0.11404267712068721</v>
      </c>
      <c r="E350" s="182">
        <v>0.96327562065422589</v>
      </c>
      <c r="F350" s="182">
        <v>0.29449859786312327</v>
      </c>
      <c r="G350" s="181">
        <v>0.5177386461403749</v>
      </c>
    </row>
    <row r="351" spans="2:7" s="171" customFormat="1" ht="11.25" customHeight="1">
      <c r="B351" s="176" t="s">
        <v>168</v>
      </c>
      <c r="C351" s="177">
        <v>1094.6817918989941</v>
      </c>
      <c r="D351" s="177">
        <v>1245.0302236674163</v>
      </c>
      <c r="E351" s="177">
        <v>1480.4785808702302</v>
      </c>
      <c r="F351" s="177">
        <v>1655.1771195384506</v>
      </c>
      <c r="G351" s="178">
        <v>1677.2975521684459</v>
      </c>
    </row>
    <row r="352" spans="2:7" ht="11.25" customHeight="1">
      <c r="B352" s="179" t="s">
        <v>58</v>
      </c>
      <c r="C352" s="180">
        <v>1255.8530547267728</v>
      </c>
      <c r="D352" s="180">
        <v>1412.0413380538503</v>
      </c>
      <c r="E352" s="180">
        <v>1724.0183171728274</v>
      </c>
      <c r="F352" s="180">
        <v>2171.3001622257289</v>
      </c>
      <c r="G352" s="181">
        <v>2085.4420213204635</v>
      </c>
    </row>
    <row r="353" spans="2:7" ht="11.25" customHeight="1">
      <c r="B353" s="179" t="s">
        <v>59</v>
      </c>
      <c r="C353" s="180">
        <v>161.17126282777863</v>
      </c>
      <c r="D353" s="180">
        <v>167.01111438643409</v>
      </c>
      <c r="E353" s="180">
        <v>243.5397363025973</v>
      </c>
      <c r="F353" s="180">
        <v>516.12304268727814</v>
      </c>
      <c r="G353" s="181">
        <v>408.14446915201779</v>
      </c>
    </row>
    <row r="354" spans="2:7" s="172" customFormat="1" ht="11.25" customHeight="1">
      <c r="B354" s="183" t="s">
        <v>169</v>
      </c>
      <c r="C354" s="184">
        <v>134.78284079068419</v>
      </c>
      <c r="D354" s="184">
        <v>94.2869764379343</v>
      </c>
      <c r="E354" s="184">
        <v>175.17251659458557</v>
      </c>
      <c r="F354" s="184">
        <v>306.35454141580647</v>
      </c>
      <c r="G354" s="185">
        <v>358.46929512144209</v>
      </c>
    </row>
    <row r="355" spans="2:7" ht="11.25" customHeight="1">
      <c r="B355" s="179" t="s">
        <v>68</v>
      </c>
      <c r="C355" s="180">
        <v>141.19681744018786</v>
      </c>
      <c r="D355" s="180">
        <v>100.96285930630685</v>
      </c>
      <c r="E355" s="180">
        <v>186.84167126233544</v>
      </c>
      <c r="F355" s="180">
        <v>340.16488044144694</v>
      </c>
      <c r="G355" s="181">
        <v>373.03993987710697</v>
      </c>
    </row>
    <row r="356" spans="2:7" ht="11.25" customHeight="1">
      <c r="B356" s="179" t="s">
        <v>69</v>
      </c>
      <c r="C356" s="180">
        <v>6.4139766495036614</v>
      </c>
      <c r="D356" s="180">
        <v>6.6758828683725353</v>
      </c>
      <c r="E356" s="180">
        <v>11.669154667749876</v>
      </c>
      <c r="F356" s="180">
        <v>33.810339025640509</v>
      </c>
      <c r="G356" s="181">
        <v>14.570644755664839</v>
      </c>
    </row>
    <row r="357" spans="2:7" ht="11.25" customHeight="1">
      <c r="B357" s="179" t="s">
        <v>170</v>
      </c>
      <c r="C357" s="182">
        <v>5.4581333326556232</v>
      </c>
      <c r="D357" s="182">
        <v>4.3599392714601182</v>
      </c>
      <c r="E357" s="182">
        <v>5.7205052209027265</v>
      </c>
      <c r="F357" s="182">
        <v>5.4529740378526705</v>
      </c>
      <c r="G357" s="181">
        <v>6.813810396526006</v>
      </c>
    </row>
    <row r="358" spans="2:7" ht="24.95" customHeight="1">
      <c r="B358" s="179" t="s">
        <v>171</v>
      </c>
      <c r="C358" s="182">
        <v>0</v>
      </c>
      <c r="D358" s="182">
        <v>1.3948296663222512</v>
      </c>
      <c r="E358" s="182">
        <v>1.5209615062961459</v>
      </c>
      <c r="F358" s="182">
        <v>1.7764915419485181</v>
      </c>
      <c r="G358" s="181">
        <v>2.6903918933365913</v>
      </c>
    </row>
    <row r="359" spans="2:7" ht="11.25" customHeight="1">
      <c r="B359" s="179" t="s">
        <v>375</v>
      </c>
      <c r="C359" s="182">
        <v>3.6268447349561099</v>
      </c>
      <c r="D359" s="182">
        <v>3.8862235357280333</v>
      </c>
      <c r="E359" s="182">
        <v>4.3009411483596569</v>
      </c>
      <c r="F359" s="182">
        <v>3.6289827220552615</v>
      </c>
      <c r="G359" s="181">
        <v>3.4207731977131917</v>
      </c>
    </row>
    <row r="360" spans="2:7" ht="11.25" hidden="1" customHeight="1">
      <c r="B360" s="179" t="s">
        <v>171</v>
      </c>
      <c r="C360" s="182">
        <v>0</v>
      </c>
      <c r="D360" s="182">
        <v>0</v>
      </c>
      <c r="E360" s="182">
        <v>0</v>
      </c>
      <c r="F360" s="182">
        <v>0</v>
      </c>
      <c r="G360" s="181">
        <v>0</v>
      </c>
    </row>
    <row r="361" spans="2:7" ht="11.25" customHeight="1">
      <c r="B361" s="179" t="s">
        <v>376</v>
      </c>
      <c r="C361" s="182">
        <v>0.58958559730813609</v>
      </c>
      <c r="D361" s="182">
        <v>1.0702466622095264</v>
      </c>
      <c r="E361" s="182">
        <v>1.2505683496212756</v>
      </c>
      <c r="F361" s="182">
        <v>2.0804900945814193</v>
      </c>
      <c r="G361" s="181">
        <v>2.8845438856392316</v>
      </c>
    </row>
    <row r="362" spans="2:7" ht="11.25" customHeight="1">
      <c r="B362" s="179" t="s">
        <v>172</v>
      </c>
      <c r="C362" s="180">
        <v>105.58048749371</v>
      </c>
      <c r="D362" s="180">
        <v>69.574805557243863</v>
      </c>
      <c r="E362" s="180">
        <v>152.78903309359393</v>
      </c>
      <c r="F362" s="180">
        <v>299.35307475047995</v>
      </c>
      <c r="G362" s="181">
        <v>328.60686963870256</v>
      </c>
    </row>
    <row r="363" spans="2:7" ht="11.25" customHeight="1">
      <c r="B363" s="179" t="s">
        <v>75</v>
      </c>
      <c r="C363" s="182">
        <v>110.99395525081198</v>
      </c>
      <c r="D363" s="182">
        <v>74.741816082173457</v>
      </c>
      <c r="E363" s="182">
        <v>159.20242077847601</v>
      </c>
      <c r="F363" s="182">
        <v>307.5040359429496</v>
      </c>
      <c r="G363" s="181">
        <v>336.88144264398181</v>
      </c>
    </row>
    <row r="364" spans="2:7" ht="11.25" customHeight="1">
      <c r="B364" s="179" t="s">
        <v>76</v>
      </c>
      <c r="C364" s="182">
        <v>5.4134677571019765</v>
      </c>
      <c r="D364" s="182">
        <v>5.167010524929597</v>
      </c>
      <c r="E364" s="182">
        <v>6.4133876848820828</v>
      </c>
      <c r="F364" s="182">
        <v>8.1509611924696692</v>
      </c>
      <c r="G364" s="181">
        <v>8.2745730052792084</v>
      </c>
    </row>
    <row r="365" spans="2:7" ht="11.25" customHeight="1">
      <c r="B365" s="179" t="s">
        <v>173</v>
      </c>
      <c r="C365" s="180">
        <v>20.706960826670596</v>
      </c>
      <c r="D365" s="180">
        <v>17.536254735711825</v>
      </c>
      <c r="E365" s="180">
        <v>13.612605481350505</v>
      </c>
      <c r="F365" s="180">
        <v>-4.2188274073221213E-16</v>
      </c>
      <c r="G365" s="181">
        <v>22.512385774139521</v>
      </c>
    </row>
    <row r="366" spans="2:7" ht="11.25" customHeight="1">
      <c r="B366" s="179" t="s">
        <v>75</v>
      </c>
      <c r="C366" s="182">
        <v>21.117884121764146</v>
      </c>
      <c r="D366" s="182">
        <v>17.97488041694524</v>
      </c>
      <c r="E366" s="182">
        <v>17.617804114597025</v>
      </c>
      <c r="F366" s="182">
        <v>23.578887738589419</v>
      </c>
      <c r="G366" s="181">
        <v>25.923913638885917</v>
      </c>
    </row>
    <row r="367" spans="2:7" ht="11.25" customHeight="1">
      <c r="B367" s="179" t="s">
        <v>76</v>
      </c>
      <c r="C367" s="182">
        <v>0.41092329509354936</v>
      </c>
      <c r="D367" s="182">
        <v>0.43862568123341233</v>
      </c>
      <c r="E367" s="182">
        <v>4.0051986332465175</v>
      </c>
      <c r="F367" s="182">
        <v>23.578887738589419</v>
      </c>
      <c r="G367" s="181">
        <v>3.4115278647463998</v>
      </c>
    </row>
    <row r="368" spans="2:7" ht="36" hidden="1">
      <c r="B368" s="179" t="s">
        <v>174</v>
      </c>
      <c r="C368" s="177">
        <v>0</v>
      </c>
      <c r="D368" s="177">
        <v>0</v>
      </c>
      <c r="E368" s="177">
        <v>0</v>
      </c>
      <c r="F368" s="177">
        <v>0</v>
      </c>
      <c r="G368" s="181">
        <v>0</v>
      </c>
    </row>
    <row r="369" spans="2:7" hidden="1">
      <c r="B369" s="179" t="s">
        <v>78</v>
      </c>
      <c r="C369" s="177">
        <v>0</v>
      </c>
      <c r="D369" s="177">
        <v>0</v>
      </c>
      <c r="E369" s="177">
        <v>0</v>
      </c>
      <c r="F369" s="177">
        <v>0</v>
      </c>
      <c r="G369" s="181">
        <v>0</v>
      </c>
    </row>
    <row r="370" spans="2:7" hidden="1">
      <c r="B370" s="179" t="s">
        <v>79</v>
      </c>
      <c r="C370" s="177">
        <v>0</v>
      </c>
      <c r="D370" s="177">
        <v>0</v>
      </c>
      <c r="E370" s="177">
        <v>0</v>
      </c>
      <c r="F370" s="177">
        <v>0</v>
      </c>
      <c r="G370" s="181">
        <v>0</v>
      </c>
    </row>
    <row r="371" spans="2:7" s="172" customFormat="1" ht="22.5" customHeight="1">
      <c r="B371" s="183" t="s">
        <v>175</v>
      </c>
      <c r="C371" s="184">
        <v>959.8989511083098</v>
      </c>
      <c r="D371" s="184">
        <v>1150.7432472294818</v>
      </c>
      <c r="E371" s="184">
        <v>1305.3060642756445</v>
      </c>
      <c r="F371" s="184">
        <v>1348.8225781226445</v>
      </c>
      <c r="G371" s="185">
        <v>1318.8282570470037</v>
      </c>
    </row>
    <row r="372" spans="2:7" ht="11.25" customHeight="1">
      <c r="B372" s="179" t="s">
        <v>68</v>
      </c>
      <c r="C372" s="180">
        <v>1114.6562372865849</v>
      </c>
      <c r="D372" s="180">
        <v>1311.0784787475434</v>
      </c>
      <c r="E372" s="180">
        <v>1537.176645910492</v>
      </c>
      <c r="F372" s="180">
        <v>1831.1352817842819</v>
      </c>
      <c r="G372" s="181">
        <v>1712.4020814433566</v>
      </c>
    </row>
    <row r="373" spans="2:7" ht="11.25" customHeight="1">
      <c r="B373" s="179" t="s">
        <v>69</v>
      </c>
      <c r="C373" s="180">
        <v>154.757286178275</v>
      </c>
      <c r="D373" s="180">
        <v>160.33523151806156</v>
      </c>
      <c r="E373" s="180">
        <v>231.87058163484741</v>
      </c>
      <c r="F373" s="180">
        <v>482.31270366163778</v>
      </c>
      <c r="G373" s="181">
        <v>393.57382439635296</v>
      </c>
    </row>
    <row r="374" spans="2:7" ht="22.5" customHeight="1">
      <c r="B374" s="179" t="s">
        <v>176</v>
      </c>
      <c r="C374" s="180">
        <v>760.27956084395203</v>
      </c>
      <c r="D374" s="180">
        <v>823.81798197897035</v>
      </c>
      <c r="E374" s="180">
        <v>877.92433079257353</v>
      </c>
      <c r="F374" s="180">
        <v>751.44642228945327</v>
      </c>
      <c r="G374" s="181">
        <v>728.84657910411272</v>
      </c>
    </row>
    <row r="375" spans="2:7" ht="11.25" customHeight="1">
      <c r="B375" s="179" t="s">
        <v>75</v>
      </c>
      <c r="C375" s="182">
        <v>848.74419978550463</v>
      </c>
      <c r="D375" s="182">
        <v>927.28978018193231</v>
      </c>
      <c r="E375" s="182">
        <v>1040.641862607823</v>
      </c>
      <c r="F375" s="182">
        <v>1143.5760553215869</v>
      </c>
      <c r="G375" s="181">
        <v>1037.8903241850828</v>
      </c>
    </row>
    <row r="376" spans="2:7" ht="11.25" customHeight="1">
      <c r="B376" s="179" t="s">
        <v>76</v>
      </c>
      <c r="C376" s="182">
        <v>88.464638941552593</v>
      </c>
      <c r="D376" s="182">
        <v>103.47179820296198</v>
      </c>
      <c r="E376" s="182">
        <v>162.71753181524934</v>
      </c>
      <c r="F376" s="182">
        <v>392.1296330321336</v>
      </c>
      <c r="G376" s="181">
        <v>309.04374508096987</v>
      </c>
    </row>
    <row r="377" spans="2:7" ht="11.25" hidden="1" customHeight="1">
      <c r="B377" s="179" t="s">
        <v>177</v>
      </c>
      <c r="C377" s="177">
        <v>0</v>
      </c>
      <c r="D377" s="177">
        <v>0</v>
      </c>
      <c r="E377" s="177">
        <v>0</v>
      </c>
      <c r="F377" s="177">
        <v>0</v>
      </c>
      <c r="G377" s="181">
        <v>0</v>
      </c>
    </row>
    <row r="378" spans="2:7" ht="11.25" hidden="1" customHeight="1">
      <c r="B378" s="179" t="s">
        <v>78</v>
      </c>
      <c r="C378" s="177">
        <v>0</v>
      </c>
      <c r="D378" s="177">
        <v>0</v>
      </c>
      <c r="E378" s="177">
        <v>0</v>
      </c>
      <c r="F378" s="177">
        <v>0</v>
      </c>
      <c r="G378" s="181">
        <v>0</v>
      </c>
    </row>
    <row r="379" spans="2:7" ht="11.25" hidden="1" customHeight="1">
      <c r="B379" s="179" t="s">
        <v>79</v>
      </c>
      <c r="C379" s="177">
        <v>0</v>
      </c>
      <c r="D379" s="177">
        <v>0</v>
      </c>
      <c r="E379" s="177">
        <v>0</v>
      </c>
      <c r="F379" s="177">
        <v>0</v>
      </c>
      <c r="G379" s="181">
        <v>0</v>
      </c>
    </row>
    <row r="380" spans="2:7" ht="11.25" customHeight="1">
      <c r="B380" s="179" t="s">
        <v>178</v>
      </c>
      <c r="C380" s="180">
        <v>199.61939026435772</v>
      </c>
      <c r="D380" s="180">
        <v>326.92526525051153</v>
      </c>
      <c r="E380" s="180">
        <v>427.381733483071</v>
      </c>
      <c r="F380" s="180">
        <v>597.37615583319086</v>
      </c>
      <c r="G380" s="181">
        <v>589.98167794289088</v>
      </c>
    </row>
    <row r="381" spans="2:7" ht="11.25" customHeight="1">
      <c r="B381" s="179" t="s">
        <v>75</v>
      </c>
      <c r="C381" s="182">
        <v>265.91203750108002</v>
      </c>
      <c r="D381" s="182">
        <v>383.78869856561113</v>
      </c>
      <c r="E381" s="182">
        <v>496.5347833026691</v>
      </c>
      <c r="F381" s="182">
        <v>687.55922646269505</v>
      </c>
      <c r="G381" s="181">
        <v>674.51175725827386</v>
      </c>
    </row>
    <row r="382" spans="2:7" ht="11.25" customHeight="1">
      <c r="B382" s="179" t="s">
        <v>76</v>
      </c>
      <c r="C382" s="182">
        <v>66.292647236722374</v>
      </c>
      <c r="D382" s="182">
        <v>56.86343331509957</v>
      </c>
      <c r="E382" s="182">
        <v>69.15304981959811</v>
      </c>
      <c r="F382" s="182">
        <v>90.183070629504172</v>
      </c>
      <c r="G382" s="181">
        <v>84.530079315382991</v>
      </c>
    </row>
    <row r="383" spans="2:7" ht="11.25" customHeight="1">
      <c r="B383" s="179" t="s">
        <v>170</v>
      </c>
      <c r="C383" s="182">
        <v>36.447109651775676</v>
      </c>
      <c r="D383" s="182">
        <v>30.370442168601475</v>
      </c>
      <c r="E383" s="182">
        <v>32.075388210556497</v>
      </c>
      <c r="F383" s="182">
        <v>36.052328351308162</v>
      </c>
      <c r="G383" s="181">
        <v>34.207731977131914</v>
      </c>
    </row>
    <row r="384" spans="2:7" ht="11.25" customHeight="1">
      <c r="B384" s="179" t="s">
        <v>179</v>
      </c>
      <c r="C384" s="180">
        <v>0</v>
      </c>
      <c r="D384" s="180">
        <v>0</v>
      </c>
      <c r="E384" s="180">
        <v>-8.4497861460897002E-3</v>
      </c>
      <c r="F384" s="180">
        <v>-2.8499864309334509E-2</v>
      </c>
      <c r="G384" s="181">
        <v>-9.2453329667924102E-3</v>
      </c>
    </row>
    <row r="385" spans="2:7" ht="11.25" hidden="1" customHeight="1">
      <c r="B385" s="179" t="s">
        <v>75</v>
      </c>
      <c r="C385" s="182">
        <v>0</v>
      </c>
      <c r="D385" s="182">
        <v>0</v>
      </c>
      <c r="E385" s="182">
        <v>0</v>
      </c>
      <c r="F385" s="182">
        <v>0</v>
      </c>
      <c r="G385" s="181">
        <v>0</v>
      </c>
    </row>
    <row r="386" spans="2:7" ht="11.25" customHeight="1">
      <c r="B386" s="179" t="s">
        <v>76</v>
      </c>
      <c r="C386" s="182">
        <v>0</v>
      </c>
      <c r="D386" s="182">
        <v>0</v>
      </c>
      <c r="E386" s="182">
        <v>8.4497861460897002E-3</v>
      </c>
      <c r="F386" s="182">
        <v>2.8499864309334509E-2</v>
      </c>
      <c r="G386" s="181">
        <v>9.2453329667924102E-3</v>
      </c>
    </row>
    <row r="387" spans="2:7" ht="11.25" customHeight="1">
      <c r="B387" s="179" t="s">
        <v>180</v>
      </c>
      <c r="C387" s="180">
        <v>4.3682932891466448</v>
      </c>
      <c r="D387" s="180">
        <v>6.403934946007821</v>
      </c>
      <c r="E387" s="180">
        <v>8.5258342214045069</v>
      </c>
      <c r="F387" s="180">
        <v>10.554449749223549</v>
      </c>
      <c r="G387" s="181">
        <v>13.738564788653523</v>
      </c>
    </row>
    <row r="388" spans="2:7" ht="11.25" customHeight="1">
      <c r="B388" s="179" t="s">
        <v>75</v>
      </c>
      <c r="C388" s="182">
        <v>4.4397582100324797</v>
      </c>
      <c r="D388" s="182">
        <v>6.4127074596324887</v>
      </c>
      <c r="E388" s="182">
        <v>8.568083152134955</v>
      </c>
      <c r="F388" s="182">
        <v>10.620949432611994</v>
      </c>
      <c r="G388" s="181">
        <v>13.784791453487484</v>
      </c>
    </row>
    <row r="389" spans="2:7" ht="11.25" customHeight="1">
      <c r="B389" s="179" t="s">
        <v>76</v>
      </c>
      <c r="C389" s="182">
        <v>7.1464920885834671E-2</v>
      </c>
      <c r="D389" s="182">
        <v>8.7725136246682468E-3</v>
      </c>
      <c r="E389" s="182">
        <v>4.2248930730448497E-2</v>
      </c>
      <c r="F389" s="182">
        <v>6.6499683388447195E-2</v>
      </c>
      <c r="G389" s="181">
        <v>4.6226664833962053E-2</v>
      </c>
    </row>
    <row r="390" spans="2:7" ht="11.25" customHeight="1">
      <c r="B390" s="179" t="s">
        <v>181</v>
      </c>
      <c r="C390" s="180">
        <v>-8.4149944343070313</v>
      </c>
      <c r="D390" s="180">
        <v>-5.8600391012783897</v>
      </c>
      <c r="E390" s="180">
        <v>-7.8414015435712408</v>
      </c>
      <c r="F390" s="180">
        <v>-11.485445316661808</v>
      </c>
      <c r="G390" s="181">
        <v>-13.941962113922953</v>
      </c>
    </row>
    <row r="391" spans="2:7" ht="11.25" customHeight="1">
      <c r="B391" s="179" t="s">
        <v>75</v>
      </c>
      <c r="C391" s="182">
        <v>0.562786251975948</v>
      </c>
      <c r="D391" s="182">
        <v>0.65793852185011847</v>
      </c>
      <c r="E391" s="182">
        <v>0.59148503022627907</v>
      </c>
      <c r="F391" s="182">
        <v>0.69349669819380644</v>
      </c>
      <c r="G391" s="181">
        <v>1.3775546120520692</v>
      </c>
    </row>
    <row r="392" spans="2:7" ht="11.25" customHeight="1">
      <c r="B392" s="179" t="s">
        <v>76</v>
      </c>
      <c r="C392" s="182">
        <v>8.9777806862829816</v>
      </c>
      <c r="D392" s="182">
        <v>6.5179776231285071</v>
      </c>
      <c r="E392" s="182">
        <v>8.4328865737975196</v>
      </c>
      <c r="F392" s="182">
        <v>12.178942014855615</v>
      </c>
      <c r="G392" s="181">
        <v>15.319516725975024</v>
      </c>
    </row>
    <row r="393" spans="2:7" ht="11.25" customHeight="1">
      <c r="B393" s="179" t="s">
        <v>182</v>
      </c>
      <c r="C393" s="180">
        <v>7.566348498787745</v>
      </c>
      <c r="D393" s="180">
        <v>6.6671103547478667</v>
      </c>
      <c r="E393" s="180">
        <v>6.8730560512293621</v>
      </c>
      <c r="F393" s="180">
        <v>10.772948708928446</v>
      </c>
      <c r="G393" s="181">
        <v>9.7168449480988226</v>
      </c>
    </row>
    <row r="394" spans="2:7" ht="11.25" customHeight="1">
      <c r="B394" s="179" t="s">
        <v>75</v>
      </c>
      <c r="C394" s="182">
        <v>10.800136168871763</v>
      </c>
      <c r="D394" s="182">
        <v>9.2023667922769903</v>
      </c>
      <c r="E394" s="182">
        <v>8.7286290889106599</v>
      </c>
      <c r="F394" s="182">
        <v>12.805939029660975</v>
      </c>
      <c r="G394" s="181">
        <v>12.139122185398433</v>
      </c>
    </row>
    <row r="395" spans="2:7" ht="11.25" customHeight="1">
      <c r="B395" s="179" t="s">
        <v>76</v>
      </c>
      <c r="C395" s="182">
        <v>3.2337876700840189</v>
      </c>
      <c r="D395" s="182">
        <v>2.5352564375291236</v>
      </c>
      <c r="E395" s="182">
        <v>1.8555730376812978</v>
      </c>
      <c r="F395" s="182">
        <v>2.0329903207325288</v>
      </c>
      <c r="G395" s="181">
        <v>2.4222772372996113</v>
      </c>
    </row>
    <row r="396" spans="2:7" ht="11.25" customHeight="1">
      <c r="B396" s="179" t="s">
        <v>172</v>
      </c>
      <c r="C396" s="180">
        <v>80.960822248539955</v>
      </c>
      <c r="D396" s="180">
        <v>91.909625245649224</v>
      </c>
      <c r="E396" s="180">
        <v>134.85013710544555</v>
      </c>
      <c r="F396" s="180">
        <v>215.09797589731735</v>
      </c>
      <c r="G396" s="181">
        <v>179.6830462096105</v>
      </c>
    </row>
    <row r="397" spans="2:7" ht="11.25" customHeight="1">
      <c r="B397" s="179" t="s">
        <v>75</v>
      </c>
      <c r="C397" s="182">
        <v>82.765311500907288</v>
      </c>
      <c r="D397" s="182">
        <v>93.0500520168561</v>
      </c>
      <c r="E397" s="182">
        <v>136.34574925330341</v>
      </c>
      <c r="F397" s="182">
        <v>227.60941632911516</v>
      </c>
      <c r="G397" s="181">
        <v>192.3399070411493</v>
      </c>
    </row>
    <row r="398" spans="2:7" ht="11.25" customHeight="1">
      <c r="B398" s="179" t="s">
        <v>76</v>
      </c>
      <c r="C398" s="182">
        <v>1.8044892523673255</v>
      </c>
      <c r="D398" s="182">
        <v>1.1404267712068721</v>
      </c>
      <c r="E398" s="182">
        <v>1.4956121478578768</v>
      </c>
      <c r="F398" s="182">
        <v>12.511440431797851</v>
      </c>
      <c r="G398" s="181">
        <v>12.656860831538811</v>
      </c>
    </row>
    <row r="399" spans="2:7" ht="11.25" customHeight="1">
      <c r="B399" s="179" t="s">
        <v>183</v>
      </c>
      <c r="C399" s="180">
        <v>151.58603031396606</v>
      </c>
      <c r="D399" s="180">
        <v>258.17507597398651</v>
      </c>
      <c r="E399" s="180">
        <v>317.0613255597238</v>
      </c>
      <c r="F399" s="180">
        <v>408.51705501000089</v>
      </c>
      <c r="G399" s="181">
        <v>435.00216142054973</v>
      </c>
    </row>
    <row r="400" spans="2:7" ht="11.25" customHeight="1">
      <c r="B400" s="179" t="s">
        <v>75</v>
      </c>
      <c r="C400" s="182">
        <v>167.34404536929262</v>
      </c>
      <c r="D400" s="182">
        <v>274.46563377499541</v>
      </c>
      <c r="E400" s="182">
        <v>342.30083677809375</v>
      </c>
      <c r="F400" s="182">
        <v>435.82942497311313</v>
      </c>
      <c r="G400" s="181">
        <v>454.87038196618659</v>
      </c>
    </row>
    <row r="401" spans="2:7" ht="11.25" customHeight="1">
      <c r="B401" s="179" t="s">
        <v>76</v>
      </c>
      <c r="C401" s="182">
        <v>15.758015055326545</v>
      </c>
      <c r="D401" s="182">
        <v>16.29055780100893</v>
      </c>
      <c r="E401" s="182">
        <v>25.23951121836993</v>
      </c>
      <c r="F401" s="182">
        <v>27.312369963112239</v>
      </c>
      <c r="G401" s="181">
        <v>19.868220545636891</v>
      </c>
    </row>
    <row r="402" spans="2:7" ht="36" hidden="1">
      <c r="B402" s="179" t="s">
        <v>174</v>
      </c>
      <c r="C402" s="177">
        <v>0</v>
      </c>
      <c r="D402" s="177">
        <v>0</v>
      </c>
      <c r="E402" s="177">
        <v>0</v>
      </c>
      <c r="F402" s="177">
        <v>0</v>
      </c>
      <c r="G402" s="181">
        <v>0</v>
      </c>
    </row>
    <row r="403" spans="2:7" hidden="1">
      <c r="B403" s="179" t="s">
        <v>78</v>
      </c>
      <c r="C403" s="177">
        <v>0</v>
      </c>
      <c r="D403" s="177">
        <v>0</v>
      </c>
      <c r="E403" s="177">
        <v>0</v>
      </c>
      <c r="F403" s="177">
        <v>0</v>
      </c>
      <c r="G403" s="181">
        <v>0</v>
      </c>
    </row>
    <row r="404" spans="2:7" hidden="1">
      <c r="B404" s="179" t="s">
        <v>79</v>
      </c>
      <c r="C404" s="177">
        <v>0</v>
      </c>
      <c r="D404" s="177">
        <v>0</v>
      </c>
      <c r="E404" s="177">
        <v>0</v>
      </c>
      <c r="F404" s="177">
        <v>0</v>
      </c>
      <c r="G404" s="181">
        <v>0</v>
      </c>
    </row>
    <row r="405" spans="2:7" hidden="1">
      <c r="B405" s="179" t="s">
        <v>184</v>
      </c>
      <c r="C405" s="177">
        <v>0</v>
      </c>
      <c r="D405" s="177">
        <v>0</v>
      </c>
      <c r="E405" s="177">
        <v>0</v>
      </c>
      <c r="F405" s="177">
        <v>0</v>
      </c>
      <c r="G405" s="181">
        <v>0</v>
      </c>
    </row>
    <row r="406" spans="2:7" hidden="1">
      <c r="B406" s="179" t="s">
        <v>68</v>
      </c>
      <c r="C406" s="177">
        <v>0</v>
      </c>
      <c r="D406" s="177">
        <v>0</v>
      </c>
      <c r="E406" s="177">
        <v>0</v>
      </c>
      <c r="F406" s="177">
        <v>0</v>
      </c>
      <c r="G406" s="181">
        <v>0</v>
      </c>
    </row>
    <row r="407" spans="2:7" hidden="1">
      <c r="B407" s="179" t="s">
        <v>69</v>
      </c>
      <c r="C407" s="177">
        <v>0</v>
      </c>
      <c r="D407" s="177">
        <v>0</v>
      </c>
      <c r="E407" s="177">
        <v>0</v>
      </c>
      <c r="F407" s="177">
        <v>0</v>
      </c>
      <c r="G407" s="181">
        <v>0</v>
      </c>
    </row>
    <row r="408" spans="2:7" s="171" customFormat="1" ht="11.25" customHeight="1">
      <c r="B408" s="176" t="s">
        <v>185</v>
      </c>
      <c r="C408" s="177">
        <v>-49.123199993900606</v>
      </c>
      <c r="D408" s="177">
        <v>-57.609096973196387</v>
      </c>
      <c r="E408" s="177">
        <v>-43.110808917349651</v>
      </c>
      <c r="F408" s="177">
        <v>40.441307454945665</v>
      </c>
      <c r="G408" s="178">
        <v>75.673050333195874</v>
      </c>
    </row>
    <row r="409" spans="2:7" ht="11.25" customHeight="1">
      <c r="B409" s="179" t="s">
        <v>49</v>
      </c>
      <c r="C409" s="180">
        <v>60.602252911187804</v>
      </c>
      <c r="D409" s="180">
        <v>56.337082497619477</v>
      </c>
      <c r="E409" s="180">
        <v>79.191395761152663</v>
      </c>
      <c r="F409" s="180">
        <v>107.577487812968</v>
      </c>
      <c r="G409" s="181">
        <v>104.17641186981689</v>
      </c>
    </row>
    <row r="410" spans="2:7" ht="11.25" customHeight="1">
      <c r="B410" s="179" t="s">
        <v>50</v>
      </c>
      <c r="C410" s="180">
        <v>109.7254529050884</v>
      </c>
      <c r="D410" s="180">
        <v>113.94617947081585</v>
      </c>
      <c r="E410" s="180">
        <v>122.30220467850232</v>
      </c>
      <c r="F410" s="180">
        <v>67.13618035802233</v>
      </c>
      <c r="G410" s="181">
        <v>28.503361536621</v>
      </c>
    </row>
    <row r="411" spans="2:7" s="172" customFormat="1" ht="11.25" customHeight="1">
      <c r="B411" s="183" t="s">
        <v>186</v>
      </c>
      <c r="C411" s="184">
        <v>-1.7866230221458668E-2</v>
      </c>
      <c r="D411" s="184">
        <v>-2.631754087400474E-2</v>
      </c>
      <c r="E411" s="184">
        <v>1.68995722921794E-2</v>
      </c>
      <c r="F411" s="184">
        <v>-0.15199927631645074</v>
      </c>
      <c r="G411" s="185">
        <v>0</v>
      </c>
    </row>
    <row r="412" spans="2:7" ht="11.25" customHeight="1">
      <c r="B412" s="179" t="s">
        <v>52</v>
      </c>
      <c r="C412" s="182">
        <v>8.9331151107293338E-3</v>
      </c>
      <c r="D412" s="182">
        <v>0</v>
      </c>
      <c r="E412" s="182">
        <v>1.68995722921794E-2</v>
      </c>
      <c r="F412" s="182">
        <v>0</v>
      </c>
      <c r="G412" s="181">
        <v>0</v>
      </c>
    </row>
    <row r="413" spans="2:7" ht="11.25" customHeight="1">
      <c r="B413" s="179" t="s">
        <v>53</v>
      </c>
      <c r="C413" s="182">
        <v>2.6799345332188002E-2</v>
      </c>
      <c r="D413" s="182">
        <v>2.631754087400474E-2</v>
      </c>
      <c r="E413" s="182">
        <v>0</v>
      </c>
      <c r="F413" s="182">
        <v>0.15199927631645074</v>
      </c>
      <c r="G413" s="181">
        <v>0</v>
      </c>
    </row>
    <row r="414" spans="2:7" s="172" customFormat="1" ht="11.25" customHeight="1">
      <c r="B414" s="183" t="s">
        <v>187</v>
      </c>
      <c r="C414" s="184">
        <v>-49.105333763679148</v>
      </c>
      <c r="D414" s="184">
        <v>-57.582779432322383</v>
      </c>
      <c r="E414" s="184">
        <v>-43.127708489641826</v>
      </c>
      <c r="F414" s="184">
        <v>40.593306731262111</v>
      </c>
      <c r="G414" s="185">
        <v>75.673050333195874</v>
      </c>
    </row>
    <row r="415" spans="2:7" ht="11.25" customHeight="1">
      <c r="B415" s="179" t="s">
        <v>52</v>
      </c>
      <c r="C415" s="180">
        <v>60.593319796077068</v>
      </c>
      <c r="D415" s="180">
        <v>56.337082497619477</v>
      </c>
      <c r="E415" s="180">
        <v>79.174496188860502</v>
      </c>
      <c r="F415" s="180">
        <v>107.577487812968</v>
      </c>
      <c r="G415" s="181">
        <v>104.17641186981689</v>
      </c>
    </row>
    <row r="416" spans="2:7" ht="11.25" customHeight="1">
      <c r="B416" s="179" t="s">
        <v>53</v>
      </c>
      <c r="C416" s="180">
        <v>109.69865355975622</v>
      </c>
      <c r="D416" s="180">
        <v>113.91986192994185</v>
      </c>
      <c r="E416" s="180">
        <v>122.30220467850232</v>
      </c>
      <c r="F416" s="180">
        <v>66.984181081705884</v>
      </c>
      <c r="G416" s="181">
        <v>28.503361536621</v>
      </c>
    </row>
    <row r="417" spans="2:7" ht="11.25" customHeight="1">
      <c r="B417" s="179" t="s">
        <v>188</v>
      </c>
      <c r="C417" s="180">
        <v>18.679143696535036</v>
      </c>
      <c r="D417" s="180">
        <v>10.149798263741161</v>
      </c>
      <c r="E417" s="180">
        <v>20.870971780841558</v>
      </c>
      <c r="F417" s="180">
        <v>38.522316591450476</v>
      </c>
      <c r="G417" s="181">
        <v>45.727416853755258</v>
      </c>
    </row>
    <row r="418" spans="2:7" ht="11.25" customHeight="1">
      <c r="B418" s="179" t="s">
        <v>55</v>
      </c>
      <c r="C418" s="180">
        <v>18.679143696535036</v>
      </c>
      <c r="D418" s="180">
        <v>10.149798263741161</v>
      </c>
      <c r="E418" s="180">
        <v>20.870971780841558</v>
      </c>
      <c r="F418" s="180">
        <v>38.522316591450476</v>
      </c>
      <c r="G418" s="181">
        <v>45.727416853755258</v>
      </c>
    </row>
    <row r="419" spans="2:7" ht="11.25" hidden="1" customHeight="1">
      <c r="B419" s="179" t="s">
        <v>56</v>
      </c>
      <c r="C419" s="180">
        <v>0</v>
      </c>
      <c r="D419" s="180">
        <v>0</v>
      </c>
      <c r="E419" s="180">
        <v>0</v>
      </c>
      <c r="F419" s="180">
        <v>0</v>
      </c>
      <c r="G419" s="181">
        <v>0</v>
      </c>
    </row>
    <row r="420" spans="2:7" ht="11.25" hidden="1" customHeight="1">
      <c r="B420" s="179" t="s">
        <v>189</v>
      </c>
      <c r="C420" s="180">
        <v>0</v>
      </c>
      <c r="D420" s="180">
        <v>0</v>
      </c>
      <c r="E420" s="180">
        <v>0</v>
      </c>
      <c r="F420" s="180">
        <v>0</v>
      </c>
      <c r="G420" s="181">
        <v>0</v>
      </c>
    </row>
    <row r="421" spans="2:7" ht="11.25" hidden="1" customHeight="1">
      <c r="B421" s="179" t="s">
        <v>58</v>
      </c>
      <c r="C421" s="180">
        <v>0</v>
      </c>
      <c r="D421" s="180">
        <v>0</v>
      </c>
      <c r="E421" s="180">
        <v>0</v>
      </c>
      <c r="F421" s="180">
        <v>0</v>
      </c>
      <c r="G421" s="181">
        <v>0</v>
      </c>
    </row>
    <row r="422" spans="2:7" ht="11.25" hidden="1" customHeight="1">
      <c r="B422" s="179" t="s">
        <v>59</v>
      </c>
      <c r="C422" s="180">
        <v>0</v>
      </c>
      <c r="D422" s="180">
        <v>0</v>
      </c>
      <c r="E422" s="180">
        <v>0</v>
      </c>
      <c r="F422" s="180">
        <v>0</v>
      </c>
      <c r="G422" s="181">
        <v>0</v>
      </c>
    </row>
    <row r="423" spans="2:7" ht="11.25" customHeight="1">
      <c r="B423" s="179" t="s">
        <v>190</v>
      </c>
      <c r="C423" s="180">
        <v>18.679143696535036</v>
      </c>
      <c r="D423" s="180">
        <v>10.149798263741161</v>
      </c>
      <c r="E423" s="180">
        <v>20.870971780841558</v>
      </c>
      <c r="F423" s="180">
        <v>38.522316591450476</v>
      </c>
      <c r="G423" s="181">
        <v>45.727416853755258</v>
      </c>
    </row>
    <row r="424" spans="2:7" ht="11.25" customHeight="1">
      <c r="B424" s="179" t="s">
        <v>58</v>
      </c>
      <c r="C424" s="182">
        <v>18.679143696535036</v>
      </c>
      <c r="D424" s="182">
        <v>10.149798263741161</v>
      </c>
      <c r="E424" s="182">
        <v>20.870971780841558</v>
      </c>
      <c r="F424" s="182">
        <v>38.522316591450476</v>
      </c>
      <c r="G424" s="181">
        <v>45.727416853755258</v>
      </c>
    </row>
    <row r="425" spans="2:7" ht="11.25" hidden="1" customHeight="1">
      <c r="B425" s="179" t="s">
        <v>59</v>
      </c>
      <c r="C425" s="182">
        <v>0</v>
      </c>
      <c r="D425" s="182">
        <v>0</v>
      </c>
      <c r="E425" s="182">
        <v>0</v>
      </c>
      <c r="F425" s="182">
        <v>0</v>
      </c>
      <c r="G425" s="181">
        <v>0</v>
      </c>
    </row>
    <row r="426" spans="2:7" ht="11.25" hidden="1" customHeight="1">
      <c r="B426" s="179" t="s">
        <v>191</v>
      </c>
      <c r="C426" s="182">
        <v>0</v>
      </c>
      <c r="D426" s="182">
        <v>0</v>
      </c>
      <c r="E426" s="182">
        <v>0</v>
      </c>
      <c r="F426" s="182">
        <v>0</v>
      </c>
      <c r="G426" s="181">
        <v>0</v>
      </c>
    </row>
    <row r="427" spans="2:7" ht="22.5" customHeight="1">
      <c r="B427" s="179" t="s">
        <v>192</v>
      </c>
      <c r="C427" s="180">
        <v>-67.784477460214177</v>
      </c>
      <c r="D427" s="180">
        <v>-67.732577696063544</v>
      </c>
      <c r="E427" s="180">
        <v>-63.998680270483376</v>
      </c>
      <c r="F427" s="180">
        <v>2.0709901398116357</v>
      </c>
      <c r="G427" s="181">
        <v>29.945633479440609</v>
      </c>
    </row>
    <row r="428" spans="2:7" ht="11.25" customHeight="1">
      <c r="B428" s="179" t="s">
        <v>55</v>
      </c>
      <c r="C428" s="180">
        <v>41.914176099542033</v>
      </c>
      <c r="D428" s="180">
        <v>46.187284233878316</v>
      </c>
      <c r="E428" s="180">
        <v>58.303524408018923</v>
      </c>
      <c r="F428" s="180">
        <v>69.055171221517526</v>
      </c>
      <c r="G428" s="181">
        <v>58.448995016061616</v>
      </c>
    </row>
    <row r="429" spans="2:7" ht="11.25" customHeight="1">
      <c r="B429" s="179" t="s">
        <v>56</v>
      </c>
      <c r="C429" s="180">
        <v>109.69865355975622</v>
      </c>
      <c r="D429" s="180">
        <v>113.91986192994185</v>
      </c>
      <c r="E429" s="180">
        <v>122.30220467850232</v>
      </c>
      <c r="F429" s="180">
        <v>66.984181081705884</v>
      </c>
      <c r="G429" s="181">
        <v>28.503361536621</v>
      </c>
    </row>
    <row r="430" spans="2:7" hidden="1">
      <c r="B430" s="179" t="s">
        <v>189</v>
      </c>
      <c r="C430" s="180">
        <v>0</v>
      </c>
      <c r="D430" s="180">
        <v>0</v>
      </c>
      <c r="E430" s="180">
        <v>0</v>
      </c>
      <c r="F430" s="180">
        <v>0</v>
      </c>
      <c r="G430" s="181">
        <v>0</v>
      </c>
    </row>
    <row r="431" spans="2:7" hidden="1">
      <c r="B431" s="179" t="s">
        <v>58</v>
      </c>
      <c r="C431" s="180">
        <v>0</v>
      </c>
      <c r="D431" s="180">
        <v>0</v>
      </c>
      <c r="E431" s="180">
        <v>0</v>
      </c>
      <c r="F431" s="180">
        <v>0</v>
      </c>
      <c r="G431" s="181">
        <v>0</v>
      </c>
    </row>
    <row r="432" spans="2:7" hidden="1">
      <c r="B432" s="179" t="s">
        <v>59</v>
      </c>
      <c r="C432" s="180">
        <v>0</v>
      </c>
      <c r="D432" s="180">
        <v>0</v>
      </c>
      <c r="E432" s="180">
        <v>0</v>
      </c>
      <c r="F432" s="180">
        <v>0</v>
      </c>
      <c r="G432" s="181">
        <v>0</v>
      </c>
    </row>
    <row r="433" spans="2:7" ht="11.25" customHeight="1">
      <c r="B433" s="179" t="s">
        <v>190</v>
      </c>
      <c r="C433" s="180">
        <v>-67.784477460214177</v>
      </c>
      <c r="D433" s="180">
        <v>-67.732577696063544</v>
      </c>
      <c r="E433" s="180">
        <v>-63.998680270483376</v>
      </c>
      <c r="F433" s="180">
        <v>2.0709901398116357</v>
      </c>
      <c r="G433" s="181">
        <v>29.945633479440609</v>
      </c>
    </row>
    <row r="434" spans="2:7" ht="11.25" customHeight="1">
      <c r="B434" s="179" t="s">
        <v>58</v>
      </c>
      <c r="C434" s="182">
        <v>41.914176099542033</v>
      </c>
      <c r="D434" s="182">
        <v>46.187284233878316</v>
      </c>
      <c r="E434" s="182">
        <v>58.303524408018923</v>
      </c>
      <c r="F434" s="182">
        <v>69.055171221517526</v>
      </c>
      <c r="G434" s="181">
        <v>58.448995016061616</v>
      </c>
    </row>
    <row r="435" spans="2:7" ht="11.25" customHeight="1">
      <c r="B435" s="179" t="s">
        <v>59</v>
      </c>
      <c r="C435" s="182">
        <v>109.69865355975622</v>
      </c>
      <c r="D435" s="182">
        <v>113.91986192994185</v>
      </c>
      <c r="E435" s="182">
        <v>122.30220467850232</v>
      </c>
      <c r="F435" s="182">
        <v>66.984181081705884</v>
      </c>
      <c r="G435" s="181">
        <v>28.503361536621</v>
      </c>
    </row>
    <row r="436" spans="2:7" hidden="1">
      <c r="B436" s="179" t="s">
        <v>191</v>
      </c>
      <c r="C436" s="182">
        <v>0</v>
      </c>
      <c r="D436" s="182">
        <v>0</v>
      </c>
      <c r="E436" s="182">
        <v>0</v>
      </c>
      <c r="F436" s="182">
        <v>0</v>
      </c>
      <c r="G436" s="181">
        <v>0</v>
      </c>
    </row>
    <row r="437" spans="2:7">
      <c r="B437" s="179" t="s">
        <v>193</v>
      </c>
      <c r="C437" s="177">
        <v>0</v>
      </c>
      <c r="D437" s="177">
        <v>0</v>
      </c>
      <c r="E437" s="177">
        <v>0</v>
      </c>
      <c r="F437" s="180">
        <v>-0.23749886924445257</v>
      </c>
      <c r="G437" s="181">
        <v>29.945633479440609</v>
      </c>
    </row>
    <row r="438" spans="2:7">
      <c r="B438" s="179" t="s">
        <v>68</v>
      </c>
      <c r="C438" s="177">
        <v>0</v>
      </c>
      <c r="D438" s="177">
        <v>0</v>
      </c>
      <c r="E438" s="177">
        <v>0</v>
      </c>
      <c r="F438" s="180">
        <v>66.727682302921878</v>
      </c>
      <c r="G438" s="181">
        <v>58.448995016061616</v>
      </c>
    </row>
    <row r="439" spans="2:7">
      <c r="B439" s="179" t="s">
        <v>69</v>
      </c>
      <c r="C439" s="177">
        <v>0</v>
      </c>
      <c r="D439" s="177">
        <v>0</v>
      </c>
      <c r="E439" s="177">
        <v>0</v>
      </c>
      <c r="F439" s="180">
        <v>66.965181172166325</v>
      </c>
      <c r="G439" s="181">
        <v>28.503361536621</v>
      </c>
    </row>
    <row r="440" spans="2:7" ht="24" hidden="1">
      <c r="B440" s="179" t="s">
        <v>194</v>
      </c>
      <c r="C440" s="177">
        <v>0</v>
      </c>
      <c r="D440" s="177">
        <v>0</v>
      </c>
      <c r="E440" s="177">
        <v>0</v>
      </c>
      <c r="F440" s="177">
        <v>0</v>
      </c>
      <c r="G440" s="181">
        <v>0</v>
      </c>
    </row>
    <row r="441" spans="2:7" hidden="1">
      <c r="B441" s="179" t="s">
        <v>55</v>
      </c>
      <c r="C441" s="177">
        <v>0</v>
      </c>
      <c r="D441" s="177">
        <v>0</v>
      </c>
      <c r="E441" s="177">
        <v>0</v>
      </c>
      <c r="F441" s="177">
        <v>0</v>
      </c>
      <c r="G441" s="181">
        <v>0</v>
      </c>
    </row>
    <row r="442" spans="2:7" hidden="1">
      <c r="B442" s="179" t="s">
        <v>56</v>
      </c>
      <c r="C442" s="177">
        <v>0</v>
      </c>
      <c r="D442" s="177">
        <v>0</v>
      </c>
      <c r="E442" s="177">
        <v>0</v>
      </c>
      <c r="F442" s="177">
        <v>0</v>
      </c>
      <c r="G442" s="181">
        <v>0</v>
      </c>
    </row>
    <row r="443" spans="2:7" s="171" customFormat="1" ht="22.5" customHeight="1">
      <c r="B443" s="176" t="s">
        <v>195</v>
      </c>
      <c r="C443" s="177">
        <v>-1036.929202708129</v>
      </c>
      <c r="D443" s="177">
        <v>-835.48542509977938</v>
      </c>
      <c r="E443" s="177">
        <v>-1478.8139729994512</v>
      </c>
      <c r="F443" s="177">
        <v>-2317.73246504709</v>
      </c>
      <c r="G443" s="178">
        <v>-1674.6811229388436</v>
      </c>
    </row>
    <row r="444" spans="2:7" s="171" customFormat="1">
      <c r="B444" s="176" t="s">
        <v>196</v>
      </c>
      <c r="C444" s="177">
        <v>0</v>
      </c>
      <c r="D444" s="177">
        <v>0</v>
      </c>
      <c r="E444" s="177">
        <v>0</v>
      </c>
      <c r="F444" s="177">
        <v>0</v>
      </c>
      <c r="G444" s="178">
        <v>0</v>
      </c>
    </row>
    <row r="445" spans="2:7" s="171" customFormat="1" ht="22.5" customHeight="1">
      <c r="B445" s="176" t="s">
        <v>197</v>
      </c>
      <c r="C445" s="177">
        <v>-1053.1070741736598</v>
      </c>
      <c r="D445" s="177">
        <v>-924.84224888064966</v>
      </c>
      <c r="E445" s="177">
        <v>-1463.2410171322072</v>
      </c>
      <c r="F445" s="177">
        <v>-2313.6094846770056</v>
      </c>
      <c r="G445" s="178">
        <v>-1526.8020221349987</v>
      </c>
    </row>
    <row r="446" spans="2:7" s="171" customFormat="1" ht="11.25" customHeight="1">
      <c r="B446" s="176" t="s">
        <v>198</v>
      </c>
      <c r="C446" s="177">
        <v>-428.41433448035735</v>
      </c>
      <c r="D446" s="177">
        <v>-133.28079949958465</v>
      </c>
      <c r="E446" s="177">
        <v>-314.19684805619943</v>
      </c>
      <c r="F446" s="177">
        <v>-514.00455277361777</v>
      </c>
      <c r="G446" s="178">
        <v>-315.81132881266188</v>
      </c>
    </row>
    <row r="447" spans="2:7" s="172" customFormat="1" ht="11.25" customHeight="1">
      <c r="B447" s="183" t="s">
        <v>199</v>
      </c>
      <c r="C447" s="184">
        <v>37.331488047737885</v>
      </c>
      <c r="D447" s="184">
        <v>3.324782663749267</v>
      </c>
      <c r="E447" s="184">
        <v>12.066294616616089</v>
      </c>
      <c r="F447" s="184">
        <v>42.711796644922657</v>
      </c>
      <c r="G447" s="185">
        <v>14.43196476116295</v>
      </c>
    </row>
    <row r="448" spans="2:7" ht="11.25" customHeight="1">
      <c r="B448" s="179" t="s">
        <v>200</v>
      </c>
      <c r="C448" s="180">
        <v>34.294228910089913</v>
      </c>
      <c r="D448" s="180">
        <v>-3.1405598776312331</v>
      </c>
      <c r="E448" s="180">
        <v>21.538504886382647</v>
      </c>
      <c r="F448" s="180">
        <v>8.0084618709229982</v>
      </c>
      <c r="G448" s="181">
        <v>10.142130264571273</v>
      </c>
    </row>
    <row r="449" spans="2:7" ht="22.5" customHeight="1">
      <c r="B449" s="179" t="s">
        <v>201</v>
      </c>
      <c r="C449" s="180">
        <v>34.294228910089913</v>
      </c>
      <c r="D449" s="180">
        <v>-3.1405598776312331</v>
      </c>
      <c r="E449" s="180">
        <v>21.538504886382647</v>
      </c>
      <c r="F449" s="180">
        <v>8.0084618709229982</v>
      </c>
      <c r="G449" s="181">
        <v>10.142130264571273</v>
      </c>
    </row>
    <row r="450" spans="2:7" ht="11.25" customHeight="1">
      <c r="B450" s="179" t="s">
        <v>202</v>
      </c>
      <c r="C450" s="182">
        <v>34.294228910089913</v>
      </c>
      <c r="D450" s="182">
        <v>-3.1405598776312331</v>
      </c>
      <c r="E450" s="182">
        <v>21.538504886382647</v>
      </c>
      <c r="F450" s="182">
        <v>8.0084618709229982</v>
      </c>
      <c r="G450" s="181">
        <v>10.142130264571273</v>
      </c>
    </row>
    <row r="451" spans="2:7" ht="24" hidden="1">
      <c r="B451" s="179" t="s">
        <v>203</v>
      </c>
      <c r="C451" s="177">
        <v>0</v>
      </c>
      <c r="D451" s="177">
        <v>0</v>
      </c>
      <c r="E451" s="177">
        <v>0</v>
      </c>
      <c r="F451" s="177">
        <v>0</v>
      </c>
      <c r="G451" s="181">
        <v>0</v>
      </c>
    </row>
    <row r="452" spans="2:7" hidden="1">
      <c r="B452" s="179" t="s">
        <v>204</v>
      </c>
      <c r="C452" s="177">
        <v>0</v>
      </c>
      <c r="D452" s="177">
        <v>0</v>
      </c>
      <c r="E452" s="177">
        <v>0</v>
      </c>
      <c r="F452" s="177">
        <v>0</v>
      </c>
      <c r="G452" s="181">
        <v>0</v>
      </c>
    </row>
    <row r="453" spans="2:7" hidden="1">
      <c r="B453" s="179" t="s">
        <v>205</v>
      </c>
      <c r="C453" s="177">
        <v>0</v>
      </c>
      <c r="D453" s="177">
        <v>0</v>
      </c>
      <c r="E453" s="177">
        <v>0</v>
      </c>
      <c r="F453" s="177">
        <v>0</v>
      </c>
      <c r="G453" s="181">
        <v>0</v>
      </c>
    </row>
    <row r="454" spans="2:7" hidden="1">
      <c r="B454" s="179" t="s">
        <v>206</v>
      </c>
      <c r="C454" s="177">
        <v>0</v>
      </c>
      <c r="D454" s="177">
        <v>0</v>
      </c>
      <c r="E454" s="177">
        <v>0</v>
      </c>
      <c r="F454" s="177">
        <v>0</v>
      </c>
      <c r="G454" s="181">
        <v>0</v>
      </c>
    </row>
    <row r="455" spans="2:7" hidden="1">
      <c r="B455" s="179" t="s">
        <v>207</v>
      </c>
      <c r="C455" s="177">
        <v>0</v>
      </c>
      <c r="D455" s="177">
        <v>0</v>
      </c>
      <c r="E455" s="177">
        <v>0</v>
      </c>
      <c r="F455" s="177">
        <v>0</v>
      </c>
      <c r="G455" s="181">
        <v>0</v>
      </c>
    </row>
    <row r="456" spans="2:7" hidden="1">
      <c r="B456" s="179" t="s">
        <v>208</v>
      </c>
      <c r="C456" s="177">
        <v>0</v>
      </c>
      <c r="D456" s="177">
        <v>0</v>
      </c>
      <c r="E456" s="177">
        <v>0</v>
      </c>
      <c r="F456" s="177">
        <v>0</v>
      </c>
      <c r="G456" s="181">
        <v>0</v>
      </c>
    </row>
    <row r="457" spans="2:7" hidden="1">
      <c r="B457" s="179" t="s">
        <v>209</v>
      </c>
      <c r="C457" s="177">
        <v>0</v>
      </c>
      <c r="D457" s="177">
        <v>0</v>
      </c>
      <c r="E457" s="177">
        <v>0</v>
      </c>
      <c r="F457" s="177">
        <v>0</v>
      </c>
      <c r="G457" s="181">
        <v>0</v>
      </c>
    </row>
    <row r="458" spans="2:7" hidden="1">
      <c r="B458" s="179" t="s">
        <v>210</v>
      </c>
      <c r="C458" s="177">
        <v>0</v>
      </c>
      <c r="D458" s="177">
        <v>0</v>
      </c>
      <c r="E458" s="177">
        <v>0</v>
      </c>
      <c r="F458" s="177">
        <v>0</v>
      </c>
      <c r="G458" s="181">
        <v>0</v>
      </c>
    </row>
    <row r="459" spans="2:7" ht="11.25" customHeight="1">
      <c r="B459" s="179" t="s">
        <v>211</v>
      </c>
      <c r="C459" s="180">
        <v>3.0372591376479736</v>
      </c>
      <c r="D459" s="180">
        <v>6.4653425413805001</v>
      </c>
      <c r="E459" s="180">
        <v>-9.4722102697665562</v>
      </c>
      <c r="F459" s="180">
        <v>34.703334773999657</v>
      </c>
      <c r="G459" s="181">
        <v>4.289834496591677</v>
      </c>
    </row>
    <row r="460" spans="2:7" ht="11.25" customHeight="1">
      <c r="B460" s="179" t="s">
        <v>212</v>
      </c>
      <c r="C460" s="186">
        <v>4.3325608287037269</v>
      </c>
      <c r="D460" s="186">
        <v>1.4123746935715875</v>
      </c>
      <c r="E460" s="186">
        <v>5.9233000884088796</v>
      </c>
      <c r="F460" s="186">
        <v>39.76681066629142</v>
      </c>
      <c r="G460" s="181">
        <v>3.8830398460528115</v>
      </c>
    </row>
    <row r="461" spans="2:7" ht="22.5" hidden="1" customHeight="1">
      <c r="B461" s="179" t="s">
        <v>213</v>
      </c>
      <c r="C461" s="186">
        <v>-1.2953016910557529</v>
      </c>
      <c r="D461" s="186">
        <v>5.0529678478089126</v>
      </c>
      <c r="E461" s="186">
        <v>-15.395510358175434</v>
      </c>
      <c r="F461" s="186">
        <v>-5.0634758922917653</v>
      </c>
      <c r="G461" s="181">
        <v>0.40679465053886599</v>
      </c>
    </row>
    <row r="462" spans="2:7" hidden="1">
      <c r="B462" s="179" t="s">
        <v>214</v>
      </c>
      <c r="C462" s="177">
        <v>0</v>
      </c>
      <c r="D462" s="177">
        <v>0</v>
      </c>
      <c r="E462" s="177">
        <v>0</v>
      </c>
      <c r="F462" s="177">
        <v>0</v>
      </c>
      <c r="G462" s="181">
        <v>0</v>
      </c>
    </row>
    <row r="463" spans="2:7" hidden="1">
      <c r="B463" s="179" t="s">
        <v>215</v>
      </c>
      <c r="C463" s="177">
        <v>0</v>
      </c>
      <c r="D463" s="177">
        <v>0</v>
      </c>
      <c r="E463" s="177">
        <v>0</v>
      </c>
      <c r="F463" s="177">
        <v>0</v>
      </c>
      <c r="G463" s="181">
        <v>0</v>
      </c>
    </row>
    <row r="464" spans="2:7" hidden="1">
      <c r="B464" s="179" t="s">
        <v>216</v>
      </c>
      <c r="C464" s="177">
        <v>0</v>
      </c>
      <c r="D464" s="177">
        <v>0</v>
      </c>
      <c r="E464" s="177">
        <v>0</v>
      </c>
      <c r="F464" s="177">
        <v>0</v>
      </c>
      <c r="G464" s="181">
        <v>0</v>
      </c>
    </row>
    <row r="465" spans="2:7" hidden="1">
      <c r="B465" s="179" t="s">
        <v>217</v>
      </c>
      <c r="C465" s="177">
        <v>0</v>
      </c>
      <c r="D465" s="177">
        <v>0</v>
      </c>
      <c r="E465" s="177">
        <v>0</v>
      </c>
      <c r="F465" s="177">
        <v>0</v>
      </c>
      <c r="G465" s="181">
        <v>0</v>
      </c>
    </row>
    <row r="466" spans="2:7" hidden="1">
      <c r="B466" s="179" t="s">
        <v>218</v>
      </c>
      <c r="C466" s="177">
        <v>0</v>
      </c>
      <c r="D466" s="177">
        <v>0</v>
      </c>
      <c r="E466" s="177">
        <v>0</v>
      </c>
      <c r="F466" s="177">
        <v>0</v>
      </c>
      <c r="G466" s="181">
        <v>0</v>
      </c>
    </row>
    <row r="467" spans="2:7" ht="24" hidden="1">
      <c r="B467" s="179" t="s">
        <v>219</v>
      </c>
      <c r="C467" s="177">
        <v>0</v>
      </c>
      <c r="D467" s="177">
        <v>0</v>
      </c>
      <c r="E467" s="177">
        <v>0</v>
      </c>
      <c r="F467" s="177">
        <v>0</v>
      </c>
      <c r="G467" s="181">
        <v>0</v>
      </c>
    </row>
    <row r="468" spans="2:7" ht="24" hidden="1">
      <c r="B468" s="179" t="s">
        <v>220</v>
      </c>
      <c r="C468" s="177">
        <v>0</v>
      </c>
      <c r="D468" s="177">
        <v>0</v>
      </c>
      <c r="E468" s="177">
        <v>0</v>
      </c>
      <c r="F468" s="177">
        <v>0</v>
      </c>
      <c r="G468" s="181">
        <v>0</v>
      </c>
    </row>
    <row r="469" spans="2:7" hidden="1">
      <c r="B469" s="179" t="s">
        <v>221</v>
      </c>
      <c r="C469" s="177">
        <v>0</v>
      </c>
      <c r="D469" s="177">
        <v>0</v>
      </c>
      <c r="E469" s="177">
        <v>0</v>
      </c>
      <c r="F469" s="177">
        <v>0</v>
      </c>
      <c r="G469" s="181">
        <v>0</v>
      </c>
    </row>
    <row r="470" spans="2:7" hidden="1">
      <c r="B470" s="179" t="s">
        <v>222</v>
      </c>
      <c r="C470" s="177">
        <v>0</v>
      </c>
      <c r="D470" s="177">
        <v>0</v>
      </c>
      <c r="E470" s="177">
        <v>0</v>
      </c>
      <c r="F470" s="177">
        <v>0</v>
      </c>
      <c r="G470" s="181">
        <v>0</v>
      </c>
    </row>
    <row r="471" spans="2:7" hidden="1">
      <c r="B471" s="179" t="s">
        <v>223</v>
      </c>
      <c r="C471" s="177">
        <v>0</v>
      </c>
      <c r="D471" s="177">
        <v>0</v>
      </c>
      <c r="E471" s="177">
        <v>0</v>
      </c>
      <c r="F471" s="177">
        <v>0</v>
      </c>
      <c r="G471" s="181">
        <v>0</v>
      </c>
    </row>
    <row r="472" spans="2:7" hidden="1">
      <c r="B472" s="179" t="s">
        <v>224</v>
      </c>
      <c r="C472" s="177">
        <v>0</v>
      </c>
      <c r="D472" s="177">
        <v>0</v>
      </c>
      <c r="E472" s="177">
        <v>0</v>
      </c>
      <c r="F472" s="177">
        <v>0</v>
      </c>
      <c r="G472" s="181">
        <v>0</v>
      </c>
    </row>
    <row r="473" spans="2:7">
      <c r="B473" s="187" t="s">
        <v>225</v>
      </c>
      <c r="C473" s="180">
        <v>6.1727825415139694</v>
      </c>
      <c r="D473" s="180">
        <v>6.886423195364574</v>
      </c>
      <c r="E473" s="180">
        <v>-11.229765788153211</v>
      </c>
      <c r="F473" s="180">
        <v>33.164342101295588</v>
      </c>
      <c r="G473" s="181">
        <v>12.139122185398433</v>
      </c>
    </row>
    <row r="474" spans="2:7" ht="24">
      <c r="B474" s="187" t="s">
        <v>226</v>
      </c>
      <c r="C474" s="180">
        <v>7.4680842325697228</v>
      </c>
      <c r="D474" s="180">
        <v>1.8334553475556634</v>
      </c>
      <c r="E474" s="180">
        <v>4.1657445700222215</v>
      </c>
      <c r="F474" s="180">
        <v>38.227817993587358</v>
      </c>
      <c r="G474" s="181">
        <v>11.732327534859568</v>
      </c>
    </row>
    <row r="475" spans="2:7" ht="24">
      <c r="B475" s="187" t="s">
        <v>220</v>
      </c>
      <c r="C475" s="180">
        <v>-1.2953016910557533</v>
      </c>
      <c r="D475" s="180">
        <v>5.0529678478089108</v>
      </c>
      <c r="E475" s="180">
        <v>-15.395510358175432</v>
      </c>
      <c r="F475" s="180">
        <v>-5.0634758922917653</v>
      </c>
      <c r="G475" s="181">
        <v>0.40679465053886599</v>
      </c>
    </row>
    <row r="476" spans="2:7" hidden="1">
      <c r="B476" s="187" t="s">
        <v>221</v>
      </c>
      <c r="C476" s="180">
        <v>0</v>
      </c>
      <c r="D476" s="180">
        <v>0</v>
      </c>
      <c r="E476" s="180">
        <v>0</v>
      </c>
      <c r="F476" s="180">
        <v>0</v>
      </c>
      <c r="G476" s="181">
        <v>0</v>
      </c>
    </row>
    <row r="477" spans="2:7" hidden="1">
      <c r="B477" s="187" t="s">
        <v>222</v>
      </c>
      <c r="C477" s="180">
        <v>0</v>
      </c>
      <c r="D477" s="180">
        <v>0</v>
      </c>
      <c r="E477" s="180">
        <v>0</v>
      </c>
      <c r="F477" s="180">
        <v>0</v>
      </c>
      <c r="G477" s="181">
        <v>0</v>
      </c>
    </row>
    <row r="478" spans="2:7" hidden="1">
      <c r="B478" s="187" t="s">
        <v>223</v>
      </c>
      <c r="C478" s="180">
        <v>0</v>
      </c>
      <c r="D478" s="180">
        <v>0</v>
      </c>
      <c r="E478" s="180">
        <v>0</v>
      </c>
      <c r="F478" s="180">
        <v>0</v>
      </c>
      <c r="G478" s="181">
        <v>0</v>
      </c>
    </row>
    <row r="479" spans="2:7" hidden="1">
      <c r="B479" s="187" t="s">
        <v>224</v>
      </c>
      <c r="C479" s="180">
        <v>0</v>
      </c>
      <c r="D479" s="180">
        <v>0</v>
      </c>
      <c r="E479" s="180">
        <v>0</v>
      </c>
      <c r="F479" s="180">
        <v>0</v>
      </c>
      <c r="G479" s="181">
        <v>0</v>
      </c>
    </row>
    <row r="480" spans="2:7">
      <c r="B480" s="187" t="s">
        <v>227</v>
      </c>
      <c r="C480" s="180">
        <v>-3.1355234038659958</v>
      </c>
      <c r="D480" s="180">
        <v>-0.42108065398407585</v>
      </c>
      <c r="E480" s="180">
        <v>1.7575555183866576</v>
      </c>
      <c r="F480" s="180">
        <v>1.5389926727040637</v>
      </c>
      <c r="G480" s="181">
        <v>-7.849287688806756</v>
      </c>
    </row>
    <row r="481" spans="2:7" ht="24">
      <c r="B481" s="187" t="s">
        <v>226</v>
      </c>
      <c r="C481" s="180">
        <v>-3.1355234038659958</v>
      </c>
      <c r="D481" s="180">
        <v>-0.42108065398407585</v>
      </c>
      <c r="E481" s="180">
        <v>1.7575555183866576</v>
      </c>
      <c r="F481" s="180">
        <v>1.5389926727040637</v>
      </c>
      <c r="G481" s="181">
        <v>-7.849287688806756</v>
      </c>
    </row>
    <row r="482" spans="2:7" ht="24" hidden="1">
      <c r="B482" s="187" t="s">
        <v>220</v>
      </c>
      <c r="C482" s="180">
        <v>0</v>
      </c>
      <c r="D482" s="180">
        <v>0</v>
      </c>
      <c r="E482" s="180">
        <v>0</v>
      </c>
      <c r="F482" s="180">
        <v>0</v>
      </c>
      <c r="G482" s="181">
        <v>0</v>
      </c>
    </row>
    <row r="483" spans="2:7" hidden="1">
      <c r="B483" s="187" t="s">
        <v>221</v>
      </c>
      <c r="C483" s="177">
        <v>0</v>
      </c>
      <c r="D483" s="177">
        <v>0</v>
      </c>
      <c r="E483" s="177">
        <v>0</v>
      </c>
      <c r="F483" s="177">
        <v>0</v>
      </c>
      <c r="G483" s="181">
        <v>0</v>
      </c>
    </row>
    <row r="484" spans="2:7" hidden="1">
      <c r="B484" s="187" t="s">
        <v>222</v>
      </c>
      <c r="C484" s="177">
        <v>0</v>
      </c>
      <c r="D484" s="177">
        <v>0</v>
      </c>
      <c r="E484" s="177">
        <v>0</v>
      </c>
      <c r="F484" s="177">
        <v>0</v>
      </c>
      <c r="G484" s="181">
        <v>0</v>
      </c>
    </row>
    <row r="485" spans="2:7" hidden="1">
      <c r="B485" s="187" t="s">
        <v>223</v>
      </c>
      <c r="C485" s="177">
        <v>0</v>
      </c>
      <c r="D485" s="177">
        <v>0</v>
      </c>
      <c r="E485" s="177">
        <v>0</v>
      </c>
      <c r="F485" s="177">
        <v>0</v>
      </c>
      <c r="G485" s="181">
        <v>0</v>
      </c>
    </row>
    <row r="486" spans="2:7" hidden="1">
      <c r="B486" s="187" t="s">
        <v>224</v>
      </c>
      <c r="C486" s="177">
        <v>0</v>
      </c>
      <c r="D486" s="177">
        <v>0</v>
      </c>
      <c r="E486" s="177">
        <v>0</v>
      </c>
      <c r="F486" s="177">
        <v>0</v>
      </c>
      <c r="G486" s="181">
        <v>0</v>
      </c>
    </row>
    <row r="487" spans="2:7" hidden="1">
      <c r="B487" s="187" t="s">
        <v>228</v>
      </c>
      <c r="C487" s="177">
        <v>0</v>
      </c>
      <c r="D487" s="177">
        <v>0</v>
      </c>
      <c r="E487" s="177">
        <v>0</v>
      </c>
      <c r="F487" s="177">
        <v>0</v>
      </c>
      <c r="G487" s="181">
        <v>0</v>
      </c>
    </row>
    <row r="488" spans="2:7" ht="24" hidden="1">
      <c r="B488" s="187" t="s">
        <v>226</v>
      </c>
      <c r="C488" s="177">
        <v>0</v>
      </c>
      <c r="D488" s="177">
        <v>0</v>
      </c>
      <c r="E488" s="177">
        <v>0</v>
      </c>
      <c r="F488" s="177">
        <v>0</v>
      </c>
      <c r="G488" s="181">
        <v>0</v>
      </c>
    </row>
    <row r="489" spans="2:7" ht="24" hidden="1">
      <c r="B489" s="187" t="s">
        <v>220</v>
      </c>
      <c r="C489" s="177">
        <v>0</v>
      </c>
      <c r="D489" s="177">
        <v>0</v>
      </c>
      <c r="E489" s="177">
        <v>0</v>
      </c>
      <c r="F489" s="177">
        <v>0</v>
      </c>
      <c r="G489" s="181">
        <v>0</v>
      </c>
    </row>
    <row r="490" spans="2:7" hidden="1">
      <c r="B490" s="187" t="s">
        <v>221</v>
      </c>
      <c r="C490" s="177">
        <v>0</v>
      </c>
      <c r="D490" s="177">
        <v>0</v>
      </c>
      <c r="E490" s="177">
        <v>0</v>
      </c>
      <c r="F490" s="177">
        <v>0</v>
      </c>
      <c r="G490" s="181">
        <v>0</v>
      </c>
    </row>
    <row r="491" spans="2:7" hidden="1">
      <c r="B491" s="187" t="s">
        <v>222</v>
      </c>
      <c r="C491" s="177">
        <v>0</v>
      </c>
      <c r="D491" s="177">
        <v>0</v>
      </c>
      <c r="E491" s="177">
        <v>0</v>
      </c>
      <c r="F491" s="177">
        <v>0</v>
      </c>
      <c r="G491" s="181">
        <v>0</v>
      </c>
    </row>
    <row r="492" spans="2:7" hidden="1">
      <c r="B492" s="187" t="s">
        <v>223</v>
      </c>
      <c r="C492" s="177">
        <v>0</v>
      </c>
      <c r="D492" s="177">
        <v>0</v>
      </c>
      <c r="E492" s="177">
        <v>0</v>
      </c>
      <c r="F492" s="177">
        <v>0</v>
      </c>
      <c r="G492" s="181">
        <v>0</v>
      </c>
    </row>
    <row r="493" spans="2:7" hidden="1">
      <c r="B493" s="187" t="s">
        <v>224</v>
      </c>
      <c r="C493" s="177">
        <v>0</v>
      </c>
      <c r="D493" s="177">
        <v>0</v>
      </c>
      <c r="E493" s="177">
        <v>0</v>
      </c>
      <c r="F493" s="177">
        <v>0</v>
      </c>
      <c r="G493" s="181">
        <v>0</v>
      </c>
    </row>
    <row r="494" spans="2:7" s="172" customFormat="1" ht="11.25" customHeight="1">
      <c r="B494" s="183" t="s">
        <v>229</v>
      </c>
      <c r="C494" s="184">
        <v>465.74582252809529</v>
      </c>
      <c r="D494" s="184">
        <v>136.60558216333391</v>
      </c>
      <c r="E494" s="184">
        <v>326.26314267281549</v>
      </c>
      <c r="F494" s="184">
        <v>556.71634941854029</v>
      </c>
      <c r="G494" s="185">
        <v>330.24329357382481</v>
      </c>
    </row>
    <row r="495" spans="2:7" ht="11.25" customHeight="1">
      <c r="B495" s="179" t="s">
        <v>200</v>
      </c>
      <c r="C495" s="180">
        <v>406.4924699986276</v>
      </c>
      <c r="D495" s="180">
        <v>159.159714692356</v>
      </c>
      <c r="E495" s="180">
        <v>293.57092007359444</v>
      </c>
      <c r="F495" s="180">
        <v>538.22943743655196</v>
      </c>
      <c r="G495" s="181">
        <v>345.68299962836818</v>
      </c>
    </row>
    <row r="496" spans="2:7" ht="22.5" customHeight="1">
      <c r="B496" s="179" t="s">
        <v>201</v>
      </c>
      <c r="C496" s="180">
        <v>360.96038227924015</v>
      </c>
      <c r="D496" s="180">
        <v>64.714833009177653</v>
      </c>
      <c r="E496" s="180">
        <v>82.368515352082397</v>
      </c>
      <c r="F496" s="180">
        <v>89.499073886080154</v>
      </c>
      <c r="G496" s="181">
        <v>31.887153402467025</v>
      </c>
    </row>
    <row r="497" spans="2:7" ht="11.25" customHeight="1">
      <c r="B497" s="179" t="s">
        <v>202</v>
      </c>
      <c r="C497" s="182">
        <v>360.96038227924015</v>
      </c>
      <c r="D497" s="182">
        <v>64.714833009177653</v>
      </c>
      <c r="E497" s="182">
        <v>82.368515352082397</v>
      </c>
      <c r="F497" s="182">
        <v>89.499073886080154</v>
      </c>
      <c r="G497" s="181">
        <v>31.887153402467025</v>
      </c>
    </row>
    <row r="498" spans="2:7" ht="24" hidden="1">
      <c r="B498" s="179" t="s">
        <v>203</v>
      </c>
      <c r="C498" s="177">
        <v>0</v>
      </c>
      <c r="D498" s="177">
        <v>0</v>
      </c>
      <c r="E498" s="177">
        <v>0</v>
      </c>
      <c r="F498" s="177">
        <v>0</v>
      </c>
      <c r="G498" s="181">
        <v>0</v>
      </c>
    </row>
    <row r="499" spans="2:7" hidden="1">
      <c r="B499" s="179" t="s">
        <v>204</v>
      </c>
      <c r="C499" s="177">
        <v>0</v>
      </c>
      <c r="D499" s="177">
        <v>0</v>
      </c>
      <c r="E499" s="177">
        <v>0</v>
      </c>
      <c r="F499" s="177">
        <v>0</v>
      </c>
      <c r="G499" s="181">
        <v>0</v>
      </c>
    </row>
    <row r="500" spans="2:7" hidden="1">
      <c r="B500" s="179" t="s">
        <v>205</v>
      </c>
      <c r="C500" s="177">
        <v>0</v>
      </c>
      <c r="D500" s="177">
        <v>0</v>
      </c>
      <c r="E500" s="177">
        <v>0</v>
      </c>
      <c r="F500" s="177">
        <v>0</v>
      </c>
      <c r="G500" s="181">
        <v>0</v>
      </c>
    </row>
    <row r="501" spans="2:7" hidden="1">
      <c r="B501" s="179" t="s">
        <v>206</v>
      </c>
      <c r="C501" s="177">
        <v>0</v>
      </c>
      <c r="D501" s="177">
        <v>0</v>
      </c>
      <c r="E501" s="177">
        <v>0</v>
      </c>
      <c r="F501" s="177">
        <v>0</v>
      </c>
      <c r="G501" s="181">
        <v>0</v>
      </c>
    </row>
    <row r="502" spans="2:7" hidden="1">
      <c r="B502" s="179" t="s">
        <v>207</v>
      </c>
      <c r="C502" s="177">
        <v>0</v>
      </c>
      <c r="D502" s="177">
        <v>0</v>
      </c>
      <c r="E502" s="177">
        <v>0</v>
      </c>
      <c r="F502" s="177">
        <v>0</v>
      </c>
      <c r="G502" s="181">
        <v>0</v>
      </c>
    </row>
    <row r="503" spans="2:7">
      <c r="B503" s="179" t="s">
        <v>208</v>
      </c>
      <c r="C503" s="182">
        <v>45.532087719387413</v>
      </c>
      <c r="D503" s="182">
        <v>94.444881683178338</v>
      </c>
      <c r="E503" s="182">
        <v>211.20240472151204</v>
      </c>
      <c r="F503" s="182">
        <v>448.73036355047191</v>
      </c>
      <c r="G503" s="181">
        <v>313.79584622590119</v>
      </c>
    </row>
    <row r="504" spans="2:7" hidden="1">
      <c r="B504" s="179" t="s">
        <v>209</v>
      </c>
      <c r="C504" s="182">
        <v>0</v>
      </c>
      <c r="D504" s="182">
        <v>0</v>
      </c>
      <c r="E504" s="182">
        <v>0</v>
      </c>
      <c r="F504" s="182">
        <v>0</v>
      </c>
      <c r="G504" s="181">
        <v>0</v>
      </c>
    </row>
    <row r="505" spans="2:7" hidden="1">
      <c r="B505" s="179" t="s">
        <v>210</v>
      </c>
      <c r="C505" s="182">
        <v>0</v>
      </c>
      <c r="D505" s="182">
        <v>0</v>
      </c>
      <c r="E505" s="182">
        <v>0</v>
      </c>
      <c r="F505" s="182">
        <v>0</v>
      </c>
      <c r="G505" s="181">
        <v>0</v>
      </c>
    </row>
    <row r="506" spans="2:7" ht="11.25" customHeight="1">
      <c r="B506" s="179" t="s">
        <v>211</v>
      </c>
      <c r="C506" s="180">
        <v>59.253352529467705</v>
      </c>
      <c r="D506" s="180">
        <v>-22.554132529022077</v>
      </c>
      <c r="E506" s="180">
        <v>32.692222599221054</v>
      </c>
      <c r="F506" s="180">
        <v>18.486911981988314</v>
      </c>
      <c r="G506" s="181">
        <v>-15.439706054543327</v>
      </c>
    </row>
    <row r="507" spans="2:7" ht="11.25" customHeight="1">
      <c r="B507" s="179" t="s">
        <v>212</v>
      </c>
      <c r="C507" s="182">
        <v>59.253352529467705</v>
      </c>
      <c r="D507" s="182">
        <v>-22.554132529022077</v>
      </c>
      <c r="E507" s="182">
        <v>32.692222599221054</v>
      </c>
      <c r="F507" s="182">
        <v>18.486911981988314</v>
      </c>
      <c r="G507" s="181">
        <v>-15.439706054543327</v>
      </c>
    </row>
    <row r="508" spans="2:7" ht="24" hidden="1">
      <c r="B508" s="179" t="s">
        <v>213</v>
      </c>
      <c r="C508" s="177">
        <v>0</v>
      </c>
      <c r="D508" s="177">
        <v>0</v>
      </c>
      <c r="E508" s="177">
        <v>0</v>
      </c>
      <c r="F508" s="177">
        <v>0</v>
      </c>
      <c r="G508" s="181">
        <v>0</v>
      </c>
    </row>
    <row r="509" spans="2:7" hidden="1">
      <c r="B509" s="179" t="s">
        <v>214</v>
      </c>
      <c r="C509" s="177">
        <v>0</v>
      </c>
      <c r="D509" s="177">
        <v>0</v>
      </c>
      <c r="E509" s="177">
        <v>0</v>
      </c>
      <c r="F509" s="177">
        <v>0</v>
      </c>
      <c r="G509" s="181">
        <v>0</v>
      </c>
    </row>
    <row r="510" spans="2:7" hidden="1">
      <c r="B510" s="179" t="s">
        <v>215</v>
      </c>
      <c r="C510" s="177">
        <v>0</v>
      </c>
      <c r="D510" s="177">
        <v>0</v>
      </c>
      <c r="E510" s="177">
        <v>0</v>
      </c>
      <c r="F510" s="177">
        <v>0</v>
      </c>
      <c r="G510" s="181">
        <v>0</v>
      </c>
    </row>
    <row r="511" spans="2:7" hidden="1">
      <c r="B511" s="179" t="s">
        <v>216</v>
      </c>
      <c r="C511" s="177">
        <v>0</v>
      </c>
      <c r="D511" s="177">
        <v>0</v>
      </c>
      <c r="E511" s="177">
        <v>0</v>
      </c>
      <c r="F511" s="177">
        <v>0</v>
      </c>
      <c r="G511" s="181">
        <v>0</v>
      </c>
    </row>
    <row r="512" spans="2:7" hidden="1">
      <c r="B512" s="179" t="s">
        <v>217</v>
      </c>
      <c r="C512" s="177">
        <v>0</v>
      </c>
      <c r="D512" s="177">
        <v>0</v>
      </c>
      <c r="E512" s="177">
        <v>0</v>
      </c>
      <c r="F512" s="177">
        <v>0</v>
      </c>
      <c r="G512" s="181">
        <v>0</v>
      </c>
    </row>
    <row r="513" spans="2:7" hidden="1">
      <c r="B513" s="179" t="s">
        <v>230</v>
      </c>
      <c r="C513" s="177">
        <v>0</v>
      </c>
      <c r="D513" s="177">
        <v>0</v>
      </c>
      <c r="E513" s="177">
        <v>0</v>
      </c>
      <c r="F513" s="177">
        <v>0</v>
      </c>
      <c r="G513" s="181">
        <v>0</v>
      </c>
    </row>
    <row r="514" spans="2:7" ht="24" hidden="1">
      <c r="B514" s="179" t="s">
        <v>219</v>
      </c>
      <c r="C514" s="177">
        <v>0</v>
      </c>
      <c r="D514" s="177">
        <v>0</v>
      </c>
      <c r="E514" s="177">
        <v>0</v>
      </c>
      <c r="F514" s="177">
        <v>0</v>
      </c>
      <c r="G514" s="181">
        <v>0</v>
      </c>
    </row>
    <row r="515" spans="2:7" ht="24" hidden="1">
      <c r="B515" s="179" t="s">
        <v>220</v>
      </c>
      <c r="C515" s="177">
        <v>0</v>
      </c>
      <c r="D515" s="177">
        <v>0</v>
      </c>
      <c r="E515" s="177">
        <v>0</v>
      </c>
      <c r="F515" s="177">
        <v>0</v>
      </c>
      <c r="G515" s="181">
        <v>0</v>
      </c>
    </row>
    <row r="516" spans="2:7" hidden="1">
      <c r="B516" s="179" t="s">
        <v>221</v>
      </c>
      <c r="C516" s="177">
        <v>0</v>
      </c>
      <c r="D516" s="177">
        <v>0</v>
      </c>
      <c r="E516" s="177">
        <v>0</v>
      </c>
      <c r="F516" s="177">
        <v>0</v>
      </c>
      <c r="G516" s="181">
        <v>0</v>
      </c>
    </row>
    <row r="517" spans="2:7" hidden="1">
      <c r="B517" s="179" t="s">
        <v>222</v>
      </c>
      <c r="C517" s="177">
        <v>0</v>
      </c>
      <c r="D517" s="177">
        <v>0</v>
      </c>
      <c r="E517" s="177">
        <v>0</v>
      </c>
      <c r="F517" s="177">
        <v>0</v>
      </c>
      <c r="G517" s="181">
        <v>0</v>
      </c>
    </row>
    <row r="518" spans="2:7" hidden="1">
      <c r="B518" s="179" t="s">
        <v>223</v>
      </c>
      <c r="C518" s="177">
        <v>0</v>
      </c>
      <c r="D518" s="177">
        <v>0</v>
      </c>
      <c r="E518" s="177">
        <v>0</v>
      </c>
      <c r="F518" s="177">
        <v>0</v>
      </c>
      <c r="G518" s="181">
        <v>0</v>
      </c>
    </row>
    <row r="519" spans="2:7" hidden="1">
      <c r="B519" s="179" t="s">
        <v>224</v>
      </c>
      <c r="C519" s="177">
        <v>0</v>
      </c>
      <c r="D519" s="177">
        <v>0</v>
      </c>
      <c r="E519" s="177">
        <v>0</v>
      </c>
      <c r="F519" s="177">
        <v>0</v>
      </c>
      <c r="G519" s="181">
        <v>0</v>
      </c>
    </row>
    <row r="520" spans="2:7">
      <c r="B520" s="187" t="s">
        <v>225</v>
      </c>
      <c r="C520" s="180">
        <v>57.672191154868578</v>
      </c>
      <c r="D520" s="180">
        <v>-28.47557922567313</v>
      </c>
      <c r="E520" s="180">
        <v>-32.785170246828038</v>
      </c>
      <c r="F520" s="180">
        <v>26.780372496004659</v>
      </c>
      <c r="G520" s="181">
        <v>-34.08754264856362</v>
      </c>
    </row>
    <row r="521" spans="2:7" ht="24">
      <c r="B521" s="187" t="s">
        <v>219</v>
      </c>
      <c r="C521" s="180">
        <v>57.672191154868578</v>
      </c>
      <c r="D521" s="180">
        <v>-28.47557922567313</v>
      </c>
      <c r="E521" s="180">
        <v>-32.785170246828038</v>
      </c>
      <c r="F521" s="180">
        <v>26.780372496004659</v>
      </c>
      <c r="G521" s="181">
        <v>-34.08754264856362</v>
      </c>
    </row>
    <row r="522" spans="2:7" ht="24" hidden="1">
      <c r="B522" s="187" t="s">
        <v>220</v>
      </c>
      <c r="C522" s="180">
        <v>0</v>
      </c>
      <c r="D522" s="180">
        <v>0</v>
      </c>
      <c r="E522" s="180">
        <v>0</v>
      </c>
      <c r="F522" s="180">
        <v>0</v>
      </c>
      <c r="G522" s="181">
        <v>0</v>
      </c>
    </row>
    <row r="523" spans="2:7" hidden="1">
      <c r="B523" s="187" t="s">
        <v>221</v>
      </c>
      <c r="C523" s="180">
        <v>0</v>
      </c>
      <c r="D523" s="180">
        <v>0</v>
      </c>
      <c r="E523" s="180">
        <v>0</v>
      </c>
      <c r="F523" s="180">
        <v>0</v>
      </c>
      <c r="G523" s="181">
        <v>0</v>
      </c>
    </row>
    <row r="524" spans="2:7" hidden="1">
      <c r="B524" s="187" t="s">
        <v>222</v>
      </c>
      <c r="C524" s="180">
        <v>0</v>
      </c>
      <c r="D524" s="180">
        <v>0</v>
      </c>
      <c r="E524" s="180">
        <v>0</v>
      </c>
      <c r="F524" s="180">
        <v>0</v>
      </c>
      <c r="G524" s="181">
        <v>0</v>
      </c>
    </row>
    <row r="525" spans="2:7" hidden="1">
      <c r="B525" s="187" t="s">
        <v>223</v>
      </c>
      <c r="C525" s="180">
        <v>0</v>
      </c>
      <c r="D525" s="180">
        <v>0</v>
      </c>
      <c r="E525" s="180">
        <v>0</v>
      </c>
      <c r="F525" s="180">
        <v>0</v>
      </c>
      <c r="G525" s="181">
        <v>0</v>
      </c>
    </row>
    <row r="526" spans="2:7" hidden="1">
      <c r="B526" s="187" t="s">
        <v>224</v>
      </c>
      <c r="C526" s="180">
        <v>0</v>
      </c>
      <c r="D526" s="180">
        <v>0</v>
      </c>
      <c r="E526" s="180">
        <v>0</v>
      </c>
      <c r="F526" s="180">
        <v>0</v>
      </c>
      <c r="G526" s="181">
        <v>0</v>
      </c>
    </row>
    <row r="527" spans="2:7">
      <c r="B527" s="187" t="s">
        <v>227</v>
      </c>
      <c r="C527" s="180">
        <v>1.0719738132875218</v>
      </c>
      <c r="D527" s="180">
        <v>19.948695982495593</v>
      </c>
      <c r="E527" s="180">
        <v>40.398427564454856</v>
      </c>
      <c r="F527" s="180">
        <v>25.953876431033958</v>
      </c>
      <c r="G527" s="181">
        <v>18.860479252256514</v>
      </c>
    </row>
    <row r="528" spans="2:7" ht="24">
      <c r="B528" s="187" t="s">
        <v>219</v>
      </c>
      <c r="C528" s="180">
        <v>1.0719738132875218</v>
      </c>
      <c r="D528" s="180">
        <v>19.948695982495593</v>
      </c>
      <c r="E528" s="180">
        <v>40.398427564454856</v>
      </c>
      <c r="F528" s="180">
        <v>25.953876431033958</v>
      </c>
      <c r="G528" s="181">
        <v>18.860479252256514</v>
      </c>
    </row>
    <row r="529" spans="2:7" ht="24" hidden="1">
      <c r="B529" s="187" t="s">
        <v>220</v>
      </c>
      <c r="C529" s="180">
        <v>0</v>
      </c>
      <c r="D529" s="180">
        <v>0</v>
      </c>
      <c r="E529" s="180">
        <v>0</v>
      </c>
      <c r="F529" s="180">
        <v>0</v>
      </c>
      <c r="G529" s="181">
        <v>0</v>
      </c>
    </row>
    <row r="530" spans="2:7" hidden="1">
      <c r="B530" s="187" t="s">
        <v>221</v>
      </c>
      <c r="C530" s="180">
        <v>0</v>
      </c>
      <c r="D530" s="180">
        <v>0</v>
      </c>
      <c r="E530" s="180">
        <v>0</v>
      </c>
      <c r="F530" s="180">
        <v>0</v>
      </c>
      <c r="G530" s="181">
        <v>0</v>
      </c>
    </row>
    <row r="531" spans="2:7" hidden="1">
      <c r="B531" s="187" t="s">
        <v>222</v>
      </c>
      <c r="C531" s="180">
        <v>0</v>
      </c>
      <c r="D531" s="180">
        <v>0</v>
      </c>
      <c r="E531" s="180">
        <v>0</v>
      </c>
      <c r="F531" s="180">
        <v>0</v>
      </c>
      <c r="G531" s="181">
        <v>0</v>
      </c>
    </row>
    <row r="532" spans="2:7" hidden="1">
      <c r="B532" s="187" t="s">
        <v>223</v>
      </c>
      <c r="C532" s="180">
        <v>0</v>
      </c>
      <c r="D532" s="180">
        <v>0</v>
      </c>
      <c r="E532" s="180">
        <v>0</v>
      </c>
      <c r="F532" s="180">
        <v>0</v>
      </c>
      <c r="G532" s="181">
        <v>0</v>
      </c>
    </row>
    <row r="533" spans="2:7" hidden="1">
      <c r="B533" s="187" t="s">
        <v>224</v>
      </c>
      <c r="C533" s="180">
        <v>0</v>
      </c>
      <c r="D533" s="180">
        <v>0</v>
      </c>
      <c r="E533" s="180">
        <v>0</v>
      </c>
      <c r="F533" s="180">
        <v>0</v>
      </c>
      <c r="G533" s="181">
        <v>0</v>
      </c>
    </row>
    <row r="534" spans="2:7">
      <c r="B534" s="187" t="s">
        <v>231</v>
      </c>
      <c r="C534" s="180">
        <v>0.5091875613115715</v>
      </c>
      <c r="D534" s="180">
        <v>-14.027249285844528</v>
      </c>
      <c r="E534" s="180">
        <v>25.078965281594229</v>
      </c>
      <c r="F534" s="180">
        <v>-34.247336945050307</v>
      </c>
      <c r="G534" s="181">
        <v>-0.21264265823622541</v>
      </c>
    </row>
    <row r="535" spans="2:7" ht="24">
      <c r="B535" s="187" t="s">
        <v>219</v>
      </c>
      <c r="C535" s="180">
        <v>0.5091875613115715</v>
      </c>
      <c r="D535" s="180">
        <v>-14.027249285844528</v>
      </c>
      <c r="E535" s="180">
        <v>25.078965281594229</v>
      </c>
      <c r="F535" s="180">
        <v>-34.247336945050307</v>
      </c>
      <c r="G535" s="181">
        <v>-0.21264265823622541</v>
      </c>
    </row>
    <row r="536" spans="2:7" ht="24" hidden="1">
      <c r="B536" s="187" t="s">
        <v>220</v>
      </c>
      <c r="C536" s="180">
        <v>0</v>
      </c>
      <c r="D536" s="180">
        <v>0</v>
      </c>
      <c r="E536" s="180">
        <v>0</v>
      </c>
      <c r="F536" s="180">
        <v>0</v>
      </c>
      <c r="G536" s="181">
        <v>0</v>
      </c>
    </row>
    <row r="537" spans="2:7" hidden="1">
      <c r="B537" s="187" t="s">
        <v>221</v>
      </c>
      <c r="C537" s="180">
        <v>0</v>
      </c>
      <c r="D537" s="180">
        <v>0</v>
      </c>
      <c r="E537" s="180">
        <v>0</v>
      </c>
      <c r="F537" s="180">
        <v>0</v>
      </c>
      <c r="G537" s="181">
        <v>0</v>
      </c>
    </row>
    <row r="538" spans="2:7" hidden="1">
      <c r="B538" s="187" t="s">
        <v>222</v>
      </c>
      <c r="C538" s="180">
        <v>0</v>
      </c>
      <c r="D538" s="180">
        <v>0</v>
      </c>
      <c r="E538" s="180">
        <v>0</v>
      </c>
      <c r="F538" s="180">
        <v>0</v>
      </c>
      <c r="G538" s="181">
        <v>0</v>
      </c>
    </row>
    <row r="539" spans="2:7" hidden="1">
      <c r="B539" s="187" t="s">
        <v>223</v>
      </c>
      <c r="C539" s="180">
        <v>0</v>
      </c>
      <c r="D539" s="180">
        <v>0</v>
      </c>
      <c r="E539" s="180">
        <v>0</v>
      </c>
      <c r="F539" s="180">
        <v>0</v>
      </c>
      <c r="G539" s="181">
        <v>0</v>
      </c>
    </row>
    <row r="540" spans="2:7" hidden="1">
      <c r="B540" s="187" t="s">
        <v>224</v>
      </c>
      <c r="C540" s="180">
        <v>0</v>
      </c>
      <c r="D540" s="180">
        <v>0</v>
      </c>
      <c r="E540" s="180">
        <v>0</v>
      </c>
      <c r="F540" s="180">
        <v>0</v>
      </c>
      <c r="G540" s="181">
        <v>0</v>
      </c>
    </row>
    <row r="541" spans="2:7" s="171" customFormat="1" ht="11.25" customHeight="1">
      <c r="B541" s="176" t="s">
        <v>232</v>
      </c>
      <c r="C541" s="177">
        <v>-13.480070702090565</v>
      </c>
      <c r="D541" s="177">
        <v>0.75443617172146926</v>
      </c>
      <c r="E541" s="177">
        <v>-4.1657445700222215</v>
      </c>
      <c r="F541" s="177">
        <v>1.5769924917831761</v>
      </c>
      <c r="G541" s="178">
        <v>8.6721223228512816</v>
      </c>
    </row>
    <row r="542" spans="2:7" s="172" customFormat="1" ht="11.25" customHeight="1">
      <c r="B542" s="183" t="s">
        <v>233</v>
      </c>
      <c r="C542" s="184">
        <v>-13.631933658972963</v>
      </c>
      <c r="D542" s="184">
        <v>1.2720144755768956</v>
      </c>
      <c r="E542" s="184">
        <v>-6.3119902511290054</v>
      </c>
      <c r="F542" s="184">
        <v>2.5554878330703277</v>
      </c>
      <c r="G542" s="185">
        <v>7.3130583767327968</v>
      </c>
    </row>
    <row r="543" spans="2:7" ht="11.25" customHeight="1">
      <c r="B543" s="179" t="s">
        <v>200</v>
      </c>
      <c r="C543" s="180">
        <v>-17.678634804133353</v>
      </c>
      <c r="D543" s="180">
        <v>0.21931284061670617</v>
      </c>
      <c r="E543" s="180">
        <v>-6.3119902511290054</v>
      </c>
      <c r="F543" s="180">
        <v>1.6719920394809578</v>
      </c>
      <c r="G543" s="181">
        <v>-0.79509863514414714</v>
      </c>
    </row>
    <row r="544" spans="2:7" ht="11.25" hidden="1" customHeight="1">
      <c r="B544" s="179" t="s">
        <v>234</v>
      </c>
      <c r="C544" s="177">
        <v>0</v>
      </c>
      <c r="D544" s="177">
        <v>0</v>
      </c>
      <c r="E544" s="177">
        <v>0</v>
      </c>
      <c r="F544" s="177">
        <v>0</v>
      </c>
      <c r="G544" s="181">
        <v>0</v>
      </c>
    </row>
    <row r="545" spans="2:7" ht="11.25" hidden="1" customHeight="1">
      <c r="B545" s="179" t="s">
        <v>235</v>
      </c>
      <c r="C545" s="177">
        <v>0</v>
      </c>
      <c r="D545" s="177">
        <v>0</v>
      </c>
      <c r="E545" s="177">
        <v>0</v>
      </c>
      <c r="F545" s="177">
        <v>0</v>
      </c>
      <c r="G545" s="181">
        <v>0</v>
      </c>
    </row>
    <row r="546" spans="2:7" ht="11.25" customHeight="1">
      <c r="B546" s="179" t="s">
        <v>236</v>
      </c>
      <c r="C546" s="182">
        <v>-17.69650103435481</v>
      </c>
      <c r="D546" s="182">
        <v>-8.7725136246682468E-3</v>
      </c>
      <c r="E546" s="182">
        <v>-5.7289550070488167</v>
      </c>
      <c r="F546" s="182">
        <v>0</v>
      </c>
      <c r="G546" s="181">
        <v>0</v>
      </c>
    </row>
    <row r="547" spans="2:7" ht="11.25" hidden="1" customHeight="1">
      <c r="B547" s="179" t="s">
        <v>169</v>
      </c>
      <c r="C547" s="177">
        <v>0</v>
      </c>
      <c r="D547" s="177">
        <v>0</v>
      </c>
      <c r="E547" s="177">
        <v>0</v>
      </c>
      <c r="F547" s="177">
        <v>0</v>
      </c>
      <c r="G547" s="181">
        <v>0</v>
      </c>
    </row>
    <row r="548" spans="2:7" ht="11.25" customHeight="1">
      <c r="B548" s="179" t="s">
        <v>237</v>
      </c>
      <c r="C548" s="180">
        <v>1.7866230221458671E-2</v>
      </c>
      <c r="D548" s="180">
        <v>0.22808535424137441</v>
      </c>
      <c r="E548" s="180">
        <v>-0.58303524408018936</v>
      </c>
      <c r="F548" s="180">
        <v>1.6719920394809578</v>
      </c>
      <c r="G548" s="181">
        <v>-0.79509863514414714</v>
      </c>
    </row>
    <row r="549" spans="2:7" ht="11.25" hidden="1" customHeight="1">
      <c r="B549" s="179" t="s">
        <v>238</v>
      </c>
      <c r="C549" s="182">
        <v>0</v>
      </c>
      <c r="D549" s="182">
        <v>0</v>
      </c>
      <c r="E549" s="182">
        <v>0</v>
      </c>
      <c r="F549" s="182">
        <v>0</v>
      </c>
      <c r="G549" s="181">
        <v>0</v>
      </c>
    </row>
    <row r="550" spans="2:7" ht="11.25" customHeight="1">
      <c r="B550" s="179" t="s">
        <v>239</v>
      </c>
      <c r="C550" s="182">
        <v>1.7866230221458671E-2</v>
      </c>
      <c r="D550" s="182">
        <v>0.22808535424137441</v>
      </c>
      <c r="E550" s="182">
        <v>-0.58303524408018936</v>
      </c>
      <c r="F550" s="182">
        <v>1.6719920394809578</v>
      </c>
      <c r="G550" s="181">
        <v>-0.79509863514414714</v>
      </c>
    </row>
    <row r="551" spans="2:7" ht="22.5" customHeight="1">
      <c r="B551" s="179" t="s">
        <v>240</v>
      </c>
      <c r="C551" s="180">
        <v>-17.678634804133353</v>
      </c>
      <c r="D551" s="180">
        <v>0.21931284061670617</v>
      </c>
      <c r="E551" s="180">
        <v>-6.3119902511290054</v>
      </c>
      <c r="F551" s="180">
        <v>1.6719920394809578</v>
      </c>
      <c r="G551" s="181">
        <v>-0.79509863514414714</v>
      </c>
    </row>
    <row r="552" spans="2:7" ht="11.25" hidden="1" customHeight="1">
      <c r="B552" s="179" t="s">
        <v>241</v>
      </c>
      <c r="C552" s="177">
        <v>0</v>
      </c>
      <c r="D552" s="177">
        <v>0</v>
      </c>
      <c r="E552" s="177">
        <v>0</v>
      </c>
      <c r="F552" s="177">
        <v>0</v>
      </c>
      <c r="G552" s="181">
        <v>0</v>
      </c>
    </row>
    <row r="553" spans="2:7" ht="11.25" customHeight="1">
      <c r="B553" s="179" t="s">
        <v>242</v>
      </c>
      <c r="C553" s="182">
        <v>-17.678634804133353</v>
      </c>
      <c r="D553" s="182">
        <v>0.21931284061670617</v>
      </c>
      <c r="E553" s="182">
        <v>-6.3119902511290054</v>
      </c>
      <c r="F553" s="182">
        <v>1.6719920394809578</v>
      </c>
      <c r="G553" s="181">
        <v>-0.79509863514414714</v>
      </c>
    </row>
    <row r="554" spans="2:7" ht="11.25" hidden="1" customHeight="1">
      <c r="B554" s="179" t="s">
        <v>243</v>
      </c>
      <c r="C554" s="180">
        <v>0</v>
      </c>
      <c r="D554" s="180">
        <v>0</v>
      </c>
      <c r="E554" s="180">
        <v>0</v>
      </c>
      <c r="F554" s="177">
        <v>0</v>
      </c>
      <c r="G554" s="181">
        <v>0</v>
      </c>
    </row>
    <row r="555" spans="2:7" ht="11.25" hidden="1" customHeight="1">
      <c r="B555" s="179" t="s">
        <v>244</v>
      </c>
      <c r="C555" s="180">
        <v>0</v>
      </c>
      <c r="D555" s="180">
        <v>0</v>
      </c>
      <c r="E555" s="180">
        <v>0</v>
      </c>
      <c r="F555" s="177">
        <v>0</v>
      </c>
      <c r="G555" s="181">
        <v>0</v>
      </c>
    </row>
    <row r="556" spans="2:7" ht="11.25" hidden="1" customHeight="1">
      <c r="B556" s="179" t="s">
        <v>245</v>
      </c>
      <c r="C556" s="180">
        <v>0</v>
      </c>
      <c r="D556" s="180">
        <v>0</v>
      </c>
      <c r="E556" s="180">
        <v>0</v>
      </c>
      <c r="F556" s="177">
        <v>0</v>
      </c>
      <c r="G556" s="181">
        <v>0</v>
      </c>
    </row>
    <row r="557" spans="2:7" ht="11.25" customHeight="1">
      <c r="B557" s="179" t="s">
        <v>246</v>
      </c>
      <c r="C557" s="180">
        <v>4.0467011451603883</v>
      </c>
      <c r="D557" s="180">
        <v>1.0527016349601896</v>
      </c>
      <c r="E557" s="180">
        <v>0</v>
      </c>
      <c r="F557" s="180">
        <v>0.88349579358936992</v>
      </c>
      <c r="G557" s="181">
        <v>8.1081570118769442</v>
      </c>
    </row>
    <row r="558" spans="2:7" ht="11.25" hidden="1" customHeight="1">
      <c r="B558" s="179" t="s">
        <v>234</v>
      </c>
      <c r="C558" s="180">
        <v>0</v>
      </c>
      <c r="D558" s="180">
        <v>0</v>
      </c>
      <c r="E558" s="180">
        <v>0</v>
      </c>
      <c r="F558" s="180">
        <v>0</v>
      </c>
      <c r="G558" s="181">
        <v>0</v>
      </c>
    </row>
    <row r="559" spans="2:7" ht="11.25" hidden="1" customHeight="1">
      <c r="B559" s="179" t="s">
        <v>247</v>
      </c>
      <c r="C559" s="180">
        <v>0</v>
      </c>
      <c r="D559" s="180">
        <v>0</v>
      </c>
      <c r="E559" s="180">
        <v>0</v>
      </c>
      <c r="F559" s="180">
        <v>0</v>
      </c>
      <c r="G559" s="181">
        <v>0</v>
      </c>
    </row>
    <row r="560" spans="2:7" ht="11.25" hidden="1" customHeight="1">
      <c r="B560" s="179" t="s">
        <v>248</v>
      </c>
      <c r="C560" s="180">
        <v>0</v>
      </c>
      <c r="D560" s="180">
        <v>0</v>
      </c>
      <c r="E560" s="180">
        <v>0</v>
      </c>
      <c r="F560" s="180">
        <v>0</v>
      </c>
      <c r="G560" s="181">
        <v>0</v>
      </c>
    </row>
    <row r="561" spans="2:7" ht="11.25" hidden="1" customHeight="1">
      <c r="B561" s="179" t="s">
        <v>235</v>
      </c>
      <c r="C561" s="180">
        <v>0</v>
      </c>
      <c r="D561" s="180">
        <v>0</v>
      </c>
      <c r="E561" s="180">
        <v>0</v>
      </c>
      <c r="F561" s="180">
        <v>0</v>
      </c>
      <c r="G561" s="181">
        <v>0</v>
      </c>
    </row>
    <row r="562" spans="2:7" ht="11.25" hidden="1" customHeight="1">
      <c r="B562" s="179" t="s">
        <v>247</v>
      </c>
      <c r="C562" s="180">
        <v>0</v>
      </c>
      <c r="D562" s="180">
        <v>0</v>
      </c>
      <c r="E562" s="180">
        <v>0</v>
      </c>
      <c r="F562" s="180">
        <v>0</v>
      </c>
      <c r="G562" s="181">
        <v>0</v>
      </c>
    </row>
    <row r="563" spans="2:7" ht="11.25" hidden="1" customHeight="1">
      <c r="B563" s="179" t="s">
        <v>248</v>
      </c>
      <c r="C563" s="180">
        <v>0</v>
      </c>
      <c r="D563" s="180">
        <v>0</v>
      </c>
      <c r="E563" s="180">
        <v>0</v>
      </c>
      <c r="F563" s="180">
        <v>0</v>
      </c>
      <c r="G563" s="181">
        <v>0</v>
      </c>
    </row>
    <row r="564" spans="2:7" ht="11.25" customHeight="1">
      <c r="B564" s="179" t="s">
        <v>236</v>
      </c>
      <c r="C564" s="180">
        <v>4.0467011451603883</v>
      </c>
      <c r="D564" s="180">
        <v>1.0527016349601896</v>
      </c>
      <c r="E564" s="180">
        <v>0</v>
      </c>
      <c r="F564" s="180">
        <v>0.88349579358936992</v>
      </c>
      <c r="G564" s="181">
        <v>8.1081570118769442</v>
      </c>
    </row>
    <row r="565" spans="2:7" ht="11.25" hidden="1" customHeight="1">
      <c r="B565" s="179" t="s">
        <v>247</v>
      </c>
      <c r="C565" s="180">
        <v>0</v>
      </c>
      <c r="D565" s="180">
        <v>0</v>
      </c>
      <c r="E565" s="180">
        <v>0</v>
      </c>
      <c r="F565" s="177">
        <v>0</v>
      </c>
      <c r="G565" s="181">
        <v>0</v>
      </c>
    </row>
    <row r="566" spans="2:7" ht="11.25" customHeight="1">
      <c r="B566" s="179" t="s">
        <v>248</v>
      </c>
      <c r="C566" s="182">
        <v>4.0467011451603883</v>
      </c>
      <c r="D566" s="182">
        <v>1.0527016349601896</v>
      </c>
      <c r="E566" s="182">
        <v>0</v>
      </c>
      <c r="F566" s="182">
        <v>0.88349579358936992</v>
      </c>
      <c r="G566" s="181">
        <v>8.1081570118769442</v>
      </c>
    </row>
    <row r="567" spans="2:7" hidden="1">
      <c r="B567" s="179" t="s">
        <v>169</v>
      </c>
      <c r="C567" s="177">
        <v>0</v>
      </c>
      <c r="D567" s="177">
        <v>0</v>
      </c>
      <c r="E567" s="177">
        <v>0</v>
      </c>
      <c r="F567" s="177">
        <v>0</v>
      </c>
      <c r="G567" s="181">
        <v>0</v>
      </c>
    </row>
    <row r="568" spans="2:7" hidden="1">
      <c r="B568" s="179" t="s">
        <v>247</v>
      </c>
      <c r="C568" s="177">
        <v>0</v>
      </c>
      <c r="D568" s="177">
        <v>0</v>
      </c>
      <c r="E568" s="177">
        <v>0</v>
      </c>
      <c r="F568" s="177">
        <v>0</v>
      </c>
      <c r="G568" s="181">
        <v>0</v>
      </c>
    </row>
    <row r="569" spans="2:7" hidden="1">
      <c r="B569" s="179" t="s">
        <v>248</v>
      </c>
      <c r="C569" s="177">
        <v>0</v>
      </c>
      <c r="D569" s="177">
        <v>0</v>
      </c>
      <c r="E569" s="177">
        <v>0</v>
      </c>
      <c r="F569" s="177">
        <v>0</v>
      </c>
      <c r="G569" s="181">
        <v>0</v>
      </c>
    </row>
    <row r="570" spans="2:7" hidden="1">
      <c r="B570" s="179" t="s">
        <v>237</v>
      </c>
      <c r="C570" s="177">
        <v>0</v>
      </c>
      <c r="D570" s="177">
        <v>0</v>
      </c>
      <c r="E570" s="177">
        <v>0</v>
      </c>
      <c r="F570" s="177">
        <v>0</v>
      </c>
      <c r="G570" s="181">
        <v>0</v>
      </c>
    </row>
    <row r="571" spans="2:7" hidden="1">
      <c r="B571" s="179" t="s">
        <v>247</v>
      </c>
      <c r="C571" s="177">
        <v>0</v>
      </c>
      <c r="D571" s="177">
        <v>0</v>
      </c>
      <c r="E571" s="177">
        <v>0</v>
      </c>
      <c r="F571" s="177">
        <v>0</v>
      </c>
      <c r="G571" s="181">
        <v>0</v>
      </c>
    </row>
    <row r="572" spans="2:7" hidden="1">
      <c r="B572" s="179" t="s">
        <v>248</v>
      </c>
      <c r="C572" s="177">
        <v>0</v>
      </c>
      <c r="D572" s="177">
        <v>0</v>
      </c>
      <c r="E572" s="177">
        <v>0</v>
      </c>
      <c r="F572" s="177">
        <v>0</v>
      </c>
      <c r="G572" s="181">
        <v>0</v>
      </c>
    </row>
    <row r="573" spans="2:7" hidden="1">
      <c r="B573" s="179" t="s">
        <v>238</v>
      </c>
      <c r="C573" s="177">
        <v>0</v>
      </c>
      <c r="D573" s="177">
        <v>0</v>
      </c>
      <c r="E573" s="177">
        <v>0</v>
      </c>
      <c r="F573" s="177">
        <v>0</v>
      </c>
      <c r="G573" s="181">
        <v>0</v>
      </c>
    </row>
    <row r="574" spans="2:7" hidden="1">
      <c r="B574" s="179" t="s">
        <v>249</v>
      </c>
      <c r="C574" s="177">
        <v>0</v>
      </c>
      <c r="D574" s="177">
        <v>0</v>
      </c>
      <c r="E574" s="177">
        <v>0</v>
      </c>
      <c r="F574" s="177">
        <v>0</v>
      </c>
      <c r="G574" s="181">
        <v>0</v>
      </c>
    </row>
    <row r="575" spans="2:7" hidden="1">
      <c r="B575" s="179" t="s">
        <v>250</v>
      </c>
      <c r="C575" s="177">
        <v>0</v>
      </c>
      <c r="D575" s="177">
        <v>0</v>
      </c>
      <c r="E575" s="177">
        <v>0</v>
      </c>
      <c r="F575" s="177">
        <v>0</v>
      </c>
      <c r="G575" s="181">
        <v>0</v>
      </c>
    </row>
    <row r="576" spans="2:7" ht="24" hidden="1">
      <c r="B576" s="179" t="s">
        <v>239</v>
      </c>
      <c r="C576" s="177">
        <v>0</v>
      </c>
      <c r="D576" s="177">
        <v>0</v>
      </c>
      <c r="E576" s="177">
        <v>0</v>
      </c>
      <c r="F576" s="177">
        <v>0</v>
      </c>
      <c r="G576" s="181">
        <v>0</v>
      </c>
    </row>
    <row r="577" spans="2:7" hidden="1">
      <c r="B577" s="179" t="s">
        <v>249</v>
      </c>
      <c r="C577" s="177">
        <v>0</v>
      </c>
      <c r="D577" s="177">
        <v>0</v>
      </c>
      <c r="E577" s="177">
        <v>0</v>
      </c>
      <c r="F577" s="177">
        <v>0</v>
      </c>
      <c r="G577" s="181">
        <v>0</v>
      </c>
    </row>
    <row r="578" spans="2:7" hidden="1">
      <c r="B578" s="179" t="s">
        <v>250</v>
      </c>
      <c r="C578" s="177">
        <v>0</v>
      </c>
      <c r="D578" s="177">
        <v>0</v>
      </c>
      <c r="E578" s="177">
        <v>0</v>
      </c>
      <c r="F578" s="177">
        <v>0</v>
      </c>
      <c r="G578" s="181">
        <v>0</v>
      </c>
    </row>
    <row r="579" spans="2:7" s="172" customFormat="1">
      <c r="B579" s="183" t="s">
        <v>251</v>
      </c>
      <c r="C579" s="184">
        <v>-0.1518629568823987</v>
      </c>
      <c r="D579" s="184">
        <v>0.51757830385542658</v>
      </c>
      <c r="E579" s="184">
        <v>-2.1462456811067838</v>
      </c>
      <c r="F579" s="184">
        <v>0.97849534128715154</v>
      </c>
      <c r="G579" s="185">
        <v>-1.3590639461184844</v>
      </c>
    </row>
    <row r="580" spans="2:7" ht="11.25" customHeight="1">
      <c r="B580" s="179" t="s">
        <v>200</v>
      </c>
      <c r="C580" s="180">
        <v>3.5732460442917328E-2</v>
      </c>
      <c r="D580" s="180">
        <v>0.30703797686338868</v>
      </c>
      <c r="E580" s="180">
        <v>-2.0194988889154382</v>
      </c>
      <c r="F580" s="180">
        <v>0.23749886924445426</v>
      </c>
      <c r="G580" s="181">
        <v>-1.1834026197494285</v>
      </c>
    </row>
    <row r="581" spans="2:7" hidden="1">
      <c r="B581" s="179" t="s">
        <v>234</v>
      </c>
      <c r="C581" s="182">
        <v>0</v>
      </c>
      <c r="D581" s="182">
        <v>0</v>
      </c>
      <c r="E581" s="182">
        <v>0</v>
      </c>
      <c r="F581" s="182">
        <v>0</v>
      </c>
      <c r="G581" s="181">
        <v>0</v>
      </c>
    </row>
    <row r="582" spans="2:7" hidden="1">
      <c r="B582" s="179" t="s">
        <v>235</v>
      </c>
      <c r="C582" s="182">
        <v>0</v>
      </c>
      <c r="D582" s="182">
        <v>0</v>
      </c>
      <c r="E582" s="182">
        <v>0</v>
      </c>
      <c r="F582" s="182">
        <v>0</v>
      </c>
      <c r="G582" s="181">
        <v>0</v>
      </c>
    </row>
    <row r="583" spans="2:7" ht="11.25" customHeight="1">
      <c r="B583" s="179" t="s">
        <v>236</v>
      </c>
      <c r="C583" s="182">
        <v>-5.3598690664376003E-2</v>
      </c>
      <c r="D583" s="182">
        <v>0.10527016349601896</v>
      </c>
      <c r="E583" s="182">
        <v>-2.1631452533989632</v>
      </c>
      <c r="F583" s="182">
        <v>2.8499864309334509E-2</v>
      </c>
      <c r="G583" s="181">
        <v>0</v>
      </c>
    </row>
    <row r="584" spans="2:7" ht="11.25" hidden="1" customHeight="1">
      <c r="B584" s="179" t="s">
        <v>169</v>
      </c>
      <c r="C584" s="177">
        <v>0</v>
      </c>
      <c r="D584" s="177">
        <v>0</v>
      </c>
      <c r="E584" s="177">
        <v>0</v>
      </c>
      <c r="F584" s="177">
        <v>0</v>
      </c>
      <c r="G584" s="181">
        <v>0</v>
      </c>
    </row>
    <row r="585" spans="2:7" ht="11.25" customHeight="1">
      <c r="B585" s="179" t="s">
        <v>237</v>
      </c>
      <c r="C585" s="180">
        <v>8.9331151107293338E-2</v>
      </c>
      <c r="D585" s="180">
        <v>0.20176781336736968</v>
      </c>
      <c r="E585" s="180">
        <v>0.14364636448352491</v>
      </c>
      <c r="F585" s="180">
        <v>0.20899900493511975</v>
      </c>
      <c r="G585" s="181">
        <v>-1.1834026197494285</v>
      </c>
    </row>
    <row r="586" spans="2:7" ht="11.25" hidden="1" customHeight="1">
      <c r="B586" s="179" t="s">
        <v>238</v>
      </c>
      <c r="C586" s="182">
        <v>0</v>
      </c>
      <c r="D586" s="182">
        <v>0</v>
      </c>
      <c r="E586" s="182">
        <v>0</v>
      </c>
      <c r="F586" s="182">
        <v>0</v>
      </c>
      <c r="G586" s="181">
        <v>0</v>
      </c>
    </row>
    <row r="587" spans="2:7" ht="11.25" customHeight="1">
      <c r="B587" s="179" t="s">
        <v>239</v>
      </c>
      <c r="C587" s="182">
        <v>8.9331151107293338E-2</v>
      </c>
      <c r="D587" s="182">
        <v>0.20176781336736968</v>
      </c>
      <c r="E587" s="182">
        <v>0.14364636448352491</v>
      </c>
      <c r="F587" s="182">
        <v>0.20899900493511975</v>
      </c>
      <c r="G587" s="181">
        <v>-1.1834026197494285</v>
      </c>
    </row>
    <row r="588" spans="2:7" ht="22.5" customHeight="1">
      <c r="B588" s="179" t="s">
        <v>240</v>
      </c>
      <c r="C588" s="180">
        <v>3.5732460442917328E-2</v>
      </c>
      <c r="D588" s="180">
        <v>0.30703797686338868</v>
      </c>
      <c r="E588" s="180">
        <v>-2.0194988889154382</v>
      </c>
      <c r="F588" s="180">
        <v>0.23749886924445426</v>
      </c>
      <c r="G588" s="181">
        <v>-1.1834026197494285</v>
      </c>
    </row>
    <row r="589" spans="2:7">
      <c r="B589" s="179" t="s">
        <v>241</v>
      </c>
      <c r="C589" s="182">
        <v>-5.3598690664376003E-2</v>
      </c>
      <c r="D589" s="182">
        <v>0.10527016349601896</v>
      </c>
      <c r="E589" s="182">
        <v>-2.1631452533989632</v>
      </c>
      <c r="F589" s="182">
        <v>2.8499864309334509E-2</v>
      </c>
      <c r="G589" s="181">
        <v>0</v>
      </c>
    </row>
    <row r="590" spans="2:7">
      <c r="B590" s="179" t="s">
        <v>242</v>
      </c>
      <c r="C590" s="182">
        <v>8.9331151107293338E-2</v>
      </c>
      <c r="D590" s="182">
        <v>0.20176781336736968</v>
      </c>
      <c r="E590" s="182">
        <v>0.14364636448352491</v>
      </c>
      <c r="F590" s="182">
        <v>0.20899900493511975</v>
      </c>
      <c r="G590" s="181">
        <v>-1.1834026197494285</v>
      </c>
    </row>
    <row r="591" spans="2:7" hidden="1">
      <c r="B591" s="179" t="s">
        <v>243</v>
      </c>
      <c r="C591" s="177">
        <v>0</v>
      </c>
      <c r="D591" s="177">
        <v>0</v>
      </c>
      <c r="E591" s="177">
        <v>0</v>
      </c>
      <c r="F591" s="177">
        <v>0</v>
      </c>
      <c r="G591" s="181">
        <v>0</v>
      </c>
    </row>
    <row r="592" spans="2:7" hidden="1">
      <c r="B592" s="179" t="s">
        <v>244</v>
      </c>
      <c r="C592" s="177">
        <v>0</v>
      </c>
      <c r="D592" s="177">
        <v>0</v>
      </c>
      <c r="E592" s="177">
        <v>0</v>
      </c>
      <c r="F592" s="177">
        <v>0</v>
      </c>
      <c r="G592" s="181">
        <v>0</v>
      </c>
    </row>
    <row r="593" spans="2:7" hidden="1">
      <c r="B593" s="179" t="s">
        <v>245</v>
      </c>
      <c r="C593" s="177">
        <v>0</v>
      </c>
      <c r="D593" s="177">
        <v>0</v>
      </c>
      <c r="E593" s="177">
        <v>0</v>
      </c>
      <c r="F593" s="177">
        <v>0</v>
      </c>
      <c r="G593" s="181">
        <v>0</v>
      </c>
    </row>
    <row r="594" spans="2:7">
      <c r="B594" s="179" t="s">
        <v>252</v>
      </c>
      <c r="C594" s="180">
        <v>-0.18759541732531604</v>
      </c>
      <c r="D594" s="180">
        <v>0.21054032699203792</v>
      </c>
      <c r="E594" s="180">
        <v>-0.12674679219134549</v>
      </c>
      <c r="F594" s="180">
        <v>0.74099647204269736</v>
      </c>
      <c r="G594" s="181">
        <v>-0.17566132636905579</v>
      </c>
    </row>
    <row r="595" spans="2:7" hidden="1">
      <c r="B595" s="179" t="s">
        <v>234</v>
      </c>
      <c r="C595" s="177">
        <v>0</v>
      </c>
      <c r="D595" s="177">
        <v>0</v>
      </c>
      <c r="E595" s="180">
        <v>0</v>
      </c>
      <c r="F595" s="180">
        <v>0</v>
      </c>
      <c r="G595" s="181">
        <v>0</v>
      </c>
    </row>
    <row r="596" spans="2:7" hidden="1">
      <c r="B596" s="179" t="s">
        <v>247</v>
      </c>
      <c r="C596" s="177">
        <v>0</v>
      </c>
      <c r="D596" s="177">
        <v>0</v>
      </c>
      <c r="E596" s="180">
        <v>0</v>
      </c>
      <c r="F596" s="180">
        <v>0</v>
      </c>
      <c r="G596" s="181">
        <v>0</v>
      </c>
    </row>
    <row r="597" spans="2:7" hidden="1">
      <c r="B597" s="179" t="s">
        <v>248</v>
      </c>
      <c r="C597" s="177">
        <v>0</v>
      </c>
      <c r="D597" s="177">
        <v>0</v>
      </c>
      <c r="E597" s="180">
        <v>0</v>
      </c>
      <c r="F597" s="180">
        <v>0</v>
      </c>
      <c r="G597" s="181">
        <v>0</v>
      </c>
    </row>
    <row r="598" spans="2:7" hidden="1">
      <c r="B598" s="179" t="s">
        <v>235</v>
      </c>
      <c r="C598" s="177">
        <v>0</v>
      </c>
      <c r="D598" s="177">
        <v>0</v>
      </c>
      <c r="E598" s="180">
        <v>0</v>
      </c>
      <c r="F598" s="180">
        <v>0</v>
      </c>
      <c r="G598" s="181">
        <v>0</v>
      </c>
    </row>
    <row r="599" spans="2:7" hidden="1">
      <c r="B599" s="179" t="s">
        <v>247</v>
      </c>
      <c r="C599" s="177">
        <v>0</v>
      </c>
      <c r="D599" s="177">
        <v>0</v>
      </c>
      <c r="E599" s="180">
        <v>0</v>
      </c>
      <c r="F599" s="180">
        <v>0</v>
      </c>
      <c r="G599" s="181">
        <v>0</v>
      </c>
    </row>
    <row r="600" spans="2:7" hidden="1">
      <c r="B600" s="179" t="s">
        <v>248</v>
      </c>
      <c r="C600" s="177">
        <v>0</v>
      </c>
      <c r="D600" s="177">
        <v>0</v>
      </c>
      <c r="E600" s="180">
        <v>0</v>
      </c>
      <c r="F600" s="180">
        <v>0</v>
      </c>
      <c r="G600" s="181">
        <v>0</v>
      </c>
    </row>
    <row r="601" spans="2:7" ht="11.25" hidden="1" customHeight="1">
      <c r="B601" s="179" t="s">
        <v>236</v>
      </c>
      <c r="C601" s="177">
        <v>0</v>
      </c>
      <c r="D601" s="177">
        <v>0</v>
      </c>
      <c r="E601" s="180">
        <v>0</v>
      </c>
      <c r="F601" s="180">
        <v>0</v>
      </c>
      <c r="G601" s="181">
        <v>0</v>
      </c>
    </row>
    <row r="602" spans="2:7" ht="11.25" hidden="1" customHeight="1">
      <c r="B602" s="179" t="s">
        <v>247</v>
      </c>
      <c r="C602" s="177">
        <v>0</v>
      </c>
      <c r="D602" s="177">
        <v>0</v>
      </c>
      <c r="E602" s="180">
        <v>0</v>
      </c>
      <c r="F602" s="180">
        <v>0</v>
      </c>
      <c r="G602" s="181">
        <v>0</v>
      </c>
    </row>
    <row r="603" spans="2:7" ht="11.25" hidden="1" customHeight="1">
      <c r="B603" s="179" t="s">
        <v>248</v>
      </c>
      <c r="C603" s="177">
        <v>0</v>
      </c>
      <c r="D603" s="177">
        <v>0</v>
      </c>
      <c r="E603" s="180">
        <v>0</v>
      </c>
      <c r="F603" s="180">
        <v>0</v>
      </c>
      <c r="G603" s="181">
        <v>0</v>
      </c>
    </row>
    <row r="604" spans="2:7" ht="11.25" customHeight="1">
      <c r="B604" s="179" t="s">
        <v>169</v>
      </c>
      <c r="C604" s="180">
        <v>-0.18759541732531604</v>
      </c>
      <c r="D604" s="180">
        <v>0.21054032699203792</v>
      </c>
      <c r="E604" s="180">
        <v>-0.12674679219134549</v>
      </c>
      <c r="F604" s="180">
        <v>0.53199746710757745</v>
      </c>
      <c r="G604" s="181">
        <v>-0.31434132087094196</v>
      </c>
    </row>
    <row r="605" spans="2:7" ht="11.25" customHeight="1">
      <c r="B605" s="179" t="s">
        <v>247</v>
      </c>
      <c r="C605" s="182">
        <v>-0.18759541732531604</v>
      </c>
      <c r="D605" s="182">
        <v>0.21054032699203792</v>
      </c>
      <c r="E605" s="182">
        <v>-0.12674679219134549</v>
      </c>
      <c r="F605" s="182">
        <v>0.53199746710757745</v>
      </c>
      <c r="G605" s="181">
        <v>-0.31434132087094196</v>
      </c>
    </row>
    <row r="606" spans="2:7" ht="11.25" hidden="1" customHeight="1">
      <c r="B606" s="179" t="s">
        <v>248</v>
      </c>
      <c r="C606" s="177">
        <v>0</v>
      </c>
      <c r="D606" s="177">
        <v>0</v>
      </c>
      <c r="E606" s="180">
        <v>0</v>
      </c>
      <c r="F606" s="180">
        <v>0</v>
      </c>
      <c r="G606" s="181">
        <v>0</v>
      </c>
    </row>
    <row r="607" spans="2:7" ht="11.25" customHeight="1">
      <c r="B607" s="179" t="s">
        <v>237</v>
      </c>
      <c r="C607" s="177">
        <v>0</v>
      </c>
      <c r="D607" s="177">
        <v>0</v>
      </c>
      <c r="E607" s="180">
        <v>0</v>
      </c>
      <c r="F607" s="180">
        <v>0.20899900493511975</v>
      </c>
      <c r="G607" s="181">
        <v>0.13867999450188617</v>
      </c>
    </row>
    <row r="608" spans="2:7" ht="11.25" hidden="1" customHeight="1">
      <c r="B608" s="179" t="s">
        <v>247</v>
      </c>
      <c r="C608" s="177">
        <v>0</v>
      </c>
      <c r="D608" s="177">
        <v>0</v>
      </c>
      <c r="E608" s="180">
        <v>0</v>
      </c>
      <c r="F608" s="180">
        <v>0</v>
      </c>
      <c r="G608" s="181">
        <v>0</v>
      </c>
    </row>
    <row r="609" spans="2:7" ht="11.25" customHeight="1">
      <c r="B609" s="179" t="s">
        <v>248</v>
      </c>
      <c r="C609" s="177">
        <v>0</v>
      </c>
      <c r="D609" s="177">
        <v>0</v>
      </c>
      <c r="E609" s="180">
        <v>0</v>
      </c>
      <c r="F609" s="180">
        <v>0.20899900493511975</v>
      </c>
      <c r="G609" s="181">
        <v>0.13867999450188617</v>
      </c>
    </row>
    <row r="610" spans="2:7" ht="11.25" hidden="1" customHeight="1">
      <c r="B610" s="179" t="s">
        <v>238</v>
      </c>
      <c r="C610" s="177">
        <v>0</v>
      </c>
      <c r="D610" s="177">
        <v>0</v>
      </c>
      <c r="E610" s="180">
        <v>0</v>
      </c>
      <c r="F610" s="180">
        <v>0</v>
      </c>
      <c r="G610" s="181">
        <v>0</v>
      </c>
    </row>
    <row r="611" spans="2:7" ht="11.25" hidden="1" customHeight="1">
      <c r="B611" s="179" t="s">
        <v>249</v>
      </c>
      <c r="C611" s="177">
        <v>0</v>
      </c>
      <c r="D611" s="177">
        <v>0</v>
      </c>
      <c r="E611" s="180">
        <v>0</v>
      </c>
      <c r="F611" s="180">
        <v>0</v>
      </c>
      <c r="G611" s="181">
        <v>0</v>
      </c>
    </row>
    <row r="612" spans="2:7" ht="11.25" hidden="1" customHeight="1">
      <c r="B612" s="179" t="s">
        <v>250</v>
      </c>
      <c r="C612" s="177">
        <v>0</v>
      </c>
      <c r="D612" s="177">
        <v>0</v>
      </c>
      <c r="E612" s="180">
        <v>0</v>
      </c>
      <c r="F612" s="180">
        <v>0</v>
      </c>
      <c r="G612" s="181">
        <v>0</v>
      </c>
    </row>
    <row r="613" spans="2:7" ht="22.5" customHeight="1">
      <c r="B613" s="179" t="s">
        <v>239</v>
      </c>
      <c r="C613" s="177">
        <v>0</v>
      </c>
      <c r="D613" s="177">
        <v>0</v>
      </c>
      <c r="E613" s="180">
        <v>0</v>
      </c>
      <c r="F613" s="180">
        <v>0.20899900493511975</v>
      </c>
      <c r="G613" s="181">
        <v>0.13867999450188617</v>
      </c>
    </row>
    <row r="614" spans="2:7" ht="11.25" hidden="1" customHeight="1">
      <c r="B614" s="179" t="s">
        <v>249</v>
      </c>
      <c r="C614" s="177">
        <v>0</v>
      </c>
      <c r="D614" s="177">
        <v>0</v>
      </c>
      <c r="E614" s="180">
        <v>0</v>
      </c>
      <c r="F614" s="180">
        <v>0</v>
      </c>
      <c r="G614" s="181">
        <v>0</v>
      </c>
    </row>
    <row r="615" spans="2:7" ht="11.25" customHeight="1">
      <c r="B615" s="179" t="s">
        <v>250</v>
      </c>
      <c r="C615" s="177">
        <v>0</v>
      </c>
      <c r="D615" s="177">
        <v>0</v>
      </c>
      <c r="E615" s="180">
        <v>0</v>
      </c>
      <c r="F615" s="180">
        <v>0.20899900493511975</v>
      </c>
      <c r="G615" s="181">
        <v>0.13867999450188617</v>
      </c>
    </row>
    <row r="616" spans="2:7" s="171" customFormat="1" ht="22.5" customHeight="1">
      <c r="B616" s="176" t="s">
        <v>253</v>
      </c>
      <c r="C616" s="177">
        <v>-0.73251543907980543</v>
      </c>
      <c r="D616" s="177">
        <v>-0.46494322210741712</v>
      </c>
      <c r="E616" s="177">
        <v>0.28729272896704977</v>
      </c>
      <c r="F616" s="177">
        <v>0</v>
      </c>
      <c r="G616" s="178">
        <v>0</v>
      </c>
    </row>
    <row r="617" spans="2:7" ht="11.25" hidden="1" customHeight="1">
      <c r="B617" s="179" t="s">
        <v>254</v>
      </c>
      <c r="C617" s="180">
        <v>0</v>
      </c>
      <c r="D617" s="180">
        <v>0</v>
      </c>
      <c r="E617" s="180">
        <v>0</v>
      </c>
      <c r="F617" s="180">
        <v>0</v>
      </c>
      <c r="G617" s="181">
        <v>0</v>
      </c>
    </row>
    <row r="618" spans="2:7" ht="11.25" hidden="1" customHeight="1">
      <c r="B618" s="179" t="s">
        <v>255</v>
      </c>
      <c r="C618" s="180">
        <v>0</v>
      </c>
      <c r="D618" s="180">
        <v>0</v>
      </c>
      <c r="E618" s="180">
        <v>0</v>
      </c>
      <c r="F618" s="180">
        <v>0</v>
      </c>
      <c r="G618" s="181">
        <v>0</v>
      </c>
    </row>
    <row r="619" spans="2:7" ht="11.25" customHeight="1">
      <c r="B619" s="179" t="s">
        <v>256</v>
      </c>
      <c r="C619" s="180">
        <v>-0.73251543907980543</v>
      </c>
      <c r="D619" s="180">
        <v>-0.46494322210741712</v>
      </c>
      <c r="E619" s="180">
        <v>0.28729272896704977</v>
      </c>
      <c r="F619" s="180">
        <v>0</v>
      </c>
      <c r="G619" s="181">
        <v>0</v>
      </c>
    </row>
    <row r="620" spans="2:7" ht="11.25" hidden="1" customHeight="1">
      <c r="B620" s="179" t="s">
        <v>257</v>
      </c>
      <c r="C620" s="177">
        <v>0</v>
      </c>
      <c r="D620" s="177">
        <v>0</v>
      </c>
      <c r="E620" s="177">
        <v>0</v>
      </c>
      <c r="F620" s="177">
        <v>0</v>
      </c>
      <c r="G620" s="181">
        <v>0</v>
      </c>
    </row>
    <row r="621" spans="2:7" ht="11.25" hidden="1" customHeight="1">
      <c r="B621" s="179" t="s">
        <v>258</v>
      </c>
      <c r="C621" s="177">
        <v>0</v>
      </c>
      <c r="D621" s="177">
        <v>0</v>
      </c>
      <c r="E621" s="177">
        <v>0</v>
      </c>
      <c r="F621" s="177">
        <v>0</v>
      </c>
      <c r="G621" s="181">
        <v>0</v>
      </c>
    </row>
    <row r="622" spans="2:7" ht="11.25" hidden="1" customHeight="1">
      <c r="B622" s="179" t="s">
        <v>259</v>
      </c>
      <c r="C622" s="177">
        <v>0</v>
      </c>
      <c r="D622" s="177">
        <v>0</v>
      </c>
      <c r="E622" s="177">
        <v>0</v>
      </c>
      <c r="F622" s="177">
        <v>0</v>
      </c>
      <c r="G622" s="181">
        <v>0</v>
      </c>
    </row>
    <row r="623" spans="2:7" ht="11.25" hidden="1" customHeight="1">
      <c r="B623" s="179" t="s">
        <v>260</v>
      </c>
      <c r="C623" s="177">
        <v>0</v>
      </c>
      <c r="D623" s="177">
        <v>0</v>
      </c>
      <c r="E623" s="177">
        <v>0</v>
      </c>
      <c r="F623" s="177">
        <v>0</v>
      </c>
      <c r="G623" s="181">
        <v>0</v>
      </c>
    </row>
    <row r="624" spans="2:7" ht="11.45" customHeight="1">
      <c r="B624" s="179" t="s">
        <v>261</v>
      </c>
      <c r="C624" s="180">
        <v>-0.73251543907980543</v>
      </c>
      <c r="D624" s="180">
        <v>-0.46494322210741712</v>
      </c>
      <c r="E624" s="180">
        <v>0.28729272896704977</v>
      </c>
      <c r="F624" s="180">
        <v>0</v>
      </c>
      <c r="G624" s="181">
        <v>0</v>
      </c>
    </row>
    <row r="625" spans="2:7" ht="11.25" hidden="1" customHeight="1">
      <c r="B625" s="179" t="s">
        <v>262</v>
      </c>
      <c r="C625" s="180">
        <v>0</v>
      </c>
      <c r="D625" s="180">
        <v>0</v>
      </c>
      <c r="E625" s="180">
        <v>0</v>
      </c>
      <c r="F625" s="180">
        <v>0</v>
      </c>
      <c r="G625" s="181">
        <v>0</v>
      </c>
    </row>
    <row r="626" spans="2:7" ht="11.25" customHeight="1">
      <c r="B626" s="179" t="s">
        <v>263</v>
      </c>
      <c r="C626" s="180">
        <v>-0.73251543907980543</v>
      </c>
      <c r="D626" s="180">
        <v>-0.46494322210741712</v>
      </c>
      <c r="E626" s="180">
        <v>0.28729272896704977</v>
      </c>
      <c r="F626" s="180">
        <v>0</v>
      </c>
      <c r="G626" s="181">
        <v>0</v>
      </c>
    </row>
    <row r="627" spans="2:7" hidden="1">
      <c r="B627" s="179" t="s">
        <v>264</v>
      </c>
      <c r="C627" s="177">
        <v>0</v>
      </c>
      <c r="D627" s="177">
        <v>0</v>
      </c>
      <c r="E627" s="177">
        <v>0</v>
      </c>
      <c r="F627" s="177">
        <v>0</v>
      </c>
      <c r="G627" s="181">
        <v>0</v>
      </c>
    </row>
    <row r="628" spans="2:7" s="172" customFormat="1">
      <c r="B628" s="183" t="s">
        <v>233</v>
      </c>
      <c r="C628" s="184">
        <v>-0.73251543907980543</v>
      </c>
      <c r="D628" s="184">
        <v>-0.46494322210741712</v>
      </c>
      <c r="E628" s="184">
        <v>0.28729272896704977</v>
      </c>
      <c r="F628" s="184">
        <v>0</v>
      </c>
      <c r="G628" s="185">
        <v>0</v>
      </c>
    </row>
    <row r="629" spans="2:7" hidden="1">
      <c r="B629" s="179" t="s">
        <v>254</v>
      </c>
      <c r="C629" s="177">
        <v>0</v>
      </c>
      <c r="D629" s="177">
        <v>0</v>
      </c>
      <c r="E629" s="177">
        <v>0</v>
      </c>
      <c r="F629" s="177">
        <v>0</v>
      </c>
      <c r="G629" s="181">
        <v>0</v>
      </c>
    </row>
    <row r="630" spans="2:7" hidden="1">
      <c r="B630" s="179" t="s">
        <v>255</v>
      </c>
      <c r="C630" s="177">
        <v>0</v>
      </c>
      <c r="D630" s="177">
        <v>0</v>
      </c>
      <c r="E630" s="177">
        <v>0</v>
      </c>
      <c r="F630" s="177">
        <v>0</v>
      </c>
      <c r="G630" s="181">
        <v>0</v>
      </c>
    </row>
    <row r="631" spans="2:7" ht="11.25" customHeight="1">
      <c r="B631" s="179" t="s">
        <v>256</v>
      </c>
      <c r="C631" s="180">
        <v>-0.73251543907980543</v>
      </c>
      <c r="D631" s="180">
        <v>-0.46494322210741712</v>
      </c>
      <c r="E631" s="180">
        <v>0.28729272896704977</v>
      </c>
      <c r="F631" s="180">
        <v>0</v>
      </c>
      <c r="G631" s="181">
        <v>0</v>
      </c>
    </row>
    <row r="632" spans="2:7" hidden="1">
      <c r="B632" s="179" t="s">
        <v>257</v>
      </c>
      <c r="C632" s="180">
        <v>0</v>
      </c>
      <c r="D632" s="180">
        <v>0</v>
      </c>
      <c r="E632" s="180">
        <v>0</v>
      </c>
      <c r="F632" s="180">
        <v>0</v>
      </c>
      <c r="G632" s="181">
        <v>0</v>
      </c>
    </row>
    <row r="633" spans="2:7" hidden="1">
      <c r="B633" s="179" t="s">
        <v>258</v>
      </c>
      <c r="C633" s="180">
        <v>0</v>
      </c>
      <c r="D633" s="180">
        <v>0</v>
      </c>
      <c r="E633" s="180">
        <v>0</v>
      </c>
      <c r="F633" s="180">
        <v>0</v>
      </c>
      <c r="G633" s="181">
        <v>0</v>
      </c>
    </row>
    <row r="634" spans="2:7" hidden="1">
      <c r="B634" s="179" t="s">
        <v>259</v>
      </c>
      <c r="C634" s="180">
        <v>0</v>
      </c>
      <c r="D634" s="180">
        <v>0</v>
      </c>
      <c r="E634" s="180">
        <v>0</v>
      </c>
      <c r="F634" s="180">
        <v>0</v>
      </c>
      <c r="G634" s="181">
        <v>0</v>
      </c>
    </row>
    <row r="635" spans="2:7" ht="24" hidden="1">
      <c r="B635" s="179" t="s">
        <v>260</v>
      </c>
      <c r="C635" s="180">
        <v>0</v>
      </c>
      <c r="D635" s="180">
        <v>0</v>
      </c>
      <c r="E635" s="180">
        <v>0</v>
      </c>
      <c r="F635" s="180">
        <v>0</v>
      </c>
      <c r="G635" s="181">
        <v>0</v>
      </c>
    </row>
    <row r="636" spans="2:7">
      <c r="B636" s="179" t="s">
        <v>261</v>
      </c>
      <c r="C636" s="180">
        <v>-0.73251543907980543</v>
      </c>
      <c r="D636" s="180">
        <v>-0.46494322210741712</v>
      </c>
      <c r="E636" s="180">
        <v>0.28729272896704977</v>
      </c>
      <c r="F636" s="180">
        <v>0</v>
      </c>
      <c r="G636" s="181">
        <v>0</v>
      </c>
    </row>
    <row r="637" spans="2:7" hidden="1">
      <c r="B637" s="179" t="s">
        <v>262</v>
      </c>
      <c r="C637" s="180">
        <v>0</v>
      </c>
      <c r="D637" s="180">
        <v>0</v>
      </c>
      <c r="E637" s="180">
        <v>0</v>
      </c>
      <c r="F637" s="180">
        <v>0</v>
      </c>
      <c r="G637" s="181">
        <v>0</v>
      </c>
    </row>
    <row r="638" spans="2:7">
      <c r="B638" s="179" t="s">
        <v>263</v>
      </c>
      <c r="C638" s="180">
        <v>-0.73251543907980543</v>
      </c>
      <c r="D638" s="180">
        <v>-0.46494322210741712</v>
      </c>
      <c r="E638" s="180">
        <v>0.28729272896704977</v>
      </c>
      <c r="F638" s="180">
        <v>0</v>
      </c>
      <c r="G638" s="181">
        <v>0</v>
      </c>
    </row>
    <row r="639" spans="2:7" hidden="1">
      <c r="B639" s="179" t="s">
        <v>264</v>
      </c>
      <c r="C639" s="177">
        <v>0</v>
      </c>
      <c r="D639" s="177">
        <v>0</v>
      </c>
      <c r="E639" s="177">
        <v>0</v>
      </c>
      <c r="F639" s="177">
        <v>0</v>
      </c>
      <c r="G639" s="181">
        <v>0</v>
      </c>
    </row>
    <row r="640" spans="2:7" s="172" customFormat="1" ht="11.25" hidden="1" customHeight="1">
      <c r="B640" s="183" t="s">
        <v>251</v>
      </c>
      <c r="C640" s="184">
        <v>0</v>
      </c>
      <c r="D640" s="184">
        <v>0</v>
      </c>
      <c r="E640" s="184">
        <v>0</v>
      </c>
      <c r="F640" s="184">
        <v>0</v>
      </c>
      <c r="G640" s="185">
        <v>0</v>
      </c>
    </row>
    <row r="641" spans="2:7" hidden="1">
      <c r="B641" s="189" t="s">
        <v>254</v>
      </c>
      <c r="C641" s="182">
        <v>0</v>
      </c>
      <c r="D641" s="182">
        <v>0</v>
      </c>
      <c r="E641" s="182">
        <v>0</v>
      </c>
      <c r="F641" s="182">
        <v>0</v>
      </c>
      <c r="G641" s="181">
        <v>0</v>
      </c>
    </row>
    <row r="642" spans="2:7" hidden="1">
      <c r="B642" s="190" t="s">
        <v>255</v>
      </c>
      <c r="C642" s="182">
        <v>0</v>
      </c>
      <c r="D642" s="182">
        <v>0</v>
      </c>
      <c r="E642" s="182">
        <v>0</v>
      </c>
      <c r="F642" s="182">
        <v>0</v>
      </c>
      <c r="G642" s="181">
        <v>0</v>
      </c>
    </row>
    <row r="643" spans="2:7" ht="1.35" hidden="1" customHeight="1">
      <c r="B643" s="190" t="s">
        <v>256</v>
      </c>
      <c r="C643" s="182">
        <v>0</v>
      </c>
      <c r="D643" s="182">
        <v>0</v>
      </c>
      <c r="E643" s="182">
        <v>0</v>
      </c>
      <c r="F643" s="182">
        <v>0</v>
      </c>
      <c r="G643" s="181">
        <v>0</v>
      </c>
    </row>
    <row r="644" spans="2:7" ht="11.25" hidden="1" customHeight="1">
      <c r="B644" s="190" t="s">
        <v>257</v>
      </c>
      <c r="C644" s="177">
        <v>0</v>
      </c>
      <c r="D644" s="177">
        <v>0</v>
      </c>
      <c r="E644" s="177">
        <v>0</v>
      </c>
      <c r="F644" s="177">
        <v>0</v>
      </c>
      <c r="G644" s="181">
        <v>0</v>
      </c>
    </row>
    <row r="645" spans="2:7" ht="11.25" hidden="1" customHeight="1">
      <c r="B645" s="191" t="s">
        <v>258</v>
      </c>
      <c r="C645" s="177">
        <v>0</v>
      </c>
      <c r="D645" s="177">
        <v>0</v>
      </c>
      <c r="E645" s="177">
        <v>0</v>
      </c>
      <c r="F645" s="177">
        <v>0</v>
      </c>
      <c r="G645" s="181">
        <v>0</v>
      </c>
    </row>
    <row r="646" spans="2:7" ht="11.25" hidden="1" customHeight="1">
      <c r="B646" s="179" t="s">
        <v>259</v>
      </c>
      <c r="C646" s="177">
        <v>0</v>
      </c>
      <c r="D646" s="177">
        <v>0</v>
      </c>
      <c r="E646" s="177">
        <v>0</v>
      </c>
      <c r="F646" s="177">
        <v>0</v>
      </c>
      <c r="G646" s="181">
        <v>0</v>
      </c>
    </row>
    <row r="647" spans="2:7" ht="11.25" hidden="1" customHeight="1">
      <c r="B647" s="179" t="s">
        <v>260</v>
      </c>
      <c r="C647" s="182">
        <v>0</v>
      </c>
      <c r="D647" s="182">
        <v>0</v>
      </c>
      <c r="E647" s="182">
        <v>0</v>
      </c>
      <c r="F647" s="182">
        <v>0</v>
      </c>
      <c r="G647" s="181">
        <v>0</v>
      </c>
    </row>
    <row r="648" spans="2:7" ht="11.25" hidden="1" customHeight="1">
      <c r="B648" s="179" t="s">
        <v>261</v>
      </c>
      <c r="C648" s="180">
        <v>0</v>
      </c>
      <c r="D648" s="180">
        <v>0</v>
      </c>
      <c r="E648" s="180">
        <v>0</v>
      </c>
      <c r="F648" s="180">
        <v>0</v>
      </c>
      <c r="G648" s="181">
        <v>0</v>
      </c>
    </row>
    <row r="649" spans="2:7" ht="11.25" hidden="1" customHeight="1">
      <c r="B649" s="179" t="s">
        <v>262</v>
      </c>
      <c r="C649" s="182">
        <v>0</v>
      </c>
      <c r="D649" s="182">
        <v>0</v>
      </c>
      <c r="E649" s="182">
        <v>0</v>
      </c>
      <c r="F649" s="182">
        <v>0</v>
      </c>
      <c r="G649" s="181">
        <v>0</v>
      </c>
    </row>
    <row r="650" spans="2:7" ht="11.25" hidden="1" customHeight="1">
      <c r="B650" s="179" t="s">
        <v>263</v>
      </c>
      <c r="C650" s="182">
        <v>0</v>
      </c>
      <c r="D650" s="182">
        <v>0</v>
      </c>
      <c r="E650" s="182">
        <v>0</v>
      </c>
      <c r="F650" s="182">
        <v>0</v>
      </c>
      <c r="G650" s="181">
        <v>0</v>
      </c>
    </row>
    <row r="651" spans="2:7" ht="11.25" hidden="1" customHeight="1">
      <c r="B651" s="179" t="s">
        <v>264</v>
      </c>
      <c r="C651" s="177">
        <v>0</v>
      </c>
      <c r="D651" s="177">
        <v>0</v>
      </c>
      <c r="E651" s="177">
        <v>0</v>
      </c>
      <c r="F651" s="177">
        <v>0</v>
      </c>
      <c r="G651" s="181">
        <v>0</v>
      </c>
    </row>
    <row r="652" spans="2:7" s="171" customFormat="1" ht="11.25" customHeight="1">
      <c r="B652" s="176" t="s">
        <v>265</v>
      </c>
      <c r="C652" s="177">
        <v>-664.51656685693376</v>
      </c>
      <c r="D652" s="177">
        <v>-1351.0197332806579</v>
      </c>
      <c r="E652" s="177">
        <v>-1319.0116174046018</v>
      </c>
      <c r="F652" s="177">
        <v>-2406.6520416922131</v>
      </c>
      <c r="G652" s="178">
        <v>-2043.6993429753954</v>
      </c>
    </row>
    <row r="653" spans="2:7" s="172" customFormat="1" ht="11.25" customHeight="1">
      <c r="B653" s="183" t="s">
        <v>233</v>
      </c>
      <c r="C653" s="184">
        <v>-571.55857101468428</v>
      </c>
      <c r="D653" s="184">
        <v>-741.43530652971072</v>
      </c>
      <c r="E653" s="184">
        <v>-512.9104688537908</v>
      </c>
      <c r="F653" s="184">
        <v>-1358.522031942588</v>
      </c>
      <c r="G653" s="185">
        <v>-1607.7634029252001</v>
      </c>
    </row>
    <row r="654" spans="2:7" s="172" customFormat="1" ht="11.25" customHeight="1">
      <c r="B654" s="183" t="s">
        <v>251</v>
      </c>
      <c r="C654" s="184">
        <v>92.957995842249417</v>
      </c>
      <c r="D654" s="184">
        <v>609.58442675094716</v>
      </c>
      <c r="E654" s="184">
        <v>806.1011485508111</v>
      </c>
      <c r="F654" s="184">
        <v>1048.1300097496255</v>
      </c>
      <c r="G654" s="185">
        <v>435.9359400501956</v>
      </c>
    </row>
    <row r="655" spans="2:7" s="171" customFormat="1" ht="11.25" hidden="1" customHeight="1">
      <c r="B655" s="176" t="s">
        <v>266</v>
      </c>
      <c r="C655" s="177">
        <v>0</v>
      </c>
      <c r="D655" s="177">
        <v>0</v>
      </c>
      <c r="E655" s="177">
        <v>0</v>
      </c>
      <c r="F655" s="177">
        <v>0</v>
      </c>
      <c r="G655" s="178">
        <v>0</v>
      </c>
    </row>
    <row r="656" spans="2:7" ht="11.25" hidden="1" customHeight="1">
      <c r="B656" s="179" t="s">
        <v>233</v>
      </c>
      <c r="C656" s="182">
        <v>0</v>
      </c>
      <c r="D656" s="182">
        <v>0</v>
      </c>
      <c r="E656" s="182">
        <v>0</v>
      </c>
      <c r="F656" s="182">
        <v>0</v>
      </c>
      <c r="G656" s="181">
        <v>0</v>
      </c>
    </row>
    <row r="657" spans="2:7" ht="11.25" hidden="1" customHeight="1">
      <c r="B657" s="179" t="s">
        <v>229</v>
      </c>
      <c r="C657" s="182">
        <v>0</v>
      </c>
      <c r="D657" s="182">
        <v>0</v>
      </c>
      <c r="E657" s="182">
        <v>0</v>
      </c>
      <c r="F657" s="182">
        <v>0</v>
      </c>
      <c r="G657" s="181">
        <v>0</v>
      </c>
    </row>
    <row r="658" spans="2:7" s="171" customFormat="1" ht="11.25" customHeight="1">
      <c r="B658" s="176" t="s">
        <v>267</v>
      </c>
      <c r="C658" s="177">
        <v>-475.920640639216</v>
      </c>
      <c r="D658" s="177">
        <v>-751.31315687108713</v>
      </c>
      <c r="E658" s="177">
        <v>-581.2016404864878</v>
      </c>
      <c r="F658" s="177">
        <v>-1517.7697737483791</v>
      </c>
      <c r="G658" s="178">
        <v>-1318.8929743777715</v>
      </c>
    </row>
    <row r="659" spans="2:7" s="172" customFormat="1" ht="11.25" customHeight="1">
      <c r="B659" s="183" t="s">
        <v>233</v>
      </c>
      <c r="C659" s="184">
        <v>-479.96734178437646</v>
      </c>
      <c r="D659" s="184">
        <v>-751.62896736157529</v>
      </c>
      <c r="E659" s="184">
        <v>-573.41093765979303</v>
      </c>
      <c r="F659" s="184">
        <v>-1452.5050844800032</v>
      </c>
      <c r="G659" s="185">
        <v>-1319.6788276799487</v>
      </c>
    </row>
    <row r="660" spans="2:7" hidden="1">
      <c r="B660" s="179" t="s">
        <v>268</v>
      </c>
      <c r="C660" s="177">
        <v>0</v>
      </c>
      <c r="D660" s="177">
        <v>0</v>
      </c>
      <c r="E660" s="177">
        <v>0</v>
      </c>
      <c r="F660" s="177">
        <v>0</v>
      </c>
      <c r="G660" s="181">
        <v>0</v>
      </c>
    </row>
    <row r="661" spans="2:7" hidden="1">
      <c r="B661" s="179" t="s">
        <v>247</v>
      </c>
      <c r="C661" s="177">
        <v>0</v>
      </c>
      <c r="D661" s="177">
        <v>0</v>
      </c>
      <c r="E661" s="177">
        <v>0</v>
      </c>
      <c r="F661" s="177">
        <v>0</v>
      </c>
      <c r="G661" s="181">
        <v>0</v>
      </c>
    </row>
    <row r="662" spans="2:7" hidden="1">
      <c r="B662" s="179" t="s">
        <v>248</v>
      </c>
      <c r="C662" s="177">
        <v>0</v>
      </c>
      <c r="D662" s="177">
        <v>0</v>
      </c>
      <c r="E662" s="177">
        <v>0</v>
      </c>
      <c r="F662" s="177">
        <v>0</v>
      </c>
      <c r="G662" s="181">
        <v>0</v>
      </c>
    </row>
    <row r="663" spans="2:7" hidden="1">
      <c r="B663" s="179" t="s">
        <v>235</v>
      </c>
      <c r="C663" s="177">
        <v>0</v>
      </c>
      <c r="D663" s="177">
        <v>0</v>
      </c>
      <c r="E663" s="177">
        <v>0</v>
      </c>
      <c r="F663" s="177">
        <v>0</v>
      </c>
      <c r="G663" s="181">
        <v>0</v>
      </c>
    </row>
    <row r="664" spans="2:7" hidden="1">
      <c r="B664" s="179" t="s">
        <v>247</v>
      </c>
      <c r="C664" s="177">
        <v>0</v>
      </c>
      <c r="D664" s="177">
        <v>0</v>
      </c>
      <c r="E664" s="177">
        <v>0</v>
      </c>
      <c r="F664" s="177">
        <v>0</v>
      </c>
      <c r="G664" s="181">
        <v>0</v>
      </c>
    </row>
    <row r="665" spans="2:7" hidden="1">
      <c r="B665" s="179" t="s">
        <v>248</v>
      </c>
      <c r="C665" s="177">
        <v>0</v>
      </c>
      <c r="D665" s="177">
        <v>0</v>
      </c>
      <c r="E665" s="177">
        <v>0</v>
      </c>
      <c r="F665" s="177">
        <v>0</v>
      </c>
      <c r="G665" s="181">
        <v>0</v>
      </c>
    </row>
    <row r="666" spans="2:7" ht="11.25" customHeight="1">
      <c r="B666" s="179" t="s">
        <v>236</v>
      </c>
      <c r="C666" s="180">
        <v>41.62831641599869</v>
      </c>
      <c r="D666" s="180">
        <v>-44.757364513057411</v>
      </c>
      <c r="E666" s="180">
        <v>182.14359016510957</v>
      </c>
      <c r="F666" s="180">
        <v>-404.39407463991711</v>
      </c>
      <c r="G666" s="181">
        <v>293.70573768906127</v>
      </c>
    </row>
    <row r="667" spans="2:7" hidden="1">
      <c r="B667" s="179" t="s">
        <v>269</v>
      </c>
      <c r="C667" s="182">
        <v>0</v>
      </c>
      <c r="D667" s="182">
        <v>0</v>
      </c>
      <c r="E667" s="182">
        <v>0</v>
      </c>
      <c r="F667" s="182">
        <v>0</v>
      </c>
      <c r="G667" s="181">
        <v>0</v>
      </c>
    </row>
    <row r="668" spans="2:7" ht="11.25" customHeight="1">
      <c r="B668" s="179" t="s">
        <v>247</v>
      </c>
      <c r="C668" s="182">
        <v>41.62831641599869</v>
      </c>
      <c r="D668" s="182">
        <v>-44.757364513057411</v>
      </c>
      <c r="E668" s="182">
        <v>182.14359016510957</v>
      </c>
      <c r="F668" s="182">
        <v>-404.39407463991711</v>
      </c>
      <c r="G668" s="181">
        <v>293.70573768906127</v>
      </c>
    </row>
    <row r="669" spans="2:7" hidden="1">
      <c r="B669" s="179" t="s">
        <v>248</v>
      </c>
      <c r="C669" s="177">
        <v>0</v>
      </c>
      <c r="D669" s="177">
        <v>0</v>
      </c>
      <c r="E669" s="177">
        <v>0</v>
      </c>
      <c r="F669" s="177">
        <v>0</v>
      </c>
      <c r="G669" s="181">
        <v>0</v>
      </c>
    </row>
    <row r="670" spans="2:7" hidden="1">
      <c r="B670" s="179" t="s">
        <v>169</v>
      </c>
      <c r="C670" s="177">
        <v>0</v>
      </c>
      <c r="D670" s="177">
        <v>0</v>
      </c>
      <c r="E670" s="177">
        <v>0</v>
      </c>
      <c r="F670" s="177">
        <v>0</v>
      </c>
      <c r="G670" s="181">
        <v>0</v>
      </c>
    </row>
    <row r="671" spans="2:7" hidden="1">
      <c r="B671" s="179" t="s">
        <v>247</v>
      </c>
      <c r="C671" s="177">
        <v>0</v>
      </c>
      <c r="D671" s="177">
        <v>0</v>
      </c>
      <c r="E671" s="177">
        <v>0</v>
      </c>
      <c r="F671" s="177">
        <v>0</v>
      </c>
      <c r="G671" s="181">
        <v>0</v>
      </c>
    </row>
    <row r="672" spans="2:7" hidden="1">
      <c r="B672" s="179" t="s">
        <v>248</v>
      </c>
      <c r="C672" s="177">
        <v>0</v>
      </c>
      <c r="D672" s="177">
        <v>0</v>
      </c>
      <c r="E672" s="177">
        <v>0</v>
      </c>
      <c r="F672" s="177">
        <v>0</v>
      </c>
      <c r="G672" s="181">
        <v>0</v>
      </c>
    </row>
    <row r="673" spans="2:7" ht="11.25" customHeight="1">
      <c r="B673" s="179" t="s">
        <v>237</v>
      </c>
      <c r="C673" s="180">
        <v>-521.59565820037506</v>
      </c>
      <c r="D673" s="180">
        <v>-706.87160284851791</v>
      </c>
      <c r="E673" s="180">
        <v>-755.55452782490261</v>
      </c>
      <c r="F673" s="180">
        <v>-1048.1110098400859</v>
      </c>
      <c r="G673" s="181">
        <v>-1613.3845653690098</v>
      </c>
    </row>
    <row r="674" spans="2:7" ht="11.25" customHeight="1">
      <c r="B674" s="179" t="s">
        <v>247</v>
      </c>
      <c r="C674" s="180">
        <v>-521.59565820037506</v>
      </c>
      <c r="D674" s="180">
        <v>-706.87160284851791</v>
      </c>
      <c r="E674" s="180">
        <v>-755.55452782490261</v>
      </c>
      <c r="F674" s="180">
        <v>-1048.1110098400859</v>
      </c>
      <c r="G674" s="181">
        <v>-1613.3845653690098</v>
      </c>
    </row>
    <row r="675" spans="2:7" hidden="1">
      <c r="B675" s="179" t="s">
        <v>248</v>
      </c>
      <c r="C675" s="177">
        <v>0</v>
      </c>
      <c r="D675" s="177">
        <v>0</v>
      </c>
      <c r="E675" s="177">
        <v>0</v>
      </c>
      <c r="F675" s="177">
        <v>0</v>
      </c>
      <c r="G675" s="181">
        <v>0</v>
      </c>
    </row>
    <row r="676" spans="2:7" hidden="1">
      <c r="B676" s="179" t="s">
        <v>238</v>
      </c>
      <c r="C676" s="177">
        <v>0</v>
      </c>
      <c r="D676" s="177">
        <v>0</v>
      </c>
      <c r="E676" s="177">
        <v>0</v>
      </c>
      <c r="F676" s="177">
        <v>0</v>
      </c>
      <c r="G676" s="181">
        <v>0</v>
      </c>
    </row>
    <row r="677" spans="2:7" hidden="1">
      <c r="B677" s="179" t="s">
        <v>249</v>
      </c>
      <c r="C677" s="177">
        <v>0</v>
      </c>
      <c r="D677" s="177">
        <v>0</v>
      </c>
      <c r="E677" s="177">
        <v>0</v>
      </c>
      <c r="F677" s="177">
        <v>0</v>
      </c>
      <c r="G677" s="181">
        <v>0</v>
      </c>
    </row>
    <row r="678" spans="2:7" hidden="1">
      <c r="B678" s="179" t="s">
        <v>250</v>
      </c>
      <c r="C678" s="177">
        <v>0</v>
      </c>
      <c r="D678" s="177">
        <v>0</v>
      </c>
      <c r="E678" s="177">
        <v>0</v>
      </c>
      <c r="F678" s="177">
        <v>0</v>
      </c>
      <c r="G678" s="181">
        <v>0</v>
      </c>
    </row>
    <row r="679" spans="2:7" ht="11.25" customHeight="1">
      <c r="B679" s="179" t="s">
        <v>239</v>
      </c>
      <c r="C679" s="180">
        <v>-521.59565820037506</v>
      </c>
      <c r="D679" s="180">
        <v>-706.87160284851791</v>
      </c>
      <c r="E679" s="180">
        <v>-755.55452782490261</v>
      </c>
      <c r="F679" s="180">
        <v>-1048.1110098400859</v>
      </c>
      <c r="G679" s="181">
        <v>-1613.3845653690098</v>
      </c>
    </row>
    <row r="680" spans="2:7" ht="11.25" customHeight="1">
      <c r="B680" s="179" t="s">
        <v>249</v>
      </c>
      <c r="C680" s="182">
        <v>-521.59565820037506</v>
      </c>
      <c r="D680" s="182">
        <v>-706.87160284851791</v>
      </c>
      <c r="E680" s="182">
        <v>-755.55452782490261</v>
      </c>
      <c r="F680" s="182">
        <v>-1048.1110098400859</v>
      </c>
      <c r="G680" s="181">
        <v>-1613.3845653690098</v>
      </c>
    </row>
    <row r="681" spans="2:7" hidden="1">
      <c r="B681" s="179" t="s">
        <v>250</v>
      </c>
      <c r="C681" s="182">
        <v>0</v>
      </c>
      <c r="D681" s="182">
        <v>0</v>
      </c>
      <c r="E681" s="182">
        <v>0</v>
      </c>
      <c r="F681" s="182">
        <v>0</v>
      </c>
      <c r="G681" s="181">
        <v>0</v>
      </c>
    </row>
    <row r="682" spans="2:7" s="172" customFormat="1" ht="11.25" customHeight="1">
      <c r="B682" s="183" t="s">
        <v>251</v>
      </c>
      <c r="C682" s="184">
        <v>-4.0467011451603865</v>
      </c>
      <c r="D682" s="184">
        <v>-0.31581049048805793</v>
      </c>
      <c r="E682" s="184">
        <v>7.7907028266947016</v>
      </c>
      <c r="F682" s="184">
        <v>65.264689268376017</v>
      </c>
      <c r="G682" s="185">
        <v>-0.78585330217735283</v>
      </c>
    </row>
    <row r="683" spans="2:7" hidden="1">
      <c r="B683" s="179" t="s">
        <v>268</v>
      </c>
      <c r="C683" s="177">
        <v>0</v>
      </c>
      <c r="D683" s="177">
        <v>0</v>
      </c>
      <c r="E683" s="177">
        <v>0</v>
      </c>
      <c r="F683" s="177">
        <v>0</v>
      </c>
      <c r="G683" s="181">
        <v>0</v>
      </c>
    </row>
    <row r="684" spans="2:7" hidden="1">
      <c r="B684" s="179" t="s">
        <v>247</v>
      </c>
      <c r="C684" s="177">
        <v>0</v>
      </c>
      <c r="D684" s="177">
        <v>0</v>
      </c>
      <c r="E684" s="177">
        <v>0</v>
      </c>
      <c r="F684" s="177">
        <v>0</v>
      </c>
      <c r="G684" s="181">
        <v>0</v>
      </c>
    </row>
    <row r="685" spans="2:7" hidden="1">
      <c r="B685" s="179" t="s">
        <v>248</v>
      </c>
      <c r="C685" s="177">
        <v>0</v>
      </c>
      <c r="D685" s="177">
        <v>0</v>
      </c>
      <c r="E685" s="177">
        <v>0</v>
      </c>
      <c r="F685" s="177">
        <v>0</v>
      </c>
      <c r="G685" s="181">
        <v>0</v>
      </c>
    </row>
    <row r="686" spans="2:7" hidden="1">
      <c r="B686" s="179" t="s">
        <v>235</v>
      </c>
      <c r="C686" s="177">
        <v>0</v>
      </c>
      <c r="D686" s="177">
        <v>0</v>
      </c>
      <c r="E686" s="177">
        <v>0</v>
      </c>
      <c r="F686" s="177">
        <v>0</v>
      </c>
      <c r="G686" s="181">
        <v>0</v>
      </c>
    </row>
    <row r="687" spans="2:7" hidden="1">
      <c r="B687" s="179" t="s">
        <v>247</v>
      </c>
      <c r="C687" s="177">
        <v>0</v>
      </c>
      <c r="D687" s="177">
        <v>0</v>
      </c>
      <c r="E687" s="177">
        <v>0</v>
      </c>
      <c r="F687" s="177">
        <v>0</v>
      </c>
      <c r="G687" s="181">
        <v>0</v>
      </c>
    </row>
    <row r="688" spans="2:7" hidden="1">
      <c r="B688" s="179" t="s">
        <v>248</v>
      </c>
      <c r="C688" s="177">
        <v>0</v>
      </c>
      <c r="D688" s="177">
        <v>0</v>
      </c>
      <c r="E688" s="177">
        <v>0</v>
      </c>
      <c r="F688" s="177">
        <v>0</v>
      </c>
      <c r="G688" s="181">
        <v>0</v>
      </c>
    </row>
    <row r="689" spans="2:7" ht="24">
      <c r="B689" s="179" t="s">
        <v>236</v>
      </c>
      <c r="C689" s="180">
        <v>-3.7787076918385085</v>
      </c>
      <c r="D689" s="180">
        <v>-1.7106401568103091</v>
      </c>
      <c r="E689" s="180">
        <v>4.9431248954624731</v>
      </c>
      <c r="F689" s="180">
        <v>60.942209848126971</v>
      </c>
      <c r="G689" s="181">
        <v>8.8477836492203359</v>
      </c>
    </row>
    <row r="690" spans="2:7" ht="11.25" hidden="1" customHeight="1">
      <c r="B690" s="179" t="s">
        <v>269</v>
      </c>
      <c r="C690" s="182">
        <v>0</v>
      </c>
      <c r="D690" s="182">
        <v>0</v>
      </c>
      <c r="E690" s="182">
        <v>0</v>
      </c>
      <c r="F690" s="182">
        <v>0</v>
      </c>
      <c r="G690" s="181">
        <v>0</v>
      </c>
    </row>
    <row r="691" spans="2:7" ht="11.25" customHeight="1">
      <c r="B691" s="179" t="s">
        <v>247</v>
      </c>
      <c r="C691" s="182">
        <v>-3.7787076918385085</v>
      </c>
      <c r="D691" s="182">
        <v>-1.7106401568103091</v>
      </c>
      <c r="E691" s="182">
        <v>4.9431248954624731</v>
      </c>
      <c r="F691" s="182">
        <v>60.942209848126971</v>
      </c>
      <c r="G691" s="181">
        <v>8.8477836492203359</v>
      </c>
    </row>
    <row r="692" spans="2:7" ht="11.25" hidden="1" customHeight="1">
      <c r="B692" s="179" t="s">
        <v>248</v>
      </c>
      <c r="C692" s="177">
        <v>0</v>
      </c>
      <c r="D692" s="177">
        <v>0</v>
      </c>
      <c r="E692" s="177">
        <v>0</v>
      </c>
      <c r="F692" s="177">
        <v>0</v>
      </c>
      <c r="G692" s="181">
        <v>0</v>
      </c>
    </row>
    <row r="693" spans="2:7" ht="11.25" hidden="1" customHeight="1">
      <c r="B693" s="179" t="s">
        <v>169</v>
      </c>
      <c r="C693" s="177">
        <v>0</v>
      </c>
      <c r="D693" s="177">
        <v>0</v>
      </c>
      <c r="E693" s="177">
        <v>0</v>
      </c>
      <c r="F693" s="177">
        <v>0</v>
      </c>
      <c r="G693" s="181">
        <v>0</v>
      </c>
    </row>
    <row r="694" spans="2:7" ht="11.25" hidden="1" customHeight="1">
      <c r="B694" s="179" t="s">
        <v>247</v>
      </c>
      <c r="C694" s="177">
        <v>0</v>
      </c>
      <c r="D694" s="177">
        <v>0</v>
      </c>
      <c r="E694" s="177">
        <v>0</v>
      </c>
      <c r="F694" s="177">
        <v>0</v>
      </c>
      <c r="G694" s="181">
        <v>0</v>
      </c>
    </row>
    <row r="695" spans="2:7" ht="11.25" hidden="1" customHeight="1">
      <c r="B695" s="179" t="s">
        <v>248</v>
      </c>
      <c r="C695" s="177">
        <v>0</v>
      </c>
      <c r="D695" s="177">
        <v>0</v>
      </c>
      <c r="E695" s="177">
        <v>0</v>
      </c>
      <c r="F695" s="177">
        <v>0</v>
      </c>
      <c r="G695" s="181">
        <v>0</v>
      </c>
    </row>
    <row r="696" spans="2:7" ht="11.25" customHeight="1">
      <c r="B696" s="179" t="s">
        <v>237</v>
      </c>
      <c r="C696" s="180">
        <v>-0.26799345332188007</v>
      </c>
      <c r="D696" s="180">
        <v>1.3948296663222512</v>
      </c>
      <c r="E696" s="180">
        <v>2.8475779312322289</v>
      </c>
      <c r="F696" s="180">
        <v>4.3224794202490679</v>
      </c>
      <c r="G696" s="181">
        <v>-9.6336369513976905</v>
      </c>
    </row>
    <row r="697" spans="2:7" ht="11.25" customHeight="1">
      <c r="B697" s="179" t="s">
        <v>247</v>
      </c>
      <c r="C697" s="180">
        <v>-0.26799345332188007</v>
      </c>
      <c r="D697" s="180">
        <v>1.3948296663222512</v>
      </c>
      <c r="E697" s="180">
        <v>2.8475779312322289</v>
      </c>
      <c r="F697" s="180">
        <v>4.3224794202490679</v>
      </c>
      <c r="G697" s="181">
        <v>-9.6336369513976905</v>
      </c>
    </row>
    <row r="698" spans="2:7" ht="11.25" customHeight="1">
      <c r="B698" s="179" t="s">
        <v>248</v>
      </c>
      <c r="C698" s="180">
        <v>0</v>
      </c>
      <c r="D698" s="180">
        <v>0</v>
      </c>
      <c r="E698" s="180">
        <v>0</v>
      </c>
      <c r="F698" s="180">
        <v>0</v>
      </c>
      <c r="G698" s="181">
        <v>0</v>
      </c>
    </row>
    <row r="699" spans="2:7" ht="11.25" customHeight="1">
      <c r="B699" s="179" t="s">
        <v>238</v>
      </c>
      <c r="C699" s="180">
        <v>-0.26799345332188007</v>
      </c>
      <c r="D699" s="180">
        <v>1.3948296663222512</v>
      </c>
      <c r="E699" s="180">
        <v>2.8475779312322289</v>
      </c>
      <c r="F699" s="180">
        <v>4.3224794202490679</v>
      </c>
      <c r="G699" s="181">
        <v>-9.6336369513976905</v>
      </c>
    </row>
    <row r="700" spans="2:7" ht="11.25" customHeight="1">
      <c r="B700" s="179" t="s">
        <v>249</v>
      </c>
      <c r="C700" s="182">
        <v>-0.26799345332188007</v>
      </c>
      <c r="D700" s="182">
        <v>1.3948296663222512</v>
      </c>
      <c r="E700" s="182">
        <v>2.8475779312322289</v>
      </c>
      <c r="F700" s="182">
        <v>4.3224794202490679</v>
      </c>
      <c r="G700" s="181">
        <v>-9.6336369513976905</v>
      </c>
    </row>
    <row r="701" spans="2:7" hidden="1">
      <c r="B701" s="179" t="s">
        <v>250</v>
      </c>
      <c r="C701" s="177">
        <v>0</v>
      </c>
      <c r="D701" s="177">
        <v>0</v>
      </c>
      <c r="E701" s="177">
        <v>0</v>
      </c>
      <c r="F701" s="177">
        <v>0</v>
      </c>
      <c r="G701" s="181">
        <v>0</v>
      </c>
    </row>
    <row r="702" spans="2:7" ht="24" hidden="1">
      <c r="B702" s="179" t="s">
        <v>239</v>
      </c>
      <c r="C702" s="177">
        <v>0</v>
      </c>
      <c r="D702" s="177">
        <v>0</v>
      </c>
      <c r="E702" s="177">
        <v>0</v>
      </c>
      <c r="F702" s="177">
        <v>0</v>
      </c>
      <c r="G702" s="181">
        <v>0</v>
      </c>
    </row>
    <row r="703" spans="2:7" hidden="1">
      <c r="B703" s="179" t="s">
        <v>249</v>
      </c>
      <c r="C703" s="177">
        <v>0</v>
      </c>
      <c r="D703" s="177">
        <v>0</v>
      </c>
      <c r="E703" s="177">
        <v>0</v>
      </c>
      <c r="F703" s="177">
        <v>0</v>
      </c>
      <c r="G703" s="181">
        <v>0</v>
      </c>
    </row>
    <row r="704" spans="2:7" hidden="1">
      <c r="B704" s="179" t="s">
        <v>250</v>
      </c>
      <c r="C704" s="177">
        <v>0</v>
      </c>
      <c r="D704" s="177">
        <v>0</v>
      </c>
      <c r="E704" s="177">
        <v>0</v>
      </c>
      <c r="F704" s="177">
        <v>0</v>
      </c>
      <c r="G704" s="181">
        <v>0</v>
      </c>
    </row>
    <row r="705" spans="2:7" s="171" customFormat="1" ht="11.25" customHeight="1">
      <c r="B705" s="176" t="s">
        <v>270</v>
      </c>
      <c r="C705" s="177">
        <v>-78.209422794435298</v>
      </c>
      <c r="D705" s="177">
        <v>-407.404305243218</v>
      </c>
      <c r="E705" s="177">
        <v>-232.23392243912932</v>
      </c>
      <c r="F705" s="177">
        <v>-703.15815219467095</v>
      </c>
      <c r="G705" s="178">
        <v>-474.19312786678256</v>
      </c>
    </row>
    <row r="706" spans="2:7" s="172" customFormat="1" ht="11.25" customHeight="1">
      <c r="B706" s="183" t="s">
        <v>233</v>
      </c>
      <c r="C706" s="184">
        <v>12.756488378121491</v>
      </c>
      <c r="D706" s="184">
        <v>26.545626228246118</v>
      </c>
      <c r="E706" s="184">
        <v>7.8245019712790631</v>
      </c>
      <c r="F706" s="184">
        <v>49.969762089033189</v>
      </c>
      <c r="G706" s="185">
        <v>-33.985843985928902</v>
      </c>
    </row>
    <row r="707" spans="2:7" hidden="1">
      <c r="B707" s="179" t="s">
        <v>234</v>
      </c>
      <c r="C707" s="177">
        <v>0</v>
      </c>
      <c r="D707" s="177">
        <v>0</v>
      </c>
      <c r="E707" s="177">
        <v>0</v>
      </c>
      <c r="F707" s="177">
        <v>0</v>
      </c>
      <c r="G707" s="181">
        <v>0</v>
      </c>
    </row>
    <row r="708" spans="2:7" ht="24" hidden="1">
      <c r="B708" s="179" t="s">
        <v>271</v>
      </c>
      <c r="C708" s="177">
        <v>0</v>
      </c>
      <c r="D708" s="177">
        <v>0</v>
      </c>
      <c r="E708" s="177">
        <v>0</v>
      </c>
      <c r="F708" s="177">
        <v>0</v>
      </c>
      <c r="G708" s="181">
        <v>0</v>
      </c>
    </row>
    <row r="709" spans="2:7" hidden="1">
      <c r="B709" s="179" t="s">
        <v>272</v>
      </c>
      <c r="C709" s="177">
        <v>0</v>
      </c>
      <c r="D709" s="177">
        <v>0</v>
      </c>
      <c r="E709" s="177">
        <v>0</v>
      </c>
      <c r="F709" s="177">
        <v>0</v>
      </c>
      <c r="G709" s="181">
        <v>0</v>
      </c>
    </row>
    <row r="710" spans="2:7" hidden="1">
      <c r="B710" s="179" t="s">
        <v>273</v>
      </c>
      <c r="C710" s="177">
        <v>0</v>
      </c>
      <c r="D710" s="177">
        <v>0</v>
      </c>
      <c r="E710" s="177">
        <v>0</v>
      </c>
      <c r="F710" s="177">
        <v>0</v>
      </c>
      <c r="G710" s="181">
        <v>0</v>
      </c>
    </row>
    <row r="711" spans="2:7" hidden="1">
      <c r="B711" s="179" t="s">
        <v>235</v>
      </c>
      <c r="C711" s="177">
        <v>0</v>
      </c>
      <c r="D711" s="177">
        <v>0</v>
      </c>
      <c r="E711" s="177">
        <v>0</v>
      </c>
      <c r="F711" s="177">
        <v>0</v>
      </c>
      <c r="G711" s="181">
        <v>0</v>
      </c>
    </row>
    <row r="712" spans="2:7" ht="24" hidden="1">
      <c r="B712" s="179" t="s">
        <v>271</v>
      </c>
      <c r="C712" s="177">
        <v>0</v>
      </c>
      <c r="D712" s="177">
        <v>0</v>
      </c>
      <c r="E712" s="177">
        <v>0</v>
      </c>
      <c r="F712" s="177">
        <v>0</v>
      </c>
      <c r="G712" s="181">
        <v>0</v>
      </c>
    </row>
    <row r="713" spans="2:7" hidden="1">
      <c r="B713" s="179" t="s">
        <v>272</v>
      </c>
      <c r="C713" s="177">
        <v>0</v>
      </c>
      <c r="D713" s="177">
        <v>0</v>
      </c>
      <c r="E713" s="177">
        <v>0</v>
      </c>
      <c r="F713" s="177">
        <v>0</v>
      </c>
      <c r="G713" s="181">
        <v>0</v>
      </c>
    </row>
    <row r="714" spans="2:7" hidden="1">
      <c r="B714" s="179" t="s">
        <v>273</v>
      </c>
      <c r="C714" s="177">
        <v>0</v>
      </c>
      <c r="D714" s="177">
        <v>0</v>
      </c>
      <c r="E714" s="177">
        <v>0</v>
      </c>
      <c r="F714" s="177">
        <v>0</v>
      </c>
      <c r="G714" s="181">
        <v>0</v>
      </c>
    </row>
    <row r="715" spans="2:7" ht="11.25" customHeight="1">
      <c r="B715" s="179" t="s">
        <v>236</v>
      </c>
      <c r="C715" s="180">
        <v>-0.19652853243604593</v>
      </c>
      <c r="D715" s="180">
        <v>11.167409844202679</v>
      </c>
      <c r="E715" s="180">
        <v>2.0532980334997974</v>
      </c>
      <c r="F715" s="180">
        <v>-2.0044904564231945</v>
      </c>
      <c r="G715" s="181">
        <v>0.40679465053886665</v>
      </c>
    </row>
    <row r="716" spans="2:7" ht="11.25" customHeight="1">
      <c r="B716" s="179" t="s">
        <v>247</v>
      </c>
      <c r="C716" s="182">
        <v>5.3598690664375996E-2</v>
      </c>
      <c r="D716" s="182">
        <v>-1.7545027249336494E-2</v>
      </c>
      <c r="E716" s="182">
        <v>-8.4497861460897002E-3</v>
      </c>
      <c r="F716" s="182">
        <v>0</v>
      </c>
      <c r="G716" s="181">
        <v>0</v>
      </c>
    </row>
    <row r="717" spans="2:7" ht="11.25" customHeight="1">
      <c r="B717" s="179" t="s">
        <v>248</v>
      </c>
      <c r="C717" s="182">
        <v>-0.25012722310042235</v>
      </c>
      <c r="D717" s="182">
        <v>11.184954871452016</v>
      </c>
      <c r="E717" s="182">
        <v>2.0617478196458872</v>
      </c>
      <c r="F717" s="182">
        <v>-2.0044904564231945</v>
      </c>
      <c r="G717" s="181">
        <v>0.40679465053886665</v>
      </c>
    </row>
    <row r="718" spans="2:7" hidden="1">
      <c r="B718" s="179" t="s">
        <v>169</v>
      </c>
      <c r="C718" s="177">
        <v>0</v>
      </c>
      <c r="D718" s="177">
        <v>0</v>
      </c>
      <c r="E718" s="177">
        <v>0</v>
      </c>
      <c r="F718" s="177">
        <v>0</v>
      </c>
      <c r="G718" s="181">
        <v>0</v>
      </c>
    </row>
    <row r="719" spans="2:7" ht="24" hidden="1">
      <c r="B719" s="179" t="s">
        <v>271</v>
      </c>
      <c r="C719" s="177">
        <v>0</v>
      </c>
      <c r="D719" s="177">
        <v>0</v>
      </c>
      <c r="E719" s="177">
        <v>0</v>
      </c>
      <c r="F719" s="177">
        <v>0</v>
      </c>
      <c r="G719" s="181">
        <v>0</v>
      </c>
    </row>
    <row r="720" spans="2:7" hidden="1">
      <c r="B720" s="179" t="s">
        <v>272</v>
      </c>
      <c r="C720" s="177">
        <v>0</v>
      </c>
      <c r="D720" s="177">
        <v>0</v>
      </c>
      <c r="E720" s="177">
        <v>0</v>
      </c>
      <c r="F720" s="177">
        <v>0</v>
      </c>
      <c r="G720" s="181">
        <v>0</v>
      </c>
    </row>
    <row r="721" spans="2:7" hidden="1">
      <c r="B721" s="179" t="s">
        <v>273</v>
      </c>
      <c r="C721" s="177">
        <v>0</v>
      </c>
      <c r="D721" s="177">
        <v>0</v>
      </c>
      <c r="E721" s="177">
        <v>0</v>
      </c>
      <c r="F721" s="177">
        <v>0</v>
      </c>
      <c r="G721" s="181">
        <v>0</v>
      </c>
    </row>
    <row r="722" spans="2:7" ht="11.25" customHeight="1">
      <c r="B722" s="179" t="s">
        <v>237</v>
      </c>
      <c r="C722" s="180">
        <v>12.953016910557537</v>
      </c>
      <c r="D722" s="180">
        <v>15.378216384043437</v>
      </c>
      <c r="E722" s="180">
        <v>5.7712039377792648</v>
      </c>
      <c r="F722" s="180">
        <v>51.974252545456388</v>
      </c>
      <c r="G722" s="181">
        <v>-34.392638636467758</v>
      </c>
    </row>
    <row r="723" spans="2:7" ht="11.25" customHeight="1">
      <c r="B723" s="179" t="s">
        <v>247</v>
      </c>
      <c r="C723" s="180">
        <v>7.217957009469302</v>
      </c>
      <c r="D723" s="180">
        <v>-3.0089721732612085</v>
      </c>
      <c r="E723" s="180">
        <v>0.45628845188884382</v>
      </c>
      <c r="F723" s="180">
        <v>-0.60799710526580297</v>
      </c>
      <c r="G723" s="181">
        <v>1.6179332691886719</v>
      </c>
    </row>
    <row r="724" spans="2:7" ht="11.25" customHeight="1">
      <c r="B724" s="179" t="s">
        <v>248</v>
      </c>
      <c r="C724" s="180">
        <v>5.735059901088233</v>
      </c>
      <c r="D724" s="180">
        <v>18.387188557304647</v>
      </c>
      <c r="E724" s="180">
        <v>5.3149154858904213</v>
      </c>
      <c r="F724" s="180">
        <v>52.582249650722183</v>
      </c>
      <c r="G724" s="181">
        <v>-36.010571905656434</v>
      </c>
    </row>
    <row r="725" spans="2:7" hidden="1">
      <c r="B725" s="179" t="s">
        <v>238</v>
      </c>
      <c r="C725" s="180">
        <v>0</v>
      </c>
      <c r="D725" s="180">
        <v>0</v>
      </c>
      <c r="E725" s="180">
        <v>0</v>
      </c>
      <c r="F725" s="180">
        <v>0</v>
      </c>
      <c r="G725" s="181">
        <v>0</v>
      </c>
    </row>
    <row r="726" spans="2:7" hidden="1">
      <c r="B726" s="179" t="s">
        <v>249</v>
      </c>
      <c r="C726" s="182">
        <v>0</v>
      </c>
      <c r="D726" s="182">
        <v>0</v>
      </c>
      <c r="E726" s="182">
        <v>0</v>
      </c>
      <c r="F726" s="182">
        <v>0</v>
      </c>
      <c r="G726" s="181">
        <v>0</v>
      </c>
    </row>
    <row r="727" spans="2:7" hidden="1">
      <c r="B727" s="179" t="s">
        <v>250</v>
      </c>
      <c r="C727" s="182">
        <v>0</v>
      </c>
      <c r="D727" s="182">
        <v>0</v>
      </c>
      <c r="E727" s="182">
        <v>0</v>
      </c>
      <c r="F727" s="182">
        <v>0</v>
      </c>
      <c r="G727" s="181">
        <v>0</v>
      </c>
    </row>
    <row r="728" spans="2:7" ht="11.25" customHeight="1">
      <c r="B728" s="179" t="s">
        <v>239</v>
      </c>
      <c r="C728" s="180">
        <v>12.953016910557537</v>
      </c>
      <c r="D728" s="180">
        <v>15.378216384043437</v>
      </c>
      <c r="E728" s="180">
        <v>5.7712039377792648</v>
      </c>
      <c r="F728" s="180">
        <v>51.974252545456388</v>
      </c>
      <c r="G728" s="181">
        <v>-34.392638636467758</v>
      </c>
    </row>
    <row r="729" spans="2:7" ht="11.25" customHeight="1">
      <c r="B729" s="179" t="s">
        <v>249</v>
      </c>
      <c r="C729" s="182">
        <v>7.217957009469302</v>
      </c>
      <c r="D729" s="182">
        <v>-3.0089721732612085</v>
      </c>
      <c r="E729" s="182">
        <v>0.45628845188884382</v>
      </c>
      <c r="F729" s="182">
        <v>-0.60799710526580297</v>
      </c>
      <c r="G729" s="181">
        <v>1.6179332691886719</v>
      </c>
    </row>
    <row r="730" spans="2:7" ht="11.25" customHeight="1">
      <c r="B730" s="179" t="s">
        <v>250</v>
      </c>
      <c r="C730" s="182">
        <v>5.735059901088233</v>
      </c>
      <c r="D730" s="182">
        <v>18.387188557304647</v>
      </c>
      <c r="E730" s="182">
        <v>5.3149154858904213</v>
      </c>
      <c r="F730" s="182">
        <v>52.582249650722183</v>
      </c>
      <c r="G730" s="181">
        <v>-36.010571905656434</v>
      </c>
    </row>
    <row r="731" spans="2:7" s="172" customFormat="1" ht="11.25" customHeight="1">
      <c r="B731" s="183" t="s">
        <v>251</v>
      </c>
      <c r="C731" s="184">
        <v>90.965911172556787</v>
      </c>
      <c r="D731" s="184">
        <v>433.94993147146414</v>
      </c>
      <c r="E731" s="184">
        <v>240.05842441040838</v>
      </c>
      <c r="F731" s="184">
        <v>753.12791428370406</v>
      </c>
      <c r="G731" s="185">
        <v>440.20728388085371</v>
      </c>
    </row>
    <row r="732" spans="2:7" ht="11.25" customHeight="1">
      <c r="B732" s="179" t="s">
        <v>234</v>
      </c>
      <c r="C732" s="180">
        <v>-32.963194758591243</v>
      </c>
      <c r="D732" s="180">
        <v>-39.625444042626469</v>
      </c>
      <c r="E732" s="180">
        <v>-38.505675467730761</v>
      </c>
      <c r="F732" s="180">
        <v>-22.96139067855384</v>
      </c>
      <c r="G732" s="181">
        <v>-7.2853223778324194</v>
      </c>
    </row>
    <row r="733" spans="2:7" ht="11.25" customHeight="1">
      <c r="B733" s="179" t="s">
        <v>271</v>
      </c>
      <c r="C733" s="182">
        <v>-32.963194758591243</v>
      </c>
      <c r="D733" s="182">
        <v>-39.625444042626469</v>
      </c>
      <c r="E733" s="182">
        <v>-38.505675467730761</v>
      </c>
      <c r="F733" s="182">
        <v>-22.96139067855384</v>
      </c>
      <c r="G733" s="181">
        <v>-7.2853223778324194</v>
      </c>
    </row>
    <row r="734" spans="2:7" hidden="1">
      <c r="B734" s="179" t="s">
        <v>272</v>
      </c>
      <c r="C734" s="177">
        <v>0</v>
      </c>
      <c r="D734" s="177">
        <v>0</v>
      </c>
      <c r="E734" s="177">
        <v>0</v>
      </c>
      <c r="F734" s="177">
        <v>0</v>
      </c>
      <c r="G734" s="181">
        <v>0</v>
      </c>
    </row>
    <row r="735" spans="2:7" hidden="1">
      <c r="B735" s="179" t="s">
        <v>273</v>
      </c>
      <c r="C735" s="177">
        <v>0</v>
      </c>
      <c r="D735" s="177">
        <v>0</v>
      </c>
      <c r="E735" s="177">
        <v>0</v>
      </c>
      <c r="F735" s="177">
        <v>0</v>
      </c>
      <c r="G735" s="181">
        <v>0</v>
      </c>
    </row>
    <row r="736" spans="2:7" hidden="1">
      <c r="B736" s="179" t="s">
        <v>235</v>
      </c>
      <c r="C736" s="177">
        <v>0</v>
      </c>
      <c r="D736" s="177">
        <v>0</v>
      </c>
      <c r="E736" s="177">
        <v>0</v>
      </c>
      <c r="F736" s="177">
        <v>0</v>
      </c>
      <c r="G736" s="181">
        <v>0</v>
      </c>
    </row>
    <row r="737" spans="2:7" ht="24" hidden="1">
      <c r="B737" s="179" t="s">
        <v>271</v>
      </c>
      <c r="C737" s="177">
        <v>0</v>
      </c>
      <c r="D737" s="177">
        <v>0</v>
      </c>
      <c r="E737" s="177">
        <v>0</v>
      </c>
      <c r="F737" s="177">
        <v>0</v>
      </c>
      <c r="G737" s="181">
        <v>0</v>
      </c>
    </row>
    <row r="738" spans="2:7" hidden="1">
      <c r="B738" s="179" t="s">
        <v>272</v>
      </c>
      <c r="C738" s="177">
        <v>0</v>
      </c>
      <c r="D738" s="177">
        <v>0</v>
      </c>
      <c r="E738" s="177">
        <v>0</v>
      </c>
      <c r="F738" s="177">
        <v>0</v>
      </c>
      <c r="G738" s="181">
        <v>0</v>
      </c>
    </row>
    <row r="739" spans="2:7" hidden="1">
      <c r="B739" s="179" t="s">
        <v>273</v>
      </c>
      <c r="C739" s="177">
        <v>0</v>
      </c>
      <c r="D739" s="177">
        <v>0</v>
      </c>
      <c r="E739" s="177">
        <v>0</v>
      </c>
      <c r="F739" s="177">
        <v>0</v>
      </c>
      <c r="G739" s="181">
        <v>0</v>
      </c>
    </row>
    <row r="740" spans="2:7" ht="11.25" customHeight="1">
      <c r="B740" s="179" t="s">
        <v>236</v>
      </c>
      <c r="C740" s="180">
        <v>-14.462713364270789</v>
      </c>
      <c r="D740" s="180">
        <v>-2.0001331064243595</v>
      </c>
      <c r="E740" s="180">
        <v>40.01818718788082</v>
      </c>
      <c r="F740" s="180">
        <v>109.61997808847032</v>
      </c>
      <c r="G740" s="181">
        <v>-19.461425895098024</v>
      </c>
    </row>
    <row r="741" spans="2:7" ht="11.25" customHeight="1">
      <c r="B741" s="179" t="s">
        <v>247</v>
      </c>
      <c r="C741" s="182">
        <v>0</v>
      </c>
      <c r="D741" s="182">
        <v>0.11404267712068711</v>
      </c>
      <c r="E741" s="182">
        <v>0</v>
      </c>
      <c r="F741" s="182">
        <v>0.66499683388447128</v>
      </c>
      <c r="G741" s="181">
        <v>0</v>
      </c>
    </row>
    <row r="742" spans="2:7" ht="11.25" customHeight="1">
      <c r="B742" s="179" t="s">
        <v>248</v>
      </c>
      <c r="C742" s="182">
        <v>-14.462713364270789</v>
      </c>
      <c r="D742" s="182">
        <v>-2.114175783545047</v>
      </c>
      <c r="E742" s="182">
        <v>40.01818718788082</v>
      </c>
      <c r="F742" s="182">
        <v>108.95498125458583</v>
      </c>
      <c r="G742" s="181">
        <v>-19.461425895098024</v>
      </c>
    </row>
    <row r="743" spans="2:7" ht="11.25" customHeight="1">
      <c r="B743" s="179" t="s">
        <v>169</v>
      </c>
      <c r="C743" s="180">
        <v>21.23401461820362</v>
      </c>
      <c r="D743" s="180">
        <v>361.76091685406914</v>
      </c>
      <c r="E743" s="180">
        <v>200.80071797567564</v>
      </c>
      <c r="F743" s="180">
        <v>649.37890824295653</v>
      </c>
      <c r="G743" s="181">
        <v>431.51667089206893</v>
      </c>
    </row>
    <row r="744" spans="2:7" ht="11.25" customHeight="1">
      <c r="B744" s="179" t="s">
        <v>271</v>
      </c>
      <c r="C744" s="182">
        <v>1.1077062737304364</v>
      </c>
      <c r="D744" s="182">
        <v>198.17985529488035</v>
      </c>
      <c r="E744" s="182">
        <v>63.41564502640319</v>
      </c>
      <c r="F744" s="182">
        <v>155.51425958126865</v>
      </c>
      <c r="G744" s="181">
        <v>157.52198308820908</v>
      </c>
    </row>
    <row r="745" spans="2:7">
      <c r="B745" s="179" t="s">
        <v>272</v>
      </c>
      <c r="C745" s="182">
        <v>0</v>
      </c>
      <c r="D745" s="182">
        <v>0</v>
      </c>
      <c r="E745" s="182">
        <v>0</v>
      </c>
      <c r="F745" s="182">
        <v>0</v>
      </c>
      <c r="G745" s="181">
        <v>0</v>
      </c>
    </row>
    <row r="746" spans="2:7" ht="11.25" customHeight="1">
      <c r="B746" s="179" t="s">
        <v>273</v>
      </c>
      <c r="C746" s="182">
        <v>20.126308344473184</v>
      </c>
      <c r="D746" s="182">
        <v>163.58106155918878</v>
      </c>
      <c r="E746" s="182">
        <v>137.38507294927243</v>
      </c>
      <c r="F746" s="182">
        <v>493.86464866168797</v>
      </c>
      <c r="G746" s="181">
        <v>273.99468780385985</v>
      </c>
    </row>
    <row r="747" spans="2:7" ht="11.25" customHeight="1">
      <c r="B747" s="179" t="s">
        <v>237</v>
      </c>
      <c r="C747" s="180">
        <v>117.15780467721522</v>
      </c>
      <c r="D747" s="180">
        <v>113.81459176644582</v>
      </c>
      <c r="E747" s="180">
        <v>37.745194714582674</v>
      </c>
      <c r="F747" s="180">
        <v>17.090418630830928</v>
      </c>
      <c r="G747" s="181">
        <v>35.43736126171531</v>
      </c>
    </row>
    <row r="748" spans="2:7" ht="11.25" customHeight="1">
      <c r="B748" s="179" t="s">
        <v>247</v>
      </c>
      <c r="C748" s="180">
        <v>-1.0898400435089786</v>
      </c>
      <c r="D748" s="180">
        <v>6.1758495917664451</v>
      </c>
      <c r="E748" s="180">
        <v>7.2161173687606031</v>
      </c>
      <c r="F748" s="180">
        <v>0.38949814556090484</v>
      </c>
      <c r="G748" s="181">
        <v>1.0262319593139577</v>
      </c>
    </row>
    <row r="749" spans="2:7" ht="11.25" customHeight="1">
      <c r="B749" s="179" t="s">
        <v>248</v>
      </c>
      <c r="C749" s="180">
        <v>118.2476447207242</v>
      </c>
      <c r="D749" s="180">
        <v>107.63874217467938</v>
      </c>
      <c r="E749" s="180">
        <v>30.529077345822074</v>
      </c>
      <c r="F749" s="180">
        <v>16.700920485270025</v>
      </c>
      <c r="G749" s="181">
        <v>34.411129302401356</v>
      </c>
    </row>
    <row r="750" spans="2:7" ht="11.25" customHeight="1">
      <c r="B750" s="179" t="s">
        <v>238</v>
      </c>
      <c r="C750" s="180">
        <v>59.110422687696015</v>
      </c>
      <c r="D750" s="180">
        <v>2.9124745233898457</v>
      </c>
      <c r="E750" s="180">
        <v>8.449786146089691</v>
      </c>
      <c r="F750" s="180">
        <v>32.109847121850216</v>
      </c>
      <c r="G750" s="181">
        <v>5.510218448208275</v>
      </c>
    </row>
    <row r="751" spans="2:7" ht="11.25" customHeight="1">
      <c r="B751" s="179" t="s">
        <v>249</v>
      </c>
      <c r="C751" s="182">
        <v>0</v>
      </c>
      <c r="D751" s="182">
        <v>0.21054032699203792</v>
      </c>
      <c r="E751" s="182">
        <v>0.16899572292179399</v>
      </c>
      <c r="F751" s="182">
        <v>1.8999909539556343E-2</v>
      </c>
      <c r="G751" s="181">
        <v>0.5177386461403749</v>
      </c>
    </row>
    <row r="752" spans="2:7" ht="11.25" customHeight="1">
      <c r="B752" s="179" t="s">
        <v>250</v>
      </c>
      <c r="C752" s="182">
        <v>59.110422687696015</v>
      </c>
      <c r="D752" s="182">
        <v>2.7019341963978074</v>
      </c>
      <c r="E752" s="182">
        <v>8.2807904231678968</v>
      </c>
      <c r="F752" s="182">
        <v>32.090847212310663</v>
      </c>
      <c r="G752" s="181">
        <v>4.9924798020679013</v>
      </c>
    </row>
    <row r="753" spans="2:7" ht="11.25" customHeight="1">
      <c r="B753" s="179" t="s">
        <v>239</v>
      </c>
      <c r="C753" s="180">
        <v>58.047381989519202</v>
      </c>
      <c r="D753" s="180">
        <v>110.90211724305597</v>
      </c>
      <c r="E753" s="180">
        <v>29.295408568492988</v>
      </c>
      <c r="F753" s="180">
        <v>-15.019428491019289</v>
      </c>
      <c r="G753" s="181">
        <v>29.927142813507036</v>
      </c>
    </row>
    <row r="754" spans="2:7" ht="11.25" customHeight="1">
      <c r="B754" s="179" t="s">
        <v>249</v>
      </c>
      <c r="C754" s="182">
        <v>-1.0898400435089786</v>
      </c>
      <c r="D754" s="182">
        <v>5.9653092647744064</v>
      </c>
      <c r="E754" s="182">
        <v>7.0471216458388088</v>
      </c>
      <c r="F754" s="182">
        <v>0.37049823602134851</v>
      </c>
      <c r="G754" s="181">
        <v>0.50849331317358271</v>
      </c>
    </row>
    <row r="755" spans="2:7" ht="11.25" customHeight="1">
      <c r="B755" s="179" t="s">
        <v>250</v>
      </c>
      <c r="C755" s="182">
        <v>59.137222033028181</v>
      </c>
      <c r="D755" s="182">
        <v>104.93680797828156</v>
      </c>
      <c r="E755" s="182">
        <v>22.248286922654177</v>
      </c>
      <c r="F755" s="182">
        <v>-15.389926727040635</v>
      </c>
      <c r="G755" s="181">
        <v>29.418649500333448</v>
      </c>
    </row>
    <row r="756" spans="2:7" s="171" customFormat="1" ht="24" hidden="1">
      <c r="B756" s="176" t="s">
        <v>274</v>
      </c>
      <c r="C756" s="177">
        <v>0</v>
      </c>
      <c r="D756" s="177">
        <v>0</v>
      </c>
      <c r="E756" s="177">
        <v>0</v>
      </c>
      <c r="F756" s="177">
        <v>0</v>
      </c>
      <c r="G756" s="178">
        <v>0</v>
      </c>
    </row>
    <row r="757" spans="2:7" s="172" customFormat="1" hidden="1">
      <c r="B757" s="183" t="s">
        <v>199</v>
      </c>
      <c r="C757" s="188">
        <v>0</v>
      </c>
      <c r="D757" s="188">
        <v>0</v>
      </c>
      <c r="E757" s="188">
        <v>0</v>
      </c>
      <c r="F757" s="188">
        <v>0</v>
      </c>
      <c r="G757" s="185">
        <v>0</v>
      </c>
    </row>
    <row r="758" spans="2:7" hidden="1">
      <c r="B758" s="179" t="s">
        <v>275</v>
      </c>
      <c r="C758" s="177">
        <v>0</v>
      </c>
      <c r="D758" s="177">
        <v>0</v>
      </c>
      <c r="E758" s="177">
        <v>0</v>
      </c>
      <c r="F758" s="177">
        <v>0</v>
      </c>
      <c r="G758" s="181">
        <v>0</v>
      </c>
    </row>
    <row r="759" spans="2:7" hidden="1">
      <c r="B759" s="179" t="s">
        <v>276</v>
      </c>
      <c r="C759" s="177">
        <v>0</v>
      </c>
      <c r="D759" s="177">
        <v>0</v>
      </c>
      <c r="E759" s="177">
        <v>0</v>
      </c>
      <c r="F759" s="177">
        <v>0</v>
      </c>
      <c r="G759" s="181">
        <v>0</v>
      </c>
    </row>
    <row r="760" spans="2:7" ht="24" hidden="1">
      <c r="B760" s="179" t="s">
        <v>277</v>
      </c>
      <c r="C760" s="177">
        <v>0</v>
      </c>
      <c r="D760" s="177">
        <v>0</v>
      </c>
      <c r="E760" s="177">
        <v>0</v>
      </c>
      <c r="F760" s="177">
        <v>0</v>
      </c>
      <c r="G760" s="181">
        <v>0</v>
      </c>
    </row>
    <row r="761" spans="2:7" hidden="1">
      <c r="B761" s="179" t="s">
        <v>278</v>
      </c>
      <c r="C761" s="177">
        <v>0</v>
      </c>
      <c r="D761" s="177">
        <v>0</v>
      </c>
      <c r="E761" s="177">
        <v>0</v>
      </c>
      <c r="F761" s="177">
        <v>0</v>
      </c>
      <c r="G761" s="181">
        <v>0</v>
      </c>
    </row>
    <row r="762" spans="2:7" hidden="1">
      <c r="B762" s="179" t="s">
        <v>279</v>
      </c>
      <c r="C762" s="177">
        <v>0</v>
      </c>
      <c r="D762" s="177">
        <v>0</v>
      </c>
      <c r="E762" s="177">
        <v>0</v>
      </c>
      <c r="F762" s="177">
        <v>0</v>
      </c>
      <c r="G762" s="181">
        <v>0</v>
      </c>
    </row>
    <row r="763" spans="2:7" hidden="1">
      <c r="B763" s="179" t="s">
        <v>280</v>
      </c>
      <c r="C763" s="177">
        <v>0</v>
      </c>
      <c r="D763" s="177">
        <v>0</v>
      </c>
      <c r="E763" s="177">
        <v>0</v>
      </c>
      <c r="F763" s="177">
        <v>0</v>
      </c>
      <c r="G763" s="181">
        <v>0</v>
      </c>
    </row>
    <row r="764" spans="2:7" ht="24" hidden="1">
      <c r="B764" s="179" t="s">
        <v>281</v>
      </c>
      <c r="C764" s="177">
        <v>0</v>
      </c>
      <c r="D764" s="177">
        <v>0</v>
      </c>
      <c r="E764" s="177">
        <v>0</v>
      </c>
      <c r="F764" s="177">
        <v>0</v>
      </c>
      <c r="G764" s="181">
        <v>0</v>
      </c>
    </row>
    <row r="765" spans="2:7" ht="24" hidden="1">
      <c r="B765" s="179" t="s">
        <v>282</v>
      </c>
      <c r="C765" s="177">
        <v>0</v>
      </c>
      <c r="D765" s="177">
        <v>0</v>
      </c>
      <c r="E765" s="177">
        <v>0</v>
      </c>
      <c r="F765" s="177">
        <v>0</v>
      </c>
      <c r="G765" s="181">
        <v>0</v>
      </c>
    </row>
    <row r="766" spans="2:7" ht="24" hidden="1">
      <c r="B766" s="179" t="s">
        <v>283</v>
      </c>
      <c r="C766" s="177">
        <v>0</v>
      </c>
      <c r="D766" s="177">
        <v>0</v>
      </c>
      <c r="E766" s="177">
        <v>0</v>
      </c>
      <c r="F766" s="177">
        <v>0</v>
      </c>
      <c r="G766" s="181">
        <v>0</v>
      </c>
    </row>
    <row r="767" spans="2:7" hidden="1">
      <c r="B767" s="179" t="s">
        <v>284</v>
      </c>
      <c r="C767" s="177">
        <v>0</v>
      </c>
      <c r="D767" s="177">
        <v>0</v>
      </c>
      <c r="E767" s="177">
        <v>0</v>
      </c>
      <c r="F767" s="177">
        <v>0</v>
      </c>
      <c r="G767" s="181">
        <v>0</v>
      </c>
    </row>
    <row r="768" spans="2:7" ht="24" hidden="1">
      <c r="B768" s="179" t="s">
        <v>285</v>
      </c>
      <c r="C768" s="177">
        <v>0</v>
      </c>
      <c r="D768" s="177">
        <v>0</v>
      </c>
      <c r="E768" s="177">
        <v>0</v>
      </c>
      <c r="F768" s="177">
        <v>0</v>
      </c>
      <c r="G768" s="181">
        <v>0</v>
      </c>
    </row>
    <row r="769" spans="2:7" hidden="1">
      <c r="B769" s="179" t="s">
        <v>286</v>
      </c>
      <c r="C769" s="177">
        <v>0</v>
      </c>
      <c r="D769" s="177">
        <v>0</v>
      </c>
      <c r="E769" s="177">
        <v>0</v>
      </c>
      <c r="F769" s="177">
        <v>0</v>
      </c>
      <c r="G769" s="181">
        <v>0</v>
      </c>
    </row>
    <row r="770" spans="2:7" hidden="1">
      <c r="B770" s="179" t="s">
        <v>287</v>
      </c>
      <c r="C770" s="177">
        <v>0</v>
      </c>
      <c r="D770" s="177">
        <v>0</v>
      </c>
      <c r="E770" s="177">
        <v>0</v>
      </c>
      <c r="F770" s="177">
        <v>0</v>
      </c>
      <c r="G770" s="181">
        <v>0</v>
      </c>
    </row>
    <row r="771" spans="2:7" s="172" customFormat="1" hidden="1">
      <c r="B771" s="183" t="s">
        <v>251</v>
      </c>
      <c r="C771" s="188">
        <v>0</v>
      </c>
      <c r="D771" s="188">
        <v>0</v>
      </c>
      <c r="E771" s="188">
        <v>0</v>
      </c>
      <c r="F771" s="188">
        <v>0</v>
      </c>
      <c r="G771" s="185">
        <v>0</v>
      </c>
    </row>
    <row r="772" spans="2:7" hidden="1">
      <c r="B772" s="179" t="s">
        <v>275</v>
      </c>
      <c r="C772" s="177">
        <v>0</v>
      </c>
      <c r="D772" s="177">
        <v>0</v>
      </c>
      <c r="E772" s="177">
        <v>0</v>
      </c>
      <c r="F772" s="177">
        <v>0</v>
      </c>
      <c r="G772" s="181">
        <v>0</v>
      </c>
    </row>
    <row r="773" spans="2:7" hidden="1">
      <c r="B773" s="179" t="s">
        <v>276</v>
      </c>
      <c r="C773" s="177">
        <v>0</v>
      </c>
      <c r="D773" s="177">
        <v>0</v>
      </c>
      <c r="E773" s="177">
        <v>0</v>
      </c>
      <c r="F773" s="177">
        <v>0</v>
      </c>
      <c r="G773" s="181">
        <v>0</v>
      </c>
    </row>
    <row r="774" spans="2:7" ht="24" hidden="1">
      <c r="B774" s="179" t="s">
        <v>277</v>
      </c>
      <c r="C774" s="177">
        <v>0</v>
      </c>
      <c r="D774" s="177">
        <v>0</v>
      </c>
      <c r="E774" s="177">
        <v>0</v>
      </c>
      <c r="F774" s="177">
        <v>0</v>
      </c>
      <c r="G774" s="181">
        <v>0</v>
      </c>
    </row>
    <row r="775" spans="2:7" hidden="1">
      <c r="B775" s="179" t="s">
        <v>278</v>
      </c>
      <c r="C775" s="177">
        <v>0</v>
      </c>
      <c r="D775" s="177">
        <v>0</v>
      </c>
      <c r="E775" s="177">
        <v>0</v>
      </c>
      <c r="F775" s="177">
        <v>0</v>
      </c>
      <c r="G775" s="181">
        <v>0</v>
      </c>
    </row>
    <row r="776" spans="2:7" hidden="1">
      <c r="B776" s="179" t="s">
        <v>279</v>
      </c>
      <c r="C776" s="177">
        <v>0</v>
      </c>
      <c r="D776" s="177">
        <v>0</v>
      </c>
      <c r="E776" s="177">
        <v>0</v>
      </c>
      <c r="F776" s="177">
        <v>0</v>
      </c>
      <c r="G776" s="181">
        <v>0</v>
      </c>
    </row>
    <row r="777" spans="2:7" hidden="1">
      <c r="B777" s="179" t="s">
        <v>280</v>
      </c>
      <c r="C777" s="177">
        <v>0</v>
      </c>
      <c r="D777" s="177">
        <v>0</v>
      </c>
      <c r="E777" s="177">
        <v>0</v>
      </c>
      <c r="F777" s="177">
        <v>0</v>
      </c>
      <c r="G777" s="181">
        <v>0</v>
      </c>
    </row>
    <row r="778" spans="2:7" ht="24" hidden="1">
      <c r="B778" s="179" t="s">
        <v>281</v>
      </c>
      <c r="C778" s="177">
        <v>0</v>
      </c>
      <c r="D778" s="177">
        <v>0</v>
      </c>
      <c r="E778" s="177">
        <v>0</v>
      </c>
      <c r="F778" s="177">
        <v>0</v>
      </c>
      <c r="G778" s="181">
        <v>0</v>
      </c>
    </row>
    <row r="779" spans="2:7" ht="24" hidden="1">
      <c r="B779" s="179" t="s">
        <v>282</v>
      </c>
      <c r="C779" s="177">
        <v>0</v>
      </c>
      <c r="D779" s="177">
        <v>0</v>
      </c>
      <c r="E779" s="177">
        <v>0</v>
      </c>
      <c r="F779" s="177">
        <v>0</v>
      </c>
      <c r="G779" s="181">
        <v>0</v>
      </c>
    </row>
    <row r="780" spans="2:7" ht="24" hidden="1">
      <c r="B780" s="179" t="s">
        <v>283</v>
      </c>
      <c r="C780" s="177">
        <v>0</v>
      </c>
      <c r="D780" s="177">
        <v>0</v>
      </c>
      <c r="E780" s="177">
        <v>0</v>
      </c>
      <c r="F780" s="177">
        <v>0</v>
      </c>
      <c r="G780" s="181">
        <v>0</v>
      </c>
    </row>
    <row r="781" spans="2:7" hidden="1">
      <c r="B781" s="179" t="s">
        <v>284</v>
      </c>
      <c r="C781" s="177">
        <v>0</v>
      </c>
      <c r="D781" s="177">
        <v>0</v>
      </c>
      <c r="E781" s="177">
        <v>0</v>
      </c>
      <c r="F781" s="177">
        <v>0</v>
      </c>
      <c r="G781" s="181">
        <v>0</v>
      </c>
    </row>
    <row r="782" spans="2:7" ht="24" hidden="1">
      <c r="B782" s="179" t="s">
        <v>285</v>
      </c>
      <c r="C782" s="177">
        <v>0</v>
      </c>
      <c r="D782" s="177">
        <v>0</v>
      </c>
      <c r="E782" s="177">
        <v>0</v>
      </c>
      <c r="F782" s="177">
        <v>0</v>
      </c>
      <c r="G782" s="181">
        <v>0</v>
      </c>
    </row>
    <row r="783" spans="2:7" hidden="1">
      <c r="B783" s="179" t="s">
        <v>286</v>
      </c>
      <c r="C783" s="177">
        <v>0</v>
      </c>
      <c r="D783" s="177">
        <v>0</v>
      </c>
      <c r="E783" s="177">
        <v>0</v>
      </c>
      <c r="F783" s="177">
        <v>0</v>
      </c>
      <c r="G783" s="181">
        <v>0</v>
      </c>
    </row>
    <row r="784" spans="2:7" hidden="1">
      <c r="B784" s="179" t="s">
        <v>288</v>
      </c>
      <c r="C784" s="177">
        <v>0</v>
      </c>
      <c r="D784" s="177">
        <v>0</v>
      </c>
      <c r="E784" s="177">
        <v>0</v>
      </c>
      <c r="F784" s="177">
        <v>0</v>
      </c>
      <c r="G784" s="181">
        <v>0</v>
      </c>
    </row>
    <row r="785" spans="2:7" s="171" customFormat="1" ht="11.25" customHeight="1">
      <c r="B785" s="176" t="s">
        <v>289</v>
      </c>
      <c r="C785" s="177">
        <v>-113.9597494675741</v>
      </c>
      <c r="D785" s="177">
        <v>-195.81127661621997</v>
      </c>
      <c r="E785" s="177">
        <v>-310.82538338390958</v>
      </c>
      <c r="F785" s="177">
        <v>-189.52409765707449</v>
      </c>
      <c r="G785" s="178">
        <v>-253.53476594834822</v>
      </c>
    </row>
    <row r="786" spans="2:7" s="172" customFormat="1" ht="11.25" customHeight="1">
      <c r="B786" s="183" t="s">
        <v>199</v>
      </c>
      <c r="C786" s="184">
        <v>-104.34771760842938</v>
      </c>
      <c r="D786" s="184">
        <v>-16.351965396381612</v>
      </c>
      <c r="E786" s="184">
        <v>52.675966834723191</v>
      </c>
      <c r="F786" s="184">
        <v>44.013290448382264</v>
      </c>
      <c r="G786" s="185">
        <v>-254.09873125932256</v>
      </c>
    </row>
    <row r="787" spans="2:7" hidden="1">
      <c r="B787" s="179" t="s">
        <v>234</v>
      </c>
      <c r="C787" s="177">
        <v>0</v>
      </c>
      <c r="D787" s="177">
        <v>0</v>
      </c>
      <c r="E787" s="177">
        <v>0</v>
      </c>
      <c r="F787" s="177">
        <v>0</v>
      </c>
      <c r="G787" s="181">
        <v>0</v>
      </c>
    </row>
    <row r="788" spans="2:7" hidden="1">
      <c r="B788" s="179" t="s">
        <v>247</v>
      </c>
      <c r="C788" s="177">
        <v>0</v>
      </c>
      <c r="D788" s="177">
        <v>0</v>
      </c>
      <c r="E788" s="177">
        <v>0</v>
      </c>
      <c r="F788" s="177">
        <v>0</v>
      </c>
      <c r="G788" s="181">
        <v>0</v>
      </c>
    </row>
    <row r="789" spans="2:7" hidden="1">
      <c r="B789" s="179" t="s">
        <v>248</v>
      </c>
      <c r="C789" s="177">
        <v>0</v>
      </c>
      <c r="D789" s="177">
        <v>0</v>
      </c>
      <c r="E789" s="177">
        <v>0</v>
      </c>
      <c r="F789" s="177">
        <v>0</v>
      </c>
      <c r="G789" s="181">
        <v>0</v>
      </c>
    </row>
    <row r="790" spans="2:7" hidden="1">
      <c r="B790" s="179" t="s">
        <v>235</v>
      </c>
      <c r="C790" s="177">
        <v>0</v>
      </c>
      <c r="D790" s="177">
        <v>0</v>
      </c>
      <c r="E790" s="177">
        <v>0</v>
      </c>
      <c r="F790" s="177">
        <v>0</v>
      </c>
      <c r="G790" s="181">
        <v>0</v>
      </c>
    </row>
    <row r="791" spans="2:7" hidden="1">
      <c r="B791" s="179" t="s">
        <v>247</v>
      </c>
      <c r="C791" s="177">
        <v>0</v>
      </c>
      <c r="D791" s="177">
        <v>0</v>
      </c>
      <c r="E791" s="177">
        <v>0</v>
      </c>
      <c r="F791" s="177">
        <v>0</v>
      </c>
      <c r="G791" s="181">
        <v>0</v>
      </c>
    </row>
    <row r="792" spans="2:7" hidden="1">
      <c r="B792" s="179" t="s">
        <v>248</v>
      </c>
      <c r="C792" s="177">
        <v>0</v>
      </c>
      <c r="D792" s="177">
        <v>0</v>
      </c>
      <c r="E792" s="177">
        <v>0</v>
      </c>
      <c r="F792" s="177">
        <v>0</v>
      </c>
      <c r="G792" s="181">
        <v>0</v>
      </c>
    </row>
    <row r="793" spans="2:7" ht="24" hidden="1">
      <c r="B793" s="179" t="s">
        <v>236</v>
      </c>
      <c r="C793" s="177">
        <v>0</v>
      </c>
      <c r="D793" s="177">
        <v>0</v>
      </c>
      <c r="E793" s="177">
        <v>0</v>
      </c>
      <c r="F793" s="177">
        <v>0</v>
      </c>
      <c r="G793" s="181">
        <v>0</v>
      </c>
    </row>
    <row r="794" spans="2:7" hidden="1">
      <c r="B794" s="179" t="s">
        <v>247</v>
      </c>
      <c r="C794" s="177">
        <v>0</v>
      </c>
      <c r="D794" s="177">
        <v>0</v>
      </c>
      <c r="E794" s="177">
        <v>0</v>
      </c>
      <c r="F794" s="177">
        <v>0</v>
      </c>
      <c r="G794" s="181">
        <v>0</v>
      </c>
    </row>
    <row r="795" spans="2:7" hidden="1">
      <c r="B795" s="179" t="s">
        <v>248</v>
      </c>
      <c r="C795" s="177">
        <v>0</v>
      </c>
      <c r="D795" s="177">
        <v>0</v>
      </c>
      <c r="E795" s="177">
        <v>0</v>
      </c>
      <c r="F795" s="177">
        <v>0</v>
      </c>
      <c r="G795" s="181">
        <v>0</v>
      </c>
    </row>
    <row r="796" spans="2:7" hidden="1">
      <c r="B796" s="179" t="s">
        <v>169</v>
      </c>
      <c r="C796" s="177">
        <v>0</v>
      </c>
      <c r="D796" s="177">
        <v>0</v>
      </c>
      <c r="E796" s="177">
        <v>0</v>
      </c>
      <c r="F796" s="177">
        <v>0</v>
      </c>
      <c r="G796" s="181">
        <v>0</v>
      </c>
    </row>
    <row r="797" spans="2:7" hidden="1">
      <c r="B797" s="179" t="s">
        <v>247</v>
      </c>
      <c r="C797" s="177">
        <v>0</v>
      </c>
      <c r="D797" s="177">
        <v>0</v>
      </c>
      <c r="E797" s="177">
        <v>0</v>
      </c>
      <c r="F797" s="177">
        <v>0</v>
      </c>
      <c r="G797" s="181">
        <v>0</v>
      </c>
    </row>
    <row r="798" spans="2:7" hidden="1">
      <c r="B798" s="179" t="s">
        <v>248</v>
      </c>
      <c r="C798" s="177">
        <v>0</v>
      </c>
      <c r="D798" s="177">
        <v>0</v>
      </c>
      <c r="E798" s="177">
        <v>0</v>
      </c>
      <c r="F798" s="177">
        <v>0</v>
      </c>
      <c r="G798" s="181">
        <v>0</v>
      </c>
    </row>
    <row r="799" spans="2:7" ht="11.25" customHeight="1">
      <c r="B799" s="179" t="s">
        <v>237</v>
      </c>
      <c r="C799" s="180">
        <v>-104.34771760842938</v>
      </c>
      <c r="D799" s="180">
        <v>-16.351965396381612</v>
      </c>
      <c r="E799" s="180">
        <v>52.675966834723191</v>
      </c>
      <c r="F799" s="180">
        <v>44.013290448382264</v>
      </c>
      <c r="G799" s="181">
        <v>-254.09873125932256</v>
      </c>
    </row>
    <row r="800" spans="2:7" ht="11.25" customHeight="1">
      <c r="B800" s="179" t="s">
        <v>247</v>
      </c>
      <c r="C800" s="180">
        <v>-107.35817740074515</v>
      </c>
      <c r="D800" s="180">
        <v>-21.738288761927912</v>
      </c>
      <c r="E800" s="180">
        <v>45.10495844782681</v>
      </c>
      <c r="F800" s="180">
        <v>15.085928174407737</v>
      </c>
      <c r="G800" s="181">
        <v>-246.48057689468567</v>
      </c>
    </row>
    <row r="801" spans="2:7" ht="11.25" customHeight="1">
      <c r="B801" s="179" t="s">
        <v>248</v>
      </c>
      <c r="C801" s="180">
        <v>3.010459792315785</v>
      </c>
      <c r="D801" s="180">
        <v>5.3863233655463034</v>
      </c>
      <c r="E801" s="180">
        <v>7.57100838689637</v>
      </c>
      <c r="F801" s="180">
        <v>28.927362273974524</v>
      </c>
      <c r="G801" s="181">
        <v>-7.6181543646369461</v>
      </c>
    </row>
    <row r="802" spans="2:7" ht="11.25" customHeight="1">
      <c r="B802" s="179" t="s">
        <v>238</v>
      </c>
      <c r="C802" s="180">
        <v>-0.41092329509354941</v>
      </c>
      <c r="D802" s="180">
        <v>-0.31581049048805687</v>
      </c>
      <c r="E802" s="180">
        <v>-8.4497861460896828E-3</v>
      </c>
      <c r="F802" s="180">
        <v>0.19949905016534158</v>
      </c>
      <c r="G802" s="181">
        <v>-1.7473679307237655</v>
      </c>
    </row>
    <row r="803" spans="2:7" ht="11.25" customHeight="1">
      <c r="B803" s="179" t="s">
        <v>249</v>
      </c>
      <c r="C803" s="182">
        <v>-0.41092329509354941</v>
      </c>
      <c r="D803" s="182">
        <v>-0.31581049048805687</v>
      </c>
      <c r="E803" s="182">
        <v>-8.4497861460896828E-3</v>
      </c>
      <c r="F803" s="182">
        <v>0.19949905016534158</v>
      </c>
      <c r="G803" s="181">
        <v>-1.7473679307237655</v>
      </c>
    </row>
    <row r="804" spans="2:7" hidden="1">
      <c r="B804" s="179" t="s">
        <v>250</v>
      </c>
      <c r="C804" s="177">
        <v>0</v>
      </c>
      <c r="D804" s="177">
        <v>0</v>
      </c>
      <c r="E804" s="177">
        <v>0</v>
      </c>
      <c r="F804" s="177">
        <v>0</v>
      </c>
      <c r="G804" s="181">
        <v>0</v>
      </c>
    </row>
    <row r="805" spans="2:7" ht="11.25" customHeight="1">
      <c r="B805" s="179" t="s">
        <v>239</v>
      </c>
      <c r="C805" s="180">
        <v>-103.93679431333581</v>
      </c>
      <c r="D805" s="180">
        <v>-16.036154905893554</v>
      </c>
      <c r="E805" s="180">
        <v>52.684416620869285</v>
      </c>
      <c r="F805" s="180">
        <v>43.813791398216928</v>
      </c>
      <c r="G805" s="181">
        <v>-252.35136332859881</v>
      </c>
    </row>
    <row r="806" spans="2:7" ht="11.25" customHeight="1">
      <c r="B806" s="179" t="s">
        <v>249</v>
      </c>
      <c r="C806" s="182">
        <v>-106.9472541056516</v>
      </c>
      <c r="D806" s="182">
        <v>-21.422478271439854</v>
      </c>
      <c r="E806" s="182">
        <v>45.113408233972912</v>
      </c>
      <c r="F806" s="182">
        <v>14.886429124242396</v>
      </c>
      <c r="G806" s="181">
        <v>-244.73320896396186</v>
      </c>
    </row>
    <row r="807" spans="2:7" ht="11.25" customHeight="1">
      <c r="B807" s="179" t="s">
        <v>250</v>
      </c>
      <c r="C807" s="182">
        <v>3.010459792315785</v>
      </c>
      <c r="D807" s="182">
        <v>5.3863233655463034</v>
      </c>
      <c r="E807" s="182">
        <v>7.57100838689637</v>
      </c>
      <c r="F807" s="182">
        <v>28.927362273974524</v>
      </c>
      <c r="G807" s="181">
        <v>-7.6181543646369461</v>
      </c>
    </row>
    <row r="808" spans="2:7" s="172" customFormat="1">
      <c r="B808" s="183" t="s">
        <v>251</v>
      </c>
      <c r="C808" s="184">
        <v>9.6120318591447553</v>
      </c>
      <c r="D808" s="184">
        <v>179.45931121983836</v>
      </c>
      <c r="E808" s="184">
        <v>363.50135021863275</v>
      </c>
      <c r="F808" s="184">
        <v>233.53738810545676</v>
      </c>
      <c r="G808" s="185">
        <v>-0.56396531097435287</v>
      </c>
    </row>
    <row r="809" spans="2:7" hidden="1">
      <c r="B809" s="179" t="s">
        <v>234</v>
      </c>
      <c r="C809" s="177">
        <v>0</v>
      </c>
      <c r="D809" s="177">
        <v>0</v>
      </c>
      <c r="E809" s="177">
        <v>0</v>
      </c>
      <c r="F809" s="177">
        <v>0</v>
      </c>
      <c r="G809" s="181">
        <v>0</v>
      </c>
    </row>
    <row r="810" spans="2:7" hidden="1">
      <c r="B810" s="179" t="s">
        <v>247</v>
      </c>
      <c r="C810" s="177">
        <v>0</v>
      </c>
      <c r="D810" s="177">
        <v>0</v>
      </c>
      <c r="E810" s="177">
        <v>0</v>
      </c>
      <c r="F810" s="177">
        <v>0</v>
      </c>
      <c r="G810" s="181">
        <v>0</v>
      </c>
    </row>
    <row r="811" spans="2:7" hidden="1">
      <c r="B811" s="179" t="s">
        <v>248</v>
      </c>
      <c r="C811" s="177">
        <v>0</v>
      </c>
      <c r="D811" s="177">
        <v>0</v>
      </c>
      <c r="E811" s="177">
        <v>0</v>
      </c>
      <c r="F811" s="177">
        <v>0</v>
      </c>
      <c r="G811" s="181">
        <v>0</v>
      </c>
    </row>
    <row r="812" spans="2:7" hidden="1">
      <c r="B812" s="179" t="s">
        <v>235</v>
      </c>
      <c r="C812" s="177">
        <v>0</v>
      </c>
      <c r="D812" s="177">
        <v>0</v>
      </c>
      <c r="E812" s="177">
        <v>0</v>
      </c>
      <c r="F812" s="177">
        <v>0</v>
      </c>
      <c r="G812" s="181">
        <v>0</v>
      </c>
    </row>
    <row r="813" spans="2:7" hidden="1">
      <c r="B813" s="179" t="s">
        <v>247</v>
      </c>
      <c r="C813" s="177">
        <v>0</v>
      </c>
      <c r="D813" s="177">
        <v>0</v>
      </c>
      <c r="E813" s="177">
        <v>0</v>
      </c>
      <c r="F813" s="177">
        <v>0</v>
      </c>
      <c r="G813" s="181">
        <v>0</v>
      </c>
    </row>
    <row r="814" spans="2:7" hidden="1">
      <c r="B814" s="179" t="s">
        <v>248</v>
      </c>
      <c r="C814" s="177">
        <v>0</v>
      </c>
      <c r="D814" s="177">
        <v>0</v>
      </c>
      <c r="E814" s="177">
        <v>0</v>
      </c>
      <c r="F814" s="177">
        <v>0</v>
      </c>
      <c r="G814" s="181">
        <v>0</v>
      </c>
    </row>
    <row r="815" spans="2:7" ht="24" hidden="1">
      <c r="B815" s="179" t="s">
        <v>236</v>
      </c>
      <c r="C815" s="177">
        <v>0</v>
      </c>
      <c r="D815" s="177">
        <v>0</v>
      </c>
      <c r="E815" s="177">
        <v>0</v>
      </c>
      <c r="F815" s="177">
        <v>0</v>
      </c>
      <c r="G815" s="181">
        <v>0</v>
      </c>
    </row>
    <row r="816" spans="2:7" hidden="1">
      <c r="B816" s="179" t="s">
        <v>247</v>
      </c>
      <c r="C816" s="177">
        <v>0</v>
      </c>
      <c r="D816" s="177">
        <v>0</v>
      </c>
      <c r="E816" s="177">
        <v>0</v>
      </c>
      <c r="F816" s="177">
        <v>0</v>
      </c>
      <c r="G816" s="181">
        <v>0</v>
      </c>
    </row>
    <row r="817" spans="2:7" hidden="1">
      <c r="B817" s="179" t="s">
        <v>248</v>
      </c>
      <c r="C817" s="177">
        <v>0</v>
      </c>
      <c r="D817" s="177">
        <v>0</v>
      </c>
      <c r="E817" s="177">
        <v>0</v>
      </c>
      <c r="F817" s="177">
        <v>0</v>
      </c>
      <c r="G817" s="181">
        <v>0</v>
      </c>
    </row>
    <row r="818" spans="2:7" hidden="1">
      <c r="B818" s="179" t="s">
        <v>169</v>
      </c>
      <c r="C818" s="177">
        <v>0</v>
      </c>
      <c r="D818" s="177">
        <v>0</v>
      </c>
      <c r="E818" s="177">
        <v>0</v>
      </c>
      <c r="F818" s="177">
        <v>0</v>
      </c>
      <c r="G818" s="181">
        <v>0</v>
      </c>
    </row>
    <row r="819" spans="2:7" hidden="1">
      <c r="B819" s="179" t="s">
        <v>247</v>
      </c>
      <c r="C819" s="177">
        <v>0</v>
      </c>
      <c r="D819" s="177">
        <v>0</v>
      </c>
      <c r="E819" s="177">
        <v>0</v>
      </c>
      <c r="F819" s="177">
        <v>0</v>
      </c>
      <c r="G819" s="181">
        <v>0</v>
      </c>
    </row>
    <row r="820" spans="2:7" hidden="1">
      <c r="B820" s="179" t="s">
        <v>248</v>
      </c>
      <c r="C820" s="177">
        <v>0</v>
      </c>
      <c r="D820" s="177">
        <v>0</v>
      </c>
      <c r="E820" s="177">
        <v>0</v>
      </c>
      <c r="F820" s="177">
        <v>0</v>
      </c>
      <c r="G820" s="181">
        <v>0</v>
      </c>
    </row>
    <row r="821" spans="2:7" ht="11.25" customHeight="1">
      <c r="B821" s="179" t="s">
        <v>237</v>
      </c>
      <c r="C821" s="180">
        <v>9.6120318591447553</v>
      </c>
      <c r="D821" s="180">
        <v>179.45931121983836</v>
      </c>
      <c r="E821" s="180">
        <v>363.50135021863275</v>
      </c>
      <c r="F821" s="180">
        <v>233.53738810545676</v>
      </c>
      <c r="G821" s="181">
        <v>-0.56396531097435287</v>
      </c>
    </row>
    <row r="822" spans="2:7" ht="11.25" customHeight="1">
      <c r="B822" s="179" t="s">
        <v>247</v>
      </c>
      <c r="C822" s="180">
        <v>9.2815066000477717</v>
      </c>
      <c r="D822" s="180">
        <v>174.09930539516606</v>
      </c>
      <c r="E822" s="180">
        <v>352.59267630403093</v>
      </c>
      <c r="F822" s="180">
        <v>226.55492134966983</v>
      </c>
      <c r="G822" s="181">
        <v>-5.639653109743378</v>
      </c>
    </row>
    <row r="823" spans="2:7" ht="11.25" customHeight="1">
      <c r="B823" s="179" t="s">
        <v>248</v>
      </c>
      <c r="C823" s="180">
        <v>0.33052525909698766</v>
      </c>
      <c r="D823" s="180">
        <v>5.3600058246722986</v>
      </c>
      <c r="E823" s="180">
        <v>10.908673914601803</v>
      </c>
      <c r="F823" s="180">
        <v>6.9824667557869562</v>
      </c>
      <c r="G823" s="181">
        <v>5.0756877987690334</v>
      </c>
    </row>
    <row r="824" spans="2:7" ht="11.25" customHeight="1">
      <c r="B824" s="179" t="s">
        <v>238</v>
      </c>
      <c r="C824" s="180">
        <v>0.6967829786368881</v>
      </c>
      <c r="D824" s="180">
        <v>0.30703797686338868</v>
      </c>
      <c r="E824" s="180">
        <v>-0.76893053929416266</v>
      </c>
      <c r="F824" s="180">
        <v>-0.48449769325868669</v>
      </c>
      <c r="G824" s="181">
        <v>-1.0632132911811272</v>
      </c>
    </row>
    <row r="825" spans="2:7" ht="11.25" customHeight="1">
      <c r="B825" s="179" t="s">
        <v>249</v>
      </c>
      <c r="C825" s="182">
        <v>0.6967829786368881</v>
      </c>
      <c r="D825" s="182">
        <v>0.30703797686338868</v>
      </c>
      <c r="E825" s="182">
        <v>-0.76893053929416266</v>
      </c>
      <c r="F825" s="182">
        <v>-0.48449769325868669</v>
      </c>
      <c r="G825" s="181">
        <v>-1.0632132911811272</v>
      </c>
    </row>
    <row r="826" spans="2:7" hidden="1">
      <c r="B826" s="179" t="s">
        <v>250</v>
      </c>
      <c r="C826" s="177">
        <v>0</v>
      </c>
      <c r="D826" s="177">
        <v>0</v>
      </c>
      <c r="E826" s="177">
        <v>0</v>
      </c>
      <c r="F826" s="177">
        <v>0</v>
      </c>
      <c r="G826" s="181">
        <v>0</v>
      </c>
    </row>
    <row r="827" spans="2:7" ht="11.25" customHeight="1">
      <c r="B827" s="179" t="s">
        <v>239</v>
      </c>
      <c r="C827" s="180">
        <v>8.9152488805078605</v>
      </c>
      <c r="D827" s="180">
        <v>179.15227324297496</v>
      </c>
      <c r="E827" s="180">
        <v>364.27028075792691</v>
      </c>
      <c r="F827" s="180">
        <v>234.02188579871543</v>
      </c>
      <c r="G827" s="181">
        <v>0.49924798020677952</v>
      </c>
    </row>
    <row r="828" spans="2:7" ht="11.25" customHeight="1">
      <c r="B828" s="179" t="s">
        <v>249</v>
      </c>
      <c r="C828" s="182">
        <v>8.5847236214108769</v>
      </c>
      <c r="D828" s="182">
        <v>173.79226741830269</v>
      </c>
      <c r="E828" s="182">
        <v>353.36160684332509</v>
      </c>
      <c r="F828" s="182">
        <v>227.0394190429285</v>
      </c>
      <c r="G828" s="181">
        <v>-4.5764398185622452</v>
      </c>
    </row>
    <row r="829" spans="2:7" ht="11.25" customHeight="1">
      <c r="B829" s="179" t="s">
        <v>250</v>
      </c>
      <c r="C829" s="182">
        <v>0.33052525909698766</v>
      </c>
      <c r="D829" s="182">
        <v>5.3600058246722986</v>
      </c>
      <c r="E829" s="182">
        <v>10.908673914601803</v>
      </c>
      <c r="F829" s="182">
        <v>6.9824667557869562</v>
      </c>
      <c r="G829" s="181">
        <v>5.0756877987690334</v>
      </c>
    </row>
    <row r="830" spans="2:7" s="171" customFormat="1" ht="11.25" customHeight="1">
      <c r="B830" s="176" t="s">
        <v>290</v>
      </c>
      <c r="C830" s="177">
        <v>3.5732460442917335</v>
      </c>
      <c r="D830" s="177">
        <v>3.5090054498672987</v>
      </c>
      <c r="E830" s="177">
        <v>3.3799144584358798</v>
      </c>
      <c r="F830" s="177">
        <v>3.7999819079112682</v>
      </c>
      <c r="G830" s="178">
        <v>2.9215252175064017</v>
      </c>
    </row>
    <row r="831" spans="2:7" s="172" customFormat="1" hidden="1">
      <c r="B831" s="183" t="s">
        <v>233</v>
      </c>
      <c r="C831" s="188">
        <v>0</v>
      </c>
      <c r="D831" s="188">
        <v>0</v>
      </c>
      <c r="E831" s="188">
        <v>0</v>
      </c>
      <c r="F831" s="188">
        <v>0</v>
      </c>
      <c r="G831" s="185">
        <v>0</v>
      </c>
    </row>
    <row r="832" spans="2:7" hidden="1">
      <c r="B832" s="179" t="s">
        <v>234</v>
      </c>
      <c r="C832" s="177">
        <v>0</v>
      </c>
      <c r="D832" s="177">
        <v>0</v>
      </c>
      <c r="E832" s="177">
        <v>0</v>
      </c>
      <c r="F832" s="177">
        <v>0</v>
      </c>
      <c r="G832" s="181">
        <v>0</v>
      </c>
    </row>
    <row r="833" spans="2:7" hidden="1">
      <c r="B833" s="179" t="s">
        <v>247</v>
      </c>
      <c r="C833" s="177">
        <v>0</v>
      </c>
      <c r="D833" s="177">
        <v>0</v>
      </c>
      <c r="E833" s="177">
        <v>0</v>
      </c>
      <c r="F833" s="177">
        <v>0</v>
      </c>
      <c r="G833" s="181">
        <v>0</v>
      </c>
    </row>
    <row r="834" spans="2:7" hidden="1">
      <c r="B834" s="179" t="s">
        <v>248</v>
      </c>
      <c r="C834" s="177">
        <v>0</v>
      </c>
      <c r="D834" s="177">
        <v>0</v>
      </c>
      <c r="E834" s="177">
        <v>0</v>
      </c>
      <c r="F834" s="177">
        <v>0</v>
      </c>
      <c r="G834" s="181">
        <v>0</v>
      </c>
    </row>
    <row r="835" spans="2:7" hidden="1">
      <c r="B835" s="179" t="s">
        <v>235</v>
      </c>
      <c r="C835" s="177">
        <v>0</v>
      </c>
      <c r="D835" s="177">
        <v>0</v>
      </c>
      <c r="E835" s="177">
        <v>0</v>
      </c>
      <c r="F835" s="177">
        <v>0</v>
      </c>
      <c r="G835" s="181">
        <v>0</v>
      </c>
    </row>
    <row r="836" spans="2:7" hidden="1">
      <c r="B836" s="179" t="s">
        <v>247</v>
      </c>
      <c r="C836" s="177">
        <v>0</v>
      </c>
      <c r="D836" s="177">
        <v>0</v>
      </c>
      <c r="E836" s="177">
        <v>0</v>
      </c>
      <c r="F836" s="177">
        <v>0</v>
      </c>
      <c r="G836" s="181">
        <v>0</v>
      </c>
    </row>
    <row r="837" spans="2:7" hidden="1">
      <c r="B837" s="179" t="s">
        <v>248</v>
      </c>
      <c r="C837" s="177">
        <v>0</v>
      </c>
      <c r="D837" s="177">
        <v>0</v>
      </c>
      <c r="E837" s="177">
        <v>0</v>
      </c>
      <c r="F837" s="177">
        <v>0</v>
      </c>
      <c r="G837" s="181">
        <v>0</v>
      </c>
    </row>
    <row r="838" spans="2:7" ht="24" hidden="1">
      <c r="B838" s="179" t="s">
        <v>236</v>
      </c>
      <c r="C838" s="177">
        <v>0</v>
      </c>
      <c r="D838" s="177">
        <v>0</v>
      </c>
      <c r="E838" s="177">
        <v>0</v>
      </c>
      <c r="F838" s="177">
        <v>0</v>
      </c>
      <c r="G838" s="181">
        <v>0</v>
      </c>
    </row>
    <row r="839" spans="2:7" hidden="1">
      <c r="B839" s="179" t="s">
        <v>247</v>
      </c>
      <c r="C839" s="177">
        <v>0</v>
      </c>
      <c r="D839" s="177">
        <v>0</v>
      </c>
      <c r="E839" s="177">
        <v>0</v>
      </c>
      <c r="F839" s="177">
        <v>0</v>
      </c>
      <c r="G839" s="181">
        <v>0</v>
      </c>
    </row>
    <row r="840" spans="2:7" hidden="1">
      <c r="B840" s="179" t="s">
        <v>248</v>
      </c>
      <c r="C840" s="177">
        <v>0</v>
      </c>
      <c r="D840" s="177">
        <v>0</v>
      </c>
      <c r="E840" s="177">
        <v>0</v>
      </c>
      <c r="F840" s="177">
        <v>0</v>
      </c>
      <c r="G840" s="181">
        <v>0</v>
      </c>
    </row>
    <row r="841" spans="2:7" hidden="1">
      <c r="B841" s="179" t="s">
        <v>169</v>
      </c>
      <c r="C841" s="177">
        <v>0</v>
      </c>
      <c r="D841" s="177">
        <v>0</v>
      </c>
      <c r="E841" s="177">
        <v>0</v>
      </c>
      <c r="F841" s="177">
        <v>0</v>
      </c>
      <c r="G841" s="181">
        <v>0</v>
      </c>
    </row>
    <row r="842" spans="2:7" hidden="1">
      <c r="B842" s="179" t="s">
        <v>247</v>
      </c>
      <c r="C842" s="177">
        <v>0</v>
      </c>
      <c r="D842" s="177">
        <v>0</v>
      </c>
      <c r="E842" s="177">
        <v>0</v>
      </c>
      <c r="F842" s="177">
        <v>0</v>
      </c>
      <c r="G842" s="181">
        <v>0</v>
      </c>
    </row>
    <row r="843" spans="2:7" hidden="1">
      <c r="B843" s="179" t="s">
        <v>248</v>
      </c>
      <c r="C843" s="177">
        <v>0</v>
      </c>
      <c r="D843" s="177">
        <v>0</v>
      </c>
      <c r="E843" s="177">
        <v>0</v>
      </c>
      <c r="F843" s="177">
        <v>0</v>
      </c>
      <c r="G843" s="181">
        <v>0</v>
      </c>
    </row>
    <row r="844" spans="2:7" hidden="1">
      <c r="B844" s="179" t="s">
        <v>237</v>
      </c>
      <c r="C844" s="177">
        <v>0</v>
      </c>
      <c r="D844" s="177">
        <v>0</v>
      </c>
      <c r="E844" s="177">
        <v>0</v>
      </c>
      <c r="F844" s="177">
        <v>0</v>
      </c>
      <c r="G844" s="181">
        <v>0</v>
      </c>
    </row>
    <row r="845" spans="2:7" hidden="1">
      <c r="B845" s="179" t="s">
        <v>247</v>
      </c>
      <c r="C845" s="177">
        <v>0</v>
      </c>
      <c r="D845" s="177">
        <v>0</v>
      </c>
      <c r="E845" s="177">
        <v>0</v>
      </c>
      <c r="F845" s="177">
        <v>0</v>
      </c>
      <c r="G845" s="181">
        <v>0</v>
      </c>
    </row>
    <row r="846" spans="2:7" hidden="1">
      <c r="B846" s="179" t="s">
        <v>248</v>
      </c>
      <c r="C846" s="177">
        <v>0</v>
      </c>
      <c r="D846" s="177">
        <v>0</v>
      </c>
      <c r="E846" s="177">
        <v>0</v>
      </c>
      <c r="F846" s="177">
        <v>0</v>
      </c>
      <c r="G846" s="181">
        <v>0</v>
      </c>
    </row>
    <row r="847" spans="2:7" hidden="1">
      <c r="B847" s="179" t="s">
        <v>238</v>
      </c>
      <c r="C847" s="177">
        <v>0</v>
      </c>
      <c r="D847" s="177">
        <v>0</v>
      </c>
      <c r="E847" s="177">
        <v>0</v>
      </c>
      <c r="F847" s="177">
        <v>0</v>
      </c>
      <c r="G847" s="181">
        <v>0</v>
      </c>
    </row>
    <row r="848" spans="2:7" hidden="1">
      <c r="B848" s="179" t="s">
        <v>249</v>
      </c>
      <c r="C848" s="177">
        <v>0</v>
      </c>
      <c r="D848" s="177">
        <v>0</v>
      </c>
      <c r="E848" s="177">
        <v>0</v>
      </c>
      <c r="F848" s="177">
        <v>0</v>
      </c>
      <c r="G848" s="181">
        <v>0</v>
      </c>
    </row>
    <row r="849" spans="2:7" hidden="1">
      <c r="B849" s="179" t="s">
        <v>250</v>
      </c>
      <c r="C849" s="177">
        <v>0</v>
      </c>
      <c r="D849" s="177">
        <v>0</v>
      </c>
      <c r="E849" s="177">
        <v>0</v>
      </c>
      <c r="F849" s="177">
        <v>0</v>
      </c>
      <c r="G849" s="181">
        <v>0</v>
      </c>
    </row>
    <row r="850" spans="2:7" ht="24" hidden="1">
      <c r="B850" s="179" t="s">
        <v>239</v>
      </c>
      <c r="C850" s="177">
        <v>0</v>
      </c>
      <c r="D850" s="177">
        <v>0</v>
      </c>
      <c r="E850" s="177">
        <v>0</v>
      </c>
      <c r="F850" s="177">
        <v>0</v>
      </c>
      <c r="G850" s="181">
        <v>0</v>
      </c>
    </row>
    <row r="851" spans="2:7" hidden="1">
      <c r="B851" s="179" t="s">
        <v>249</v>
      </c>
      <c r="C851" s="177">
        <v>0</v>
      </c>
      <c r="D851" s="177">
        <v>0</v>
      </c>
      <c r="E851" s="177">
        <v>0</v>
      </c>
      <c r="F851" s="177">
        <v>0</v>
      </c>
      <c r="G851" s="181">
        <v>0</v>
      </c>
    </row>
    <row r="852" spans="2:7" hidden="1">
      <c r="B852" s="179" t="s">
        <v>250</v>
      </c>
      <c r="C852" s="177">
        <v>0</v>
      </c>
      <c r="D852" s="177">
        <v>0</v>
      </c>
      <c r="E852" s="177">
        <v>0</v>
      </c>
      <c r="F852" s="177">
        <v>0</v>
      </c>
      <c r="G852" s="181">
        <v>0</v>
      </c>
    </row>
    <row r="853" spans="2:7" s="172" customFormat="1" ht="11.25" customHeight="1">
      <c r="B853" s="183" t="s">
        <v>251</v>
      </c>
      <c r="C853" s="184">
        <v>-3.5732460442917335</v>
      </c>
      <c r="D853" s="184">
        <v>-3.5090054498672987</v>
      </c>
      <c r="E853" s="184">
        <v>-3.3799144584358798</v>
      </c>
      <c r="F853" s="184">
        <v>-3.7999819079112682</v>
      </c>
      <c r="G853" s="185">
        <v>-2.9215252175064017</v>
      </c>
    </row>
    <row r="854" spans="2:7" hidden="1">
      <c r="B854" s="179" t="s">
        <v>234</v>
      </c>
      <c r="C854" s="177">
        <v>0</v>
      </c>
      <c r="D854" s="177">
        <v>0</v>
      </c>
      <c r="E854" s="177">
        <v>0</v>
      </c>
      <c r="F854" s="177">
        <v>0</v>
      </c>
      <c r="G854" s="181">
        <v>0</v>
      </c>
    </row>
    <row r="855" spans="2:7" hidden="1">
      <c r="B855" s="179" t="s">
        <v>247</v>
      </c>
      <c r="C855" s="177">
        <v>0</v>
      </c>
      <c r="D855" s="177">
        <v>0</v>
      </c>
      <c r="E855" s="177">
        <v>0</v>
      </c>
      <c r="F855" s="177">
        <v>0</v>
      </c>
      <c r="G855" s="181">
        <v>0</v>
      </c>
    </row>
    <row r="856" spans="2:7" hidden="1">
      <c r="B856" s="179" t="s">
        <v>248</v>
      </c>
      <c r="C856" s="177">
        <v>0</v>
      </c>
      <c r="D856" s="177">
        <v>0</v>
      </c>
      <c r="E856" s="177">
        <v>0</v>
      </c>
      <c r="F856" s="177">
        <v>0</v>
      </c>
      <c r="G856" s="181">
        <v>0</v>
      </c>
    </row>
    <row r="857" spans="2:7" hidden="1">
      <c r="B857" s="179" t="s">
        <v>235</v>
      </c>
      <c r="C857" s="177">
        <v>0</v>
      </c>
      <c r="D857" s="177">
        <v>0</v>
      </c>
      <c r="E857" s="177">
        <v>0</v>
      </c>
      <c r="F857" s="177">
        <v>0</v>
      </c>
      <c r="G857" s="181">
        <v>0</v>
      </c>
    </row>
    <row r="858" spans="2:7" hidden="1">
      <c r="B858" s="179" t="s">
        <v>247</v>
      </c>
      <c r="C858" s="177">
        <v>0</v>
      </c>
      <c r="D858" s="177">
        <v>0</v>
      </c>
      <c r="E858" s="177">
        <v>0</v>
      </c>
      <c r="F858" s="177">
        <v>0</v>
      </c>
      <c r="G858" s="181">
        <v>0</v>
      </c>
    </row>
    <row r="859" spans="2:7" hidden="1">
      <c r="B859" s="179" t="s">
        <v>248</v>
      </c>
      <c r="C859" s="177">
        <v>0</v>
      </c>
      <c r="D859" s="177">
        <v>0</v>
      </c>
      <c r="E859" s="177">
        <v>0</v>
      </c>
      <c r="F859" s="177">
        <v>0</v>
      </c>
      <c r="G859" s="181">
        <v>0</v>
      </c>
    </row>
    <row r="860" spans="2:7" ht="11.25" hidden="1" customHeight="1">
      <c r="B860" s="179" t="s">
        <v>236</v>
      </c>
      <c r="C860" s="177">
        <v>0</v>
      </c>
      <c r="D860" s="177">
        <v>0</v>
      </c>
      <c r="E860" s="177">
        <v>0</v>
      </c>
      <c r="F860" s="177">
        <v>0</v>
      </c>
      <c r="G860" s="181">
        <v>0</v>
      </c>
    </row>
    <row r="861" spans="2:7" ht="11.25" hidden="1" customHeight="1">
      <c r="B861" s="179" t="s">
        <v>247</v>
      </c>
      <c r="C861" s="177">
        <v>0</v>
      </c>
      <c r="D861" s="177">
        <v>0</v>
      </c>
      <c r="E861" s="177">
        <v>0</v>
      </c>
      <c r="F861" s="177">
        <v>0</v>
      </c>
      <c r="G861" s="181">
        <v>0</v>
      </c>
    </row>
    <row r="862" spans="2:7" ht="11.25" hidden="1" customHeight="1">
      <c r="B862" s="179" t="s">
        <v>248</v>
      </c>
      <c r="C862" s="177">
        <v>0</v>
      </c>
      <c r="D862" s="177">
        <v>0</v>
      </c>
      <c r="E862" s="177">
        <v>0</v>
      </c>
      <c r="F862" s="177">
        <v>0</v>
      </c>
      <c r="G862" s="181">
        <v>0</v>
      </c>
    </row>
    <row r="863" spans="2:7" ht="11.25" customHeight="1">
      <c r="B863" s="179" t="s">
        <v>169</v>
      </c>
      <c r="C863" s="177">
        <v>0</v>
      </c>
      <c r="D863" s="177">
        <v>0</v>
      </c>
      <c r="E863" s="177">
        <v>0</v>
      </c>
      <c r="F863" s="177">
        <v>0</v>
      </c>
      <c r="G863" s="181">
        <v>0.77660796921056241</v>
      </c>
    </row>
    <row r="864" spans="2:7" ht="11.25" customHeight="1">
      <c r="B864" s="179" t="s">
        <v>247</v>
      </c>
      <c r="C864" s="177">
        <v>0</v>
      </c>
      <c r="D864" s="177">
        <v>0</v>
      </c>
      <c r="E864" s="177">
        <v>0</v>
      </c>
      <c r="F864" s="177">
        <v>0</v>
      </c>
      <c r="G864" s="181">
        <v>0.77660796921056241</v>
      </c>
    </row>
    <row r="865" spans="2:7" ht="11.25" hidden="1" customHeight="1">
      <c r="B865" s="179" t="s">
        <v>248</v>
      </c>
      <c r="C865" s="177">
        <v>0</v>
      </c>
      <c r="D865" s="177">
        <v>0</v>
      </c>
      <c r="E865" s="177">
        <v>0</v>
      </c>
      <c r="F865" s="177">
        <v>0</v>
      </c>
      <c r="G865" s="181">
        <v>0</v>
      </c>
    </row>
    <row r="866" spans="2:7" ht="11.25" customHeight="1">
      <c r="B866" s="179" t="s">
        <v>237</v>
      </c>
      <c r="C866" s="180">
        <v>-3.5732460442917335</v>
      </c>
      <c r="D866" s="180">
        <v>-3.5090054498672987</v>
      </c>
      <c r="E866" s="180">
        <v>-3.3799144584358798</v>
      </c>
      <c r="F866" s="180">
        <v>-3.7999819079112682</v>
      </c>
      <c r="G866" s="181">
        <v>-3.698133186716964</v>
      </c>
    </row>
    <row r="867" spans="2:7" ht="11.25" customHeight="1">
      <c r="B867" s="179" t="s">
        <v>247</v>
      </c>
      <c r="C867" s="180">
        <v>-3.5732460442917335</v>
      </c>
      <c r="D867" s="180">
        <v>-3.5090054498672987</v>
      </c>
      <c r="E867" s="180">
        <v>-3.3799144584358798</v>
      </c>
      <c r="F867" s="180">
        <v>-3.7999819079112682</v>
      </c>
      <c r="G867" s="181">
        <v>-3.698133186716964</v>
      </c>
    </row>
    <row r="868" spans="2:7" ht="11.25" hidden="1" customHeight="1">
      <c r="B868" s="179" t="s">
        <v>248</v>
      </c>
      <c r="C868" s="180">
        <v>0</v>
      </c>
      <c r="D868" s="180">
        <v>0</v>
      </c>
      <c r="E868" s="180">
        <v>0</v>
      </c>
      <c r="F868" s="180">
        <v>0</v>
      </c>
      <c r="G868" s="181">
        <v>0</v>
      </c>
    </row>
    <row r="869" spans="2:7" ht="11.25" hidden="1" customHeight="1">
      <c r="B869" s="179" t="s">
        <v>238</v>
      </c>
      <c r="C869" s="180">
        <v>0</v>
      </c>
      <c r="D869" s="180">
        <v>0</v>
      </c>
      <c r="E869" s="180">
        <v>0</v>
      </c>
      <c r="F869" s="180">
        <v>0</v>
      </c>
      <c r="G869" s="181">
        <v>0</v>
      </c>
    </row>
    <row r="870" spans="2:7" ht="11.25" hidden="1" customHeight="1">
      <c r="B870" s="179" t="s">
        <v>249</v>
      </c>
      <c r="C870" s="182">
        <v>0</v>
      </c>
      <c r="D870" s="182">
        <v>0</v>
      </c>
      <c r="E870" s="182">
        <v>0</v>
      </c>
      <c r="F870" s="182">
        <v>0</v>
      </c>
      <c r="G870" s="181">
        <v>0</v>
      </c>
    </row>
    <row r="871" spans="2:7" ht="11.25" hidden="1" customHeight="1">
      <c r="B871" s="179" t="s">
        <v>250</v>
      </c>
      <c r="C871" s="182">
        <v>0</v>
      </c>
      <c r="D871" s="182">
        <v>0</v>
      </c>
      <c r="E871" s="182">
        <v>0</v>
      </c>
      <c r="F871" s="182">
        <v>0</v>
      </c>
      <c r="G871" s="181">
        <v>0</v>
      </c>
    </row>
    <row r="872" spans="2:7" ht="11.25" customHeight="1">
      <c r="B872" s="179" t="s">
        <v>239</v>
      </c>
      <c r="C872" s="180">
        <v>-3.5732460442917335</v>
      </c>
      <c r="D872" s="180">
        <v>-3.5090054498672987</v>
      </c>
      <c r="E872" s="180">
        <v>-3.3799144584358798</v>
      </c>
      <c r="F872" s="180">
        <v>-3.7999819079112682</v>
      </c>
      <c r="G872" s="181">
        <v>-3.698133186716964</v>
      </c>
    </row>
    <row r="873" spans="2:7" ht="11.25" customHeight="1">
      <c r="B873" s="179" t="s">
        <v>249</v>
      </c>
      <c r="C873" s="182">
        <v>-3.5732460442917335</v>
      </c>
      <c r="D873" s="182">
        <v>-3.5090054498672987</v>
      </c>
      <c r="E873" s="182">
        <v>-3.3799144584358798</v>
      </c>
      <c r="F873" s="182">
        <v>-3.7999819079112682</v>
      </c>
      <c r="G873" s="181">
        <v>-3.698133186716964</v>
      </c>
    </row>
    <row r="874" spans="2:7" ht="11.25" hidden="1" customHeight="1">
      <c r="B874" s="179" t="s">
        <v>250</v>
      </c>
      <c r="C874" s="182">
        <v>0</v>
      </c>
      <c r="D874" s="182">
        <v>0</v>
      </c>
      <c r="E874" s="182">
        <v>0</v>
      </c>
      <c r="F874" s="182">
        <v>0</v>
      </c>
      <c r="G874" s="181">
        <v>0</v>
      </c>
    </row>
    <row r="875" spans="2:7" s="171" customFormat="1" ht="11.25" customHeight="1">
      <c r="B875" s="176" t="s">
        <v>291</v>
      </c>
      <c r="C875" s="192">
        <v>0</v>
      </c>
      <c r="D875" s="192">
        <v>0</v>
      </c>
      <c r="E875" s="192">
        <v>198.13058555351125</v>
      </c>
      <c r="F875" s="192">
        <v>0</v>
      </c>
      <c r="G875" s="178">
        <v>0</v>
      </c>
    </row>
    <row r="876" spans="2:7" s="171" customFormat="1" ht="11.25" customHeight="1">
      <c r="B876" s="176" t="s">
        <v>292</v>
      </c>
      <c r="C876" s="177">
        <v>54.036413304801734</v>
      </c>
      <c r="D876" s="177">
        <v>559.16879094997853</v>
      </c>
      <c r="E876" s="177">
        <v>173.8459001696495</v>
      </c>
      <c r="F876" s="177">
        <v>605.47011729704184</v>
      </c>
      <c r="G876" s="178">
        <v>824.03652733020772</v>
      </c>
    </row>
    <row r="877" spans="2:7" ht="11.25" hidden="1" customHeight="1">
      <c r="B877" s="179" t="s">
        <v>293</v>
      </c>
      <c r="C877" s="177">
        <v>0</v>
      </c>
      <c r="D877" s="177">
        <v>0</v>
      </c>
      <c r="E877" s="177">
        <v>0</v>
      </c>
      <c r="F877" s="177">
        <v>0</v>
      </c>
      <c r="G877" s="181">
        <v>0</v>
      </c>
    </row>
    <row r="878" spans="2:7" ht="11.25" hidden="1" customHeight="1">
      <c r="B878" s="179" t="s">
        <v>294</v>
      </c>
      <c r="C878" s="177">
        <v>0</v>
      </c>
      <c r="D878" s="177">
        <v>0</v>
      </c>
      <c r="E878" s="177">
        <v>0</v>
      </c>
      <c r="F878" s="177">
        <v>0</v>
      </c>
      <c r="G878" s="181">
        <v>0</v>
      </c>
    </row>
    <row r="879" spans="2:7" ht="11.25" hidden="1" customHeight="1">
      <c r="B879" s="179" t="s">
        <v>295</v>
      </c>
      <c r="C879" s="177">
        <v>0</v>
      </c>
      <c r="D879" s="177">
        <v>0</v>
      </c>
      <c r="E879" s="177">
        <v>0</v>
      </c>
      <c r="F879" s="177">
        <v>0</v>
      </c>
      <c r="G879" s="181">
        <v>0</v>
      </c>
    </row>
    <row r="880" spans="2:7" ht="11.25" customHeight="1">
      <c r="B880" s="179" t="s">
        <v>296</v>
      </c>
      <c r="C880" s="182">
        <v>0.5538531368652212</v>
      </c>
      <c r="D880" s="182">
        <v>0.49126076298142224</v>
      </c>
      <c r="E880" s="182">
        <v>6.2021430312298422</v>
      </c>
      <c r="F880" s="182">
        <v>-6.0989709621975852</v>
      </c>
      <c r="G880" s="181">
        <v>9.8740156085342932</v>
      </c>
    </row>
    <row r="881" spans="2:7" ht="11.25" hidden="1" customHeight="1">
      <c r="B881" s="179" t="s">
        <v>297</v>
      </c>
      <c r="C881" s="182">
        <v>0</v>
      </c>
      <c r="D881" s="182">
        <v>0</v>
      </c>
      <c r="E881" s="182">
        <v>0</v>
      </c>
      <c r="F881" s="182">
        <v>0</v>
      </c>
      <c r="G881" s="181">
        <v>0</v>
      </c>
    </row>
    <row r="882" spans="2:7" ht="11.25" customHeight="1">
      <c r="B882" s="179" t="s">
        <v>298</v>
      </c>
      <c r="C882" s="180">
        <v>53.482560167936526</v>
      </c>
      <c r="D882" s="180">
        <v>558.67753018699716</v>
      </c>
      <c r="E882" s="180">
        <v>167.64375713841966</v>
      </c>
      <c r="F882" s="180">
        <v>611.56908825923949</v>
      </c>
      <c r="G882" s="181">
        <v>814.16251172167335</v>
      </c>
    </row>
    <row r="883" spans="2:7" ht="11.25" customHeight="1">
      <c r="B883" s="179" t="s">
        <v>10</v>
      </c>
      <c r="C883" s="180">
        <v>-66.998363330469999</v>
      </c>
      <c r="D883" s="180">
        <v>364.804979081829</v>
      </c>
      <c r="E883" s="180">
        <v>223.3109482688586</v>
      </c>
      <c r="F883" s="180">
        <v>-198.34955563819844</v>
      </c>
      <c r="G883" s="181">
        <v>-616.86710621032319</v>
      </c>
    </row>
    <row r="884" spans="2:7" ht="11.25" customHeight="1">
      <c r="B884" s="179" t="s">
        <v>299</v>
      </c>
      <c r="C884" s="182">
        <v>103.85639627733923</v>
      </c>
      <c r="D884" s="182">
        <v>284.34348411637188</v>
      </c>
      <c r="E884" s="182">
        <v>225.80363518195506</v>
      </c>
      <c r="F884" s="182">
        <v>-314.40100310580857</v>
      </c>
      <c r="G884" s="181">
        <v>-319.16738467960761</v>
      </c>
    </row>
    <row r="885" spans="2:7" ht="11.25" customHeight="1">
      <c r="B885" s="179" t="s">
        <v>300</v>
      </c>
      <c r="C885" s="182">
        <v>-170.85475960780923</v>
      </c>
      <c r="D885" s="182">
        <v>80.461494965457163</v>
      </c>
      <c r="E885" s="182">
        <v>-2.4926869130964606</v>
      </c>
      <c r="F885" s="182">
        <v>116.0514474676101</v>
      </c>
      <c r="G885" s="181">
        <v>-297.69972153071558</v>
      </c>
    </row>
    <row r="886" spans="2:7" ht="11.25" customHeight="1">
      <c r="B886" s="179" t="s">
        <v>301</v>
      </c>
      <c r="C886" s="180">
        <v>120.48092349840653</v>
      </c>
      <c r="D886" s="180">
        <v>193.87255110516824</v>
      </c>
      <c r="E886" s="180">
        <v>-55.667191130438951</v>
      </c>
      <c r="F886" s="180">
        <v>809.91864389743785</v>
      </c>
      <c r="G886" s="181">
        <v>1431.0296179319964</v>
      </c>
    </row>
    <row r="887" spans="2:7" ht="11.25" customHeight="1">
      <c r="B887" s="179" t="s">
        <v>302</v>
      </c>
      <c r="C887" s="180">
        <v>120.48092349840653</v>
      </c>
      <c r="D887" s="180">
        <v>193.87255110516824</v>
      </c>
      <c r="E887" s="180">
        <v>-55.667191130438951</v>
      </c>
      <c r="F887" s="180">
        <v>809.91864389743785</v>
      </c>
      <c r="G887" s="181">
        <v>1431.0296179319964</v>
      </c>
    </row>
    <row r="888" spans="2:7" ht="11.25" customHeight="1">
      <c r="B888" s="179" t="s">
        <v>247</v>
      </c>
      <c r="C888" s="182">
        <v>-3.5464466989595458</v>
      </c>
      <c r="D888" s="182">
        <v>9.0356890334082927</v>
      </c>
      <c r="E888" s="182">
        <v>-0.80272968387852239</v>
      </c>
      <c r="F888" s="182">
        <v>45.248284568453421</v>
      </c>
      <c r="G888" s="181">
        <v>449.72073150368328</v>
      </c>
    </row>
    <row r="889" spans="2:7" ht="11.25" customHeight="1">
      <c r="B889" s="179" t="s">
        <v>248</v>
      </c>
      <c r="C889" s="182">
        <v>124.02737019736607</v>
      </c>
      <c r="D889" s="182">
        <v>184.83686207175995</v>
      </c>
      <c r="E889" s="182">
        <v>-54.864461446560426</v>
      </c>
      <c r="F889" s="182">
        <v>764.67035932898443</v>
      </c>
      <c r="G889" s="181">
        <v>981.30888642831303</v>
      </c>
    </row>
    <row r="890" spans="2:7" ht="30" hidden="1" customHeight="1">
      <c r="B890" s="179" t="s">
        <v>303</v>
      </c>
      <c r="C890" s="177">
        <v>0</v>
      </c>
      <c r="D890" s="177">
        <v>0</v>
      </c>
      <c r="E890" s="177">
        <v>0</v>
      </c>
      <c r="F890" s="177">
        <v>0</v>
      </c>
      <c r="G890" s="181">
        <v>0</v>
      </c>
    </row>
    <row r="891" spans="2:7" hidden="1">
      <c r="B891" s="179" t="s">
        <v>304</v>
      </c>
      <c r="C891" s="177">
        <v>0</v>
      </c>
      <c r="D891" s="177">
        <v>0</v>
      </c>
      <c r="E891" s="177">
        <v>0</v>
      </c>
      <c r="F891" s="177">
        <v>0</v>
      </c>
      <c r="G891" s="181">
        <v>0</v>
      </c>
    </row>
    <row r="892" spans="2:7" hidden="1">
      <c r="B892" s="179" t="s">
        <v>305</v>
      </c>
      <c r="C892" s="177">
        <v>0</v>
      </c>
      <c r="D892" s="177">
        <v>0</v>
      </c>
      <c r="E892" s="177">
        <v>0</v>
      </c>
      <c r="F892" s="177">
        <v>0</v>
      </c>
      <c r="G892" s="181">
        <v>0</v>
      </c>
    </row>
    <row r="893" spans="2:7" s="171" customFormat="1" ht="11.25" customHeight="1">
      <c r="B893" s="176" t="s">
        <v>306</v>
      </c>
      <c r="C893" s="177">
        <v>-16.17787146553076</v>
      </c>
      <c r="D893" s="177">
        <v>-89.3568237808704</v>
      </c>
      <c r="E893" s="177">
        <v>15.572955867244186</v>
      </c>
      <c r="F893" s="177">
        <v>4.1229803700840266</v>
      </c>
      <c r="G893" s="178">
        <v>147.87910080384486</v>
      </c>
    </row>
    <row r="894" spans="2:7" s="171" customFormat="1">
      <c r="B894" s="176" t="s">
        <v>307</v>
      </c>
      <c r="C894" s="177">
        <v>0</v>
      </c>
      <c r="D894" s="177">
        <v>0</v>
      </c>
      <c r="E894" s="177">
        <v>0</v>
      </c>
      <c r="F894" s="177">
        <v>0</v>
      </c>
      <c r="G894" s="178">
        <v>0</v>
      </c>
    </row>
    <row r="895" spans="2:7" s="171" customFormat="1" ht="11.25" customHeight="1">
      <c r="B895" s="176" t="s">
        <v>308</v>
      </c>
      <c r="C895" s="177">
        <v>29.747273318728681</v>
      </c>
      <c r="D895" s="177">
        <v>84.165404956159918</v>
      </c>
      <c r="E895" s="177">
        <v>48.746816276791478</v>
      </c>
      <c r="F895" s="177">
        <v>48.649268376034016</v>
      </c>
      <c r="G895" s="178">
        <v>90.420170892082808</v>
      </c>
    </row>
    <row r="896" spans="2:7" s="172" customFormat="1" ht="11.25" customHeight="1">
      <c r="B896" s="183" t="s">
        <v>309</v>
      </c>
      <c r="C896" s="184">
        <v>9.897891542688102</v>
      </c>
      <c r="D896" s="184">
        <v>12.035888693044836</v>
      </c>
      <c r="E896" s="184">
        <v>0</v>
      </c>
      <c r="F896" s="184">
        <v>14.591930526379269</v>
      </c>
      <c r="G896" s="185">
        <v>0</v>
      </c>
    </row>
    <row r="897" spans="2:7">
      <c r="B897" s="179" t="s">
        <v>310</v>
      </c>
      <c r="C897" s="180">
        <v>9.897891542688102</v>
      </c>
      <c r="D897" s="180">
        <v>12.035888693044836</v>
      </c>
      <c r="E897" s="180">
        <v>0</v>
      </c>
      <c r="F897" s="180">
        <v>14.591930526379269</v>
      </c>
      <c r="G897" s="181">
        <v>0</v>
      </c>
    </row>
    <row r="898" spans="2:7" hidden="1">
      <c r="B898" s="179" t="s">
        <v>311</v>
      </c>
      <c r="C898" s="177">
        <v>0</v>
      </c>
      <c r="D898" s="177">
        <v>0</v>
      </c>
      <c r="E898" s="177">
        <v>0</v>
      </c>
      <c r="F898" s="177">
        <v>0</v>
      </c>
      <c r="G898" s="181">
        <v>0</v>
      </c>
    </row>
    <row r="899" spans="2:7" s="171" customFormat="1" hidden="1">
      <c r="B899" s="176" t="s">
        <v>187</v>
      </c>
      <c r="C899" s="177">
        <v>0</v>
      </c>
      <c r="D899" s="177">
        <v>0</v>
      </c>
      <c r="E899" s="177">
        <v>0</v>
      </c>
      <c r="F899" s="177">
        <v>0</v>
      </c>
      <c r="G899" s="178">
        <v>0</v>
      </c>
    </row>
    <row r="900" spans="2:7" hidden="1">
      <c r="B900" s="179" t="s">
        <v>312</v>
      </c>
      <c r="C900" s="177">
        <v>0</v>
      </c>
      <c r="D900" s="177">
        <v>0</v>
      </c>
      <c r="E900" s="177">
        <v>0</v>
      </c>
      <c r="F900" s="177">
        <v>0</v>
      </c>
      <c r="G900" s="181">
        <v>0</v>
      </c>
    </row>
    <row r="901" spans="2:7" hidden="1">
      <c r="B901" s="179" t="s">
        <v>311</v>
      </c>
      <c r="C901" s="177">
        <v>0</v>
      </c>
      <c r="D901" s="177">
        <v>0</v>
      </c>
      <c r="E901" s="177">
        <v>0</v>
      </c>
      <c r="F901" s="177">
        <v>0</v>
      </c>
      <c r="G901" s="181">
        <v>0</v>
      </c>
    </row>
    <row r="902" spans="2:7" hidden="1">
      <c r="B902" s="179" t="s">
        <v>313</v>
      </c>
      <c r="C902" s="177">
        <v>0</v>
      </c>
      <c r="D902" s="177">
        <v>0</v>
      </c>
      <c r="E902" s="177">
        <v>0</v>
      </c>
      <c r="F902" s="177">
        <v>0</v>
      </c>
      <c r="G902" s="181">
        <v>0</v>
      </c>
    </row>
    <row r="903" spans="2:7" s="171" customFormat="1" hidden="1">
      <c r="B903" s="176" t="s">
        <v>198</v>
      </c>
      <c r="C903" s="177">
        <v>0</v>
      </c>
      <c r="D903" s="177">
        <v>0</v>
      </c>
      <c r="E903" s="177">
        <v>0</v>
      </c>
      <c r="F903" s="177">
        <v>0</v>
      </c>
      <c r="G903" s="178">
        <v>0</v>
      </c>
    </row>
    <row r="904" spans="2:7" ht="24" hidden="1">
      <c r="B904" s="179" t="s">
        <v>314</v>
      </c>
      <c r="C904" s="177">
        <v>0</v>
      </c>
      <c r="D904" s="177">
        <v>0</v>
      </c>
      <c r="E904" s="177">
        <v>0</v>
      </c>
      <c r="F904" s="177">
        <v>0</v>
      </c>
      <c r="G904" s="181">
        <v>0</v>
      </c>
    </row>
    <row r="905" spans="2:7" hidden="1">
      <c r="B905" s="179" t="s">
        <v>315</v>
      </c>
      <c r="C905" s="177">
        <v>0</v>
      </c>
      <c r="D905" s="177">
        <v>0</v>
      </c>
      <c r="E905" s="177">
        <v>0</v>
      </c>
      <c r="F905" s="177">
        <v>0</v>
      </c>
      <c r="G905" s="181">
        <v>0</v>
      </c>
    </row>
    <row r="906" spans="2:7" ht="24" hidden="1">
      <c r="B906" s="179" t="s">
        <v>316</v>
      </c>
      <c r="C906" s="177">
        <v>0</v>
      </c>
      <c r="D906" s="177">
        <v>0</v>
      </c>
      <c r="E906" s="177">
        <v>0</v>
      </c>
      <c r="F906" s="177">
        <v>0</v>
      </c>
      <c r="G906" s="181">
        <v>0</v>
      </c>
    </row>
    <row r="907" spans="2:7" hidden="1">
      <c r="B907" s="179" t="s">
        <v>317</v>
      </c>
      <c r="C907" s="177">
        <v>0</v>
      </c>
      <c r="D907" s="177">
        <v>0</v>
      </c>
      <c r="E907" s="177">
        <v>0</v>
      </c>
      <c r="F907" s="177">
        <v>0</v>
      </c>
      <c r="G907" s="181">
        <v>0</v>
      </c>
    </row>
    <row r="908" spans="2:7" hidden="1">
      <c r="B908" s="179" t="s">
        <v>318</v>
      </c>
      <c r="C908" s="177">
        <v>0</v>
      </c>
      <c r="D908" s="177">
        <v>0</v>
      </c>
      <c r="E908" s="177">
        <v>0</v>
      </c>
      <c r="F908" s="177">
        <v>0</v>
      </c>
      <c r="G908" s="181">
        <v>0</v>
      </c>
    </row>
    <row r="909" spans="2:7" hidden="1">
      <c r="B909" s="179" t="s">
        <v>319</v>
      </c>
      <c r="C909" s="177">
        <v>0</v>
      </c>
      <c r="D909" s="177">
        <v>0</v>
      </c>
      <c r="E909" s="177">
        <v>0</v>
      </c>
      <c r="F909" s="177">
        <v>0</v>
      </c>
      <c r="G909" s="181">
        <v>0</v>
      </c>
    </row>
    <row r="910" spans="2:7" hidden="1">
      <c r="B910" s="179" t="s">
        <v>317</v>
      </c>
      <c r="C910" s="177">
        <v>0</v>
      </c>
      <c r="D910" s="177">
        <v>0</v>
      </c>
      <c r="E910" s="177">
        <v>0</v>
      </c>
      <c r="F910" s="177">
        <v>0</v>
      </c>
      <c r="G910" s="181">
        <v>0</v>
      </c>
    </row>
    <row r="911" spans="2:7" hidden="1">
      <c r="B911" s="179" t="s">
        <v>320</v>
      </c>
      <c r="C911" s="177">
        <v>0</v>
      </c>
      <c r="D911" s="177">
        <v>0</v>
      </c>
      <c r="E911" s="177">
        <v>0</v>
      </c>
      <c r="F911" s="177">
        <v>0</v>
      </c>
      <c r="G911" s="181">
        <v>0</v>
      </c>
    </row>
    <row r="912" spans="2:7" hidden="1">
      <c r="B912" s="179" t="s">
        <v>321</v>
      </c>
      <c r="C912" s="177">
        <v>0</v>
      </c>
      <c r="D912" s="177">
        <v>0</v>
      </c>
      <c r="E912" s="177">
        <v>0</v>
      </c>
      <c r="F912" s="177">
        <v>0</v>
      </c>
      <c r="G912" s="181">
        <v>0</v>
      </c>
    </row>
    <row r="913" spans="2:7" hidden="1">
      <c r="B913" s="179" t="s">
        <v>322</v>
      </c>
      <c r="C913" s="177">
        <v>0</v>
      </c>
      <c r="D913" s="177">
        <v>0</v>
      </c>
      <c r="E913" s="177">
        <v>0</v>
      </c>
      <c r="F913" s="177">
        <v>0</v>
      </c>
      <c r="G913" s="181">
        <v>0</v>
      </c>
    </row>
    <row r="914" spans="2:7" hidden="1">
      <c r="B914" s="179" t="s">
        <v>317</v>
      </c>
      <c r="C914" s="177">
        <v>0</v>
      </c>
      <c r="D914" s="177">
        <v>0</v>
      </c>
      <c r="E914" s="177">
        <v>0</v>
      </c>
      <c r="F914" s="177">
        <v>0</v>
      </c>
      <c r="G914" s="181">
        <v>0</v>
      </c>
    </row>
    <row r="915" spans="2:7" hidden="1">
      <c r="B915" s="179" t="s">
        <v>318</v>
      </c>
      <c r="C915" s="177">
        <v>0</v>
      </c>
      <c r="D915" s="177">
        <v>0</v>
      </c>
      <c r="E915" s="177">
        <v>0</v>
      </c>
      <c r="F915" s="177">
        <v>0</v>
      </c>
      <c r="G915" s="181">
        <v>0</v>
      </c>
    </row>
    <row r="916" spans="2:7" hidden="1">
      <c r="B916" s="179" t="s">
        <v>323</v>
      </c>
      <c r="C916" s="177">
        <v>0</v>
      </c>
      <c r="D916" s="177">
        <v>0</v>
      </c>
      <c r="E916" s="177">
        <v>0</v>
      </c>
      <c r="F916" s="177">
        <v>0</v>
      </c>
      <c r="G916" s="181">
        <v>0</v>
      </c>
    </row>
    <row r="917" spans="2:7" hidden="1">
      <c r="B917" s="179" t="s">
        <v>317</v>
      </c>
      <c r="C917" s="177">
        <v>0</v>
      </c>
      <c r="D917" s="177">
        <v>0</v>
      </c>
      <c r="E917" s="177">
        <v>0</v>
      </c>
      <c r="F917" s="177">
        <v>0</v>
      </c>
      <c r="G917" s="181">
        <v>0</v>
      </c>
    </row>
    <row r="918" spans="2:7" hidden="1">
      <c r="B918" s="179" t="s">
        <v>318</v>
      </c>
      <c r="C918" s="177">
        <v>0</v>
      </c>
      <c r="D918" s="177">
        <v>0</v>
      </c>
      <c r="E918" s="177">
        <v>0</v>
      </c>
      <c r="F918" s="177">
        <v>0</v>
      </c>
      <c r="G918" s="181">
        <v>0</v>
      </c>
    </row>
    <row r="919" spans="2:7" hidden="1">
      <c r="B919" s="179" t="s">
        <v>324</v>
      </c>
      <c r="C919" s="177">
        <v>0</v>
      </c>
      <c r="D919" s="177">
        <v>0</v>
      </c>
      <c r="E919" s="177">
        <v>0</v>
      </c>
      <c r="F919" s="177">
        <v>0</v>
      </c>
      <c r="G919" s="181">
        <v>0</v>
      </c>
    </row>
    <row r="920" spans="2:7" hidden="1">
      <c r="B920" s="179" t="s">
        <v>317</v>
      </c>
      <c r="C920" s="177">
        <v>0</v>
      </c>
      <c r="D920" s="177">
        <v>0</v>
      </c>
      <c r="E920" s="177">
        <v>0</v>
      </c>
      <c r="F920" s="177">
        <v>0</v>
      </c>
      <c r="G920" s="181">
        <v>0</v>
      </c>
    </row>
    <row r="921" spans="2:7" hidden="1">
      <c r="B921" s="179" t="s">
        <v>318</v>
      </c>
      <c r="C921" s="177">
        <v>0</v>
      </c>
      <c r="D921" s="177">
        <v>0</v>
      </c>
      <c r="E921" s="177">
        <v>0</v>
      </c>
      <c r="F921" s="177">
        <v>0</v>
      </c>
      <c r="G921" s="181">
        <v>0</v>
      </c>
    </row>
    <row r="922" spans="2:7" s="171" customFormat="1" hidden="1">
      <c r="B922" s="176" t="s">
        <v>325</v>
      </c>
      <c r="C922" s="177">
        <v>0</v>
      </c>
      <c r="D922" s="177">
        <v>0</v>
      </c>
      <c r="E922" s="177">
        <v>0</v>
      </c>
      <c r="F922" s="177">
        <v>0</v>
      </c>
      <c r="G922" s="178">
        <v>0</v>
      </c>
    </row>
    <row r="923" spans="2:7" ht="24" hidden="1">
      <c r="B923" s="179" t="s">
        <v>326</v>
      </c>
      <c r="C923" s="177">
        <v>0</v>
      </c>
      <c r="D923" s="177">
        <v>0</v>
      </c>
      <c r="E923" s="177">
        <v>0</v>
      </c>
      <c r="F923" s="177">
        <v>0</v>
      </c>
      <c r="G923" s="181">
        <v>0</v>
      </c>
    </row>
    <row r="924" spans="2:7" hidden="1">
      <c r="B924" s="179" t="s">
        <v>254</v>
      </c>
      <c r="C924" s="177">
        <v>0</v>
      </c>
      <c r="D924" s="177">
        <v>0</v>
      </c>
      <c r="E924" s="177">
        <v>0</v>
      </c>
      <c r="F924" s="177">
        <v>0</v>
      </c>
      <c r="G924" s="181">
        <v>0</v>
      </c>
    </row>
    <row r="925" spans="2:7" ht="24" hidden="1">
      <c r="B925" s="179" t="s">
        <v>256</v>
      </c>
      <c r="C925" s="177">
        <v>0</v>
      </c>
      <c r="D925" s="177">
        <v>0</v>
      </c>
      <c r="E925" s="177">
        <v>0</v>
      </c>
      <c r="F925" s="177">
        <v>0</v>
      </c>
      <c r="G925" s="181">
        <v>0</v>
      </c>
    </row>
    <row r="926" spans="2:7" hidden="1">
      <c r="B926" s="179" t="s">
        <v>257</v>
      </c>
      <c r="C926" s="177">
        <v>0</v>
      </c>
      <c r="D926" s="177">
        <v>0</v>
      </c>
      <c r="E926" s="177">
        <v>0</v>
      </c>
      <c r="F926" s="177">
        <v>0</v>
      </c>
      <c r="G926" s="181">
        <v>0</v>
      </c>
    </row>
    <row r="927" spans="2:7" hidden="1">
      <c r="B927" s="179" t="s">
        <v>258</v>
      </c>
      <c r="C927" s="177">
        <v>0</v>
      </c>
      <c r="D927" s="177">
        <v>0</v>
      </c>
      <c r="E927" s="177">
        <v>0</v>
      </c>
      <c r="F927" s="177">
        <v>0</v>
      </c>
      <c r="G927" s="181">
        <v>0</v>
      </c>
    </row>
    <row r="928" spans="2:7" hidden="1">
      <c r="B928" s="179" t="s">
        <v>259</v>
      </c>
      <c r="C928" s="177">
        <v>0</v>
      </c>
      <c r="D928" s="177">
        <v>0</v>
      </c>
      <c r="E928" s="177">
        <v>0</v>
      </c>
      <c r="F928" s="177">
        <v>0</v>
      </c>
      <c r="G928" s="181">
        <v>0</v>
      </c>
    </row>
    <row r="929" spans="2:7" ht="24" hidden="1">
      <c r="B929" s="179" t="s">
        <v>260</v>
      </c>
      <c r="C929" s="177">
        <v>0</v>
      </c>
      <c r="D929" s="177">
        <v>0</v>
      </c>
      <c r="E929" s="177">
        <v>0</v>
      </c>
      <c r="F929" s="177">
        <v>0</v>
      </c>
      <c r="G929" s="181">
        <v>0</v>
      </c>
    </row>
    <row r="930" spans="2:7" hidden="1">
      <c r="B930" s="179" t="s">
        <v>327</v>
      </c>
      <c r="C930" s="177">
        <v>0</v>
      </c>
      <c r="D930" s="177">
        <v>0</v>
      </c>
      <c r="E930" s="177">
        <v>0</v>
      </c>
      <c r="F930" s="177">
        <v>0</v>
      </c>
      <c r="G930" s="181">
        <v>0</v>
      </c>
    </row>
    <row r="931" spans="2:7" hidden="1">
      <c r="B931" s="179" t="s">
        <v>254</v>
      </c>
      <c r="C931" s="177">
        <v>0</v>
      </c>
      <c r="D931" s="177">
        <v>0</v>
      </c>
      <c r="E931" s="177">
        <v>0</v>
      </c>
      <c r="F931" s="177">
        <v>0</v>
      </c>
      <c r="G931" s="181">
        <v>0</v>
      </c>
    </row>
    <row r="932" spans="2:7" hidden="1">
      <c r="B932" s="179" t="s">
        <v>328</v>
      </c>
      <c r="C932" s="177">
        <v>0</v>
      </c>
      <c r="D932" s="177">
        <v>0</v>
      </c>
      <c r="E932" s="177">
        <v>0</v>
      </c>
      <c r="F932" s="177">
        <v>0</v>
      </c>
      <c r="G932" s="181">
        <v>0</v>
      </c>
    </row>
    <row r="933" spans="2:7" hidden="1">
      <c r="B933" s="179" t="s">
        <v>329</v>
      </c>
      <c r="C933" s="177">
        <v>0</v>
      </c>
      <c r="D933" s="177">
        <v>0</v>
      </c>
      <c r="E933" s="177">
        <v>0</v>
      </c>
      <c r="F933" s="177">
        <v>0</v>
      </c>
      <c r="G933" s="181">
        <v>0</v>
      </c>
    </row>
    <row r="934" spans="2:7" ht="24" hidden="1">
      <c r="B934" s="179" t="s">
        <v>330</v>
      </c>
      <c r="C934" s="177">
        <v>0</v>
      </c>
      <c r="D934" s="177">
        <v>0</v>
      </c>
      <c r="E934" s="177">
        <v>0</v>
      </c>
      <c r="F934" s="177">
        <v>0</v>
      </c>
      <c r="G934" s="181">
        <v>0</v>
      </c>
    </row>
    <row r="935" spans="2:7" hidden="1">
      <c r="B935" s="179" t="s">
        <v>331</v>
      </c>
      <c r="C935" s="177">
        <v>0</v>
      </c>
      <c r="D935" s="177">
        <v>0</v>
      </c>
      <c r="E935" s="177">
        <v>0</v>
      </c>
      <c r="F935" s="177">
        <v>0</v>
      </c>
      <c r="G935" s="181">
        <v>0</v>
      </c>
    </row>
    <row r="936" spans="2:7" hidden="1">
      <c r="B936" s="179" t="s">
        <v>332</v>
      </c>
      <c r="C936" s="177">
        <v>0</v>
      </c>
      <c r="D936" s="177">
        <v>0</v>
      </c>
      <c r="E936" s="177">
        <v>0</v>
      </c>
      <c r="F936" s="177">
        <v>0</v>
      </c>
      <c r="G936" s="181">
        <v>0</v>
      </c>
    </row>
    <row r="937" spans="2:7" hidden="1">
      <c r="B937" s="179" t="s">
        <v>333</v>
      </c>
      <c r="C937" s="177">
        <v>0</v>
      </c>
      <c r="D937" s="177">
        <v>0</v>
      </c>
      <c r="E937" s="177">
        <v>0</v>
      </c>
      <c r="F937" s="177">
        <v>0</v>
      </c>
      <c r="G937" s="181">
        <v>0</v>
      </c>
    </row>
    <row r="938" spans="2:7" hidden="1">
      <c r="B938" s="179" t="s">
        <v>331</v>
      </c>
      <c r="C938" s="177">
        <v>0</v>
      </c>
      <c r="D938" s="177">
        <v>0</v>
      </c>
      <c r="E938" s="177">
        <v>0</v>
      </c>
      <c r="F938" s="177">
        <v>0</v>
      </c>
      <c r="G938" s="181">
        <v>0</v>
      </c>
    </row>
    <row r="939" spans="2:7" hidden="1">
      <c r="B939" s="179" t="s">
        <v>334</v>
      </c>
      <c r="C939" s="177">
        <v>0</v>
      </c>
      <c r="D939" s="177">
        <v>0</v>
      </c>
      <c r="E939" s="177">
        <v>0</v>
      </c>
      <c r="F939" s="177">
        <v>0</v>
      </c>
      <c r="G939" s="181">
        <v>0</v>
      </c>
    </row>
    <row r="940" spans="2:7" hidden="1">
      <c r="B940" s="179" t="s">
        <v>335</v>
      </c>
      <c r="C940" s="177">
        <v>0</v>
      </c>
      <c r="D940" s="177">
        <v>0</v>
      </c>
      <c r="E940" s="177">
        <v>0</v>
      </c>
      <c r="F940" s="177">
        <v>0</v>
      </c>
      <c r="G940" s="181">
        <v>0</v>
      </c>
    </row>
    <row r="941" spans="2:7" hidden="1">
      <c r="B941" s="179" t="s">
        <v>336</v>
      </c>
      <c r="C941" s="177">
        <v>0</v>
      </c>
      <c r="D941" s="177">
        <v>0</v>
      </c>
      <c r="E941" s="177">
        <v>0</v>
      </c>
      <c r="F941" s="177">
        <v>0</v>
      </c>
      <c r="G941" s="181">
        <v>0</v>
      </c>
    </row>
    <row r="942" spans="2:7" hidden="1">
      <c r="B942" s="179" t="s">
        <v>331</v>
      </c>
      <c r="C942" s="177">
        <v>0</v>
      </c>
      <c r="D942" s="177">
        <v>0</v>
      </c>
      <c r="E942" s="177">
        <v>0</v>
      </c>
      <c r="F942" s="177">
        <v>0</v>
      </c>
      <c r="G942" s="181">
        <v>0</v>
      </c>
    </row>
    <row r="943" spans="2:7" hidden="1">
      <c r="B943" s="179" t="s">
        <v>332</v>
      </c>
      <c r="C943" s="177">
        <v>0</v>
      </c>
      <c r="D943" s="177">
        <v>0</v>
      </c>
      <c r="E943" s="177">
        <v>0</v>
      </c>
      <c r="F943" s="177">
        <v>0</v>
      </c>
      <c r="G943" s="181">
        <v>0</v>
      </c>
    </row>
    <row r="944" spans="2:7" hidden="1">
      <c r="B944" s="179" t="s">
        <v>337</v>
      </c>
      <c r="C944" s="177">
        <v>0</v>
      </c>
      <c r="D944" s="177">
        <v>0</v>
      </c>
      <c r="E944" s="177">
        <v>0</v>
      </c>
      <c r="F944" s="177">
        <v>0</v>
      </c>
      <c r="G944" s="181">
        <v>0</v>
      </c>
    </row>
    <row r="945" spans="2:7" hidden="1">
      <c r="B945" s="179" t="s">
        <v>331</v>
      </c>
      <c r="C945" s="177">
        <v>0</v>
      </c>
      <c r="D945" s="177">
        <v>0</v>
      </c>
      <c r="E945" s="177">
        <v>0</v>
      </c>
      <c r="F945" s="177">
        <v>0</v>
      </c>
      <c r="G945" s="181">
        <v>0</v>
      </c>
    </row>
    <row r="946" spans="2:7" hidden="1">
      <c r="B946" s="179" t="s">
        <v>332</v>
      </c>
      <c r="C946" s="177">
        <v>0</v>
      </c>
      <c r="D946" s="177">
        <v>0</v>
      </c>
      <c r="E946" s="177">
        <v>0</v>
      </c>
      <c r="F946" s="177">
        <v>0</v>
      </c>
      <c r="G946" s="181">
        <v>0</v>
      </c>
    </row>
    <row r="947" spans="2:7" hidden="1">
      <c r="B947" s="179" t="s">
        <v>338</v>
      </c>
      <c r="C947" s="177">
        <v>0</v>
      </c>
      <c r="D947" s="177">
        <v>0</v>
      </c>
      <c r="E947" s="177">
        <v>0</v>
      </c>
      <c r="F947" s="177">
        <v>0</v>
      </c>
      <c r="G947" s="181">
        <v>0</v>
      </c>
    </row>
    <row r="948" spans="2:7" hidden="1">
      <c r="B948" s="179" t="s">
        <v>331</v>
      </c>
      <c r="C948" s="177">
        <v>0</v>
      </c>
      <c r="D948" s="177">
        <v>0</v>
      </c>
      <c r="E948" s="177">
        <v>0</v>
      </c>
      <c r="F948" s="177">
        <v>0</v>
      </c>
      <c r="G948" s="181">
        <v>0</v>
      </c>
    </row>
    <row r="949" spans="2:7" hidden="1">
      <c r="B949" s="179" t="s">
        <v>332</v>
      </c>
      <c r="C949" s="177">
        <v>0</v>
      </c>
      <c r="D949" s="177">
        <v>0</v>
      </c>
      <c r="E949" s="177">
        <v>0</v>
      </c>
      <c r="F949" s="177">
        <v>0</v>
      </c>
      <c r="G949" s="181">
        <v>0</v>
      </c>
    </row>
    <row r="950" spans="2:7" ht="24" hidden="1">
      <c r="B950" s="179" t="s">
        <v>256</v>
      </c>
      <c r="C950" s="177">
        <v>0</v>
      </c>
      <c r="D950" s="177">
        <v>0</v>
      </c>
      <c r="E950" s="177">
        <v>0</v>
      </c>
      <c r="F950" s="177">
        <v>0</v>
      </c>
      <c r="G950" s="181">
        <v>0</v>
      </c>
    </row>
    <row r="951" spans="2:7" ht="24" hidden="1">
      <c r="B951" s="179" t="s">
        <v>339</v>
      </c>
      <c r="C951" s="177">
        <v>0</v>
      </c>
      <c r="D951" s="177">
        <v>0</v>
      </c>
      <c r="E951" s="177">
        <v>0</v>
      </c>
      <c r="F951" s="177">
        <v>0</v>
      </c>
      <c r="G951" s="181">
        <v>0</v>
      </c>
    </row>
    <row r="952" spans="2:7" hidden="1">
      <c r="B952" s="179" t="s">
        <v>329</v>
      </c>
      <c r="C952" s="177">
        <v>0</v>
      </c>
      <c r="D952" s="177">
        <v>0</v>
      </c>
      <c r="E952" s="177">
        <v>0</v>
      </c>
      <c r="F952" s="177">
        <v>0</v>
      </c>
      <c r="G952" s="181">
        <v>0</v>
      </c>
    </row>
    <row r="953" spans="2:7" ht="24" hidden="1">
      <c r="B953" s="179" t="s">
        <v>330</v>
      </c>
      <c r="C953" s="177">
        <v>0</v>
      </c>
      <c r="D953" s="177">
        <v>0</v>
      </c>
      <c r="E953" s="177">
        <v>0</v>
      </c>
      <c r="F953" s="177">
        <v>0</v>
      </c>
      <c r="G953" s="181">
        <v>0</v>
      </c>
    </row>
    <row r="954" spans="2:7" hidden="1">
      <c r="B954" s="179" t="s">
        <v>331</v>
      </c>
      <c r="C954" s="177">
        <v>0</v>
      </c>
      <c r="D954" s="177">
        <v>0</v>
      </c>
      <c r="E954" s="177">
        <v>0</v>
      </c>
      <c r="F954" s="177">
        <v>0</v>
      </c>
      <c r="G954" s="181">
        <v>0</v>
      </c>
    </row>
    <row r="955" spans="2:7" hidden="1">
      <c r="B955" s="179" t="s">
        <v>332</v>
      </c>
      <c r="C955" s="177">
        <v>0</v>
      </c>
      <c r="D955" s="177">
        <v>0</v>
      </c>
      <c r="E955" s="177">
        <v>0</v>
      </c>
      <c r="F955" s="177">
        <v>0</v>
      </c>
      <c r="G955" s="181">
        <v>0</v>
      </c>
    </row>
    <row r="956" spans="2:7" hidden="1">
      <c r="B956" s="179" t="s">
        <v>333</v>
      </c>
      <c r="C956" s="177">
        <v>0</v>
      </c>
      <c r="D956" s="177">
        <v>0</v>
      </c>
      <c r="E956" s="177">
        <v>0</v>
      </c>
      <c r="F956" s="177">
        <v>0</v>
      </c>
      <c r="G956" s="181">
        <v>0</v>
      </c>
    </row>
    <row r="957" spans="2:7" hidden="1">
      <c r="B957" s="179" t="s">
        <v>331</v>
      </c>
      <c r="C957" s="177">
        <v>0</v>
      </c>
      <c r="D957" s="177">
        <v>0</v>
      </c>
      <c r="E957" s="177">
        <v>0</v>
      </c>
      <c r="F957" s="177">
        <v>0</v>
      </c>
      <c r="G957" s="181">
        <v>0</v>
      </c>
    </row>
    <row r="958" spans="2:7" hidden="1">
      <c r="B958" s="179" t="s">
        <v>340</v>
      </c>
      <c r="C958" s="177">
        <v>0</v>
      </c>
      <c r="D958" s="177">
        <v>0</v>
      </c>
      <c r="E958" s="177">
        <v>0</v>
      </c>
      <c r="F958" s="177">
        <v>0</v>
      </c>
      <c r="G958" s="181">
        <v>0</v>
      </c>
    </row>
    <row r="959" spans="2:7" hidden="1">
      <c r="B959" s="179" t="s">
        <v>335</v>
      </c>
      <c r="C959" s="177">
        <v>0</v>
      </c>
      <c r="D959" s="177">
        <v>0</v>
      </c>
      <c r="E959" s="177">
        <v>0</v>
      </c>
      <c r="F959" s="177">
        <v>0</v>
      </c>
      <c r="G959" s="181">
        <v>0</v>
      </c>
    </row>
    <row r="960" spans="2:7" hidden="1">
      <c r="B960" s="179" t="s">
        <v>336</v>
      </c>
      <c r="C960" s="177">
        <v>0</v>
      </c>
      <c r="D960" s="177">
        <v>0</v>
      </c>
      <c r="E960" s="177">
        <v>0</v>
      </c>
      <c r="F960" s="177">
        <v>0</v>
      </c>
      <c r="G960" s="181">
        <v>0</v>
      </c>
    </row>
    <row r="961" spans="2:7" hidden="1">
      <c r="B961" s="179" t="s">
        <v>331</v>
      </c>
      <c r="C961" s="177">
        <v>0</v>
      </c>
      <c r="D961" s="177">
        <v>0</v>
      </c>
      <c r="E961" s="177">
        <v>0</v>
      </c>
      <c r="F961" s="177">
        <v>0</v>
      </c>
      <c r="G961" s="181">
        <v>0</v>
      </c>
    </row>
    <row r="962" spans="2:7" hidden="1">
      <c r="B962" s="179" t="s">
        <v>332</v>
      </c>
      <c r="C962" s="177">
        <v>0</v>
      </c>
      <c r="D962" s="177">
        <v>0</v>
      </c>
      <c r="E962" s="177">
        <v>0</v>
      </c>
      <c r="F962" s="177">
        <v>0</v>
      </c>
      <c r="G962" s="181">
        <v>0</v>
      </c>
    </row>
    <row r="963" spans="2:7" hidden="1">
      <c r="B963" s="179" t="s">
        <v>337</v>
      </c>
      <c r="C963" s="177">
        <v>0</v>
      </c>
      <c r="D963" s="177">
        <v>0</v>
      </c>
      <c r="E963" s="177">
        <v>0</v>
      </c>
      <c r="F963" s="177">
        <v>0</v>
      </c>
      <c r="G963" s="181">
        <v>0</v>
      </c>
    </row>
    <row r="964" spans="2:7" hidden="1">
      <c r="B964" s="179" t="s">
        <v>331</v>
      </c>
      <c r="C964" s="177">
        <v>0</v>
      </c>
      <c r="D964" s="177">
        <v>0</v>
      </c>
      <c r="E964" s="177">
        <v>0</v>
      </c>
      <c r="F964" s="177">
        <v>0</v>
      </c>
      <c r="G964" s="181">
        <v>0</v>
      </c>
    </row>
    <row r="965" spans="2:7" hidden="1">
      <c r="B965" s="179" t="s">
        <v>332</v>
      </c>
      <c r="C965" s="177">
        <v>0</v>
      </c>
      <c r="D965" s="177">
        <v>0</v>
      </c>
      <c r="E965" s="177">
        <v>0</v>
      </c>
      <c r="F965" s="177">
        <v>0</v>
      </c>
      <c r="G965" s="181">
        <v>0</v>
      </c>
    </row>
    <row r="966" spans="2:7" hidden="1">
      <c r="B966" s="179" t="s">
        <v>338</v>
      </c>
      <c r="C966" s="177">
        <v>0</v>
      </c>
      <c r="D966" s="177">
        <v>0</v>
      </c>
      <c r="E966" s="177">
        <v>0</v>
      </c>
      <c r="F966" s="177">
        <v>0</v>
      </c>
      <c r="G966" s="181">
        <v>0</v>
      </c>
    </row>
    <row r="967" spans="2:7" hidden="1">
      <c r="B967" s="179" t="s">
        <v>331</v>
      </c>
      <c r="C967" s="177">
        <v>0</v>
      </c>
      <c r="D967" s="177">
        <v>0</v>
      </c>
      <c r="E967" s="177">
        <v>0</v>
      </c>
      <c r="F967" s="177">
        <v>0</v>
      </c>
      <c r="G967" s="181">
        <v>0</v>
      </c>
    </row>
    <row r="968" spans="2:7" hidden="1">
      <c r="B968" s="179" t="s">
        <v>332</v>
      </c>
      <c r="C968" s="177">
        <v>0</v>
      </c>
      <c r="D968" s="177">
        <v>0</v>
      </c>
      <c r="E968" s="177">
        <v>0</v>
      </c>
      <c r="F968" s="177">
        <v>0</v>
      </c>
      <c r="G968" s="181">
        <v>0</v>
      </c>
    </row>
    <row r="969" spans="2:7" hidden="1">
      <c r="B969" s="179" t="s">
        <v>257</v>
      </c>
      <c r="C969" s="177">
        <v>0</v>
      </c>
      <c r="D969" s="177">
        <v>0</v>
      </c>
      <c r="E969" s="177">
        <v>0</v>
      </c>
      <c r="F969" s="177">
        <v>0</v>
      </c>
      <c r="G969" s="181">
        <v>0</v>
      </c>
    </row>
    <row r="970" spans="2:7" hidden="1">
      <c r="B970" s="179" t="s">
        <v>328</v>
      </c>
      <c r="C970" s="177">
        <v>0</v>
      </c>
      <c r="D970" s="177">
        <v>0</v>
      </c>
      <c r="E970" s="177">
        <v>0</v>
      </c>
      <c r="F970" s="177">
        <v>0</v>
      </c>
      <c r="G970" s="181">
        <v>0</v>
      </c>
    </row>
    <row r="971" spans="2:7" hidden="1">
      <c r="B971" s="179" t="s">
        <v>329</v>
      </c>
      <c r="C971" s="177">
        <v>0</v>
      </c>
      <c r="D971" s="177">
        <v>0</v>
      </c>
      <c r="E971" s="177">
        <v>0</v>
      </c>
      <c r="F971" s="177">
        <v>0</v>
      </c>
      <c r="G971" s="181">
        <v>0</v>
      </c>
    </row>
    <row r="972" spans="2:7" ht="24" hidden="1">
      <c r="B972" s="179" t="s">
        <v>330</v>
      </c>
      <c r="C972" s="177">
        <v>0</v>
      </c>
      <c r="D972" s="177">
        <v>0</v>
      </c>
      <c r="E972" s="177">
        <v>0</v>
      </c>
      <c r="F972" s="177">
        <v>0</v>
      </c>
      <c r="G972" s="181">
        <v>0</v>
      </c>
    </row>
    <row r="973" spans="2:7" hidden="1">
      <c r="B973" s="179" t="s">
        <v>331</v>
      </c>
      <c r="C973" s="177">
        <v>0</v>
      </c>
      <c r="D973" s="177">
        <v>0</v>
      </c>
      <c r="E973" s="177">
        <v>0</v>
      </c>
      <c r="F973" s="177">
        <v>0</v>
      </c>
      <c r="G973" s="181">
        <v>0</v>
      </c>
    </row>
    <row r="974" spans="2:7" hidden="1">
      <c r="B974" s="179" t="s">
        <v>332</v>
      </c>
      <c r="C974" s="177">
        <v>0</v>
      </c>
      <c r="D974" s="177">
        <v>0</v>
      </c>
      <c r="E974" s="177">
        <v>0</v>
      </c>
      <c r="F974" s="177">
        <v>0</v>
      </c>
      <c r="G974" s="181">
        <v>0</v>
      </c>
    </row>
    <row r="975" spans="2:7" hidden="1">
      <c r="B975" s="179" t="s">
        <v>333</v>
      </c>
      <c r="C975" s="177">
        <v>0</v>
      </c>
      <c r="D975" s="177">
        <v>0</v>
      </c>
      <c r="E975" s="177">
        <v>0</v>
      </c>
      <c r="F975" s="177">
        <v>0</v>
      </c>
      <c r="G975" s="181">
        <v>0</v>
      </c>
    </row>
    <row r="976" spans="2:7" hidden="1">
      <c r="B976" s="179" t="s">
        <v>331</v>
      </c>
      <c r="C976" s="177">
        <v>0</v>
      </c>
      <c r="D976" s="177">
        <v>0</v>
      </c>
      <c r="E976" s="177">
        <v>0</v>
      </c>
      <c r="F976" s="177">
        <v>0</v>
      </c>
      <c r="G976" s="181">
        <v>0</v>
      </c>
    </row>
    <row r="977" spans="2:7" hidden="1">
      <c r="B977" s="179" t="s">
        <v>341</v>
      </c>
      <c r="C977" s="177">
        <v>0</v>
      </c>
      <c r="D977" s="177">
        <v>0</v>
      </c>
      <c r="E977" s="177">
        <v>0</v>
      </c>
      <c r="F977" s="177">
        <v>0</v>
      </c>
      <c r="G977" s="181">
        <v>0</v>
      </c>
    </row>
    <row r="978" spans="2:7" hidden="1">
      <c r="B978" s="179" t="s">
        <v>335</v>
      </c>
      <c r="C978" s="177">
        <v>0</v>
      </c>
      <c r="D978" s="177">
        <v>0</v>
      </c>
      <c r="E978" s="177">
        <v>0</v>
      </c>
      <c r="F978" s="177">
        <v>0</v>
      </c>
      <c r="G978" s="181">
        <v>0</v>
      </c>
    </row>
    <row r="979" spans="2:7" hidden="1">
      <c r="B979" s="179" t="s">
        <v>336</v>
      </c>
      <c r="C979" s="177">
        <v>0</v>
      </c>
      <c r="D979" s="177">
        <v>0</v>
      </c>
      <c r="E979" s="177">
        <v>0</v>
      </c>
      <c r="F979" s="177">
        <v>0</v>
      </c>
      <c r="G979" s="181">
        <v>0</v>
      </c>
    </row>
    <row r="980" spans="2:7" hidden="1">
      <c r="B980" s="179" t="s">
        <v>331</v>
      </c>
      <c r="C980" s="177">
        <v>0</v>
      </c>
      <c r="D980" s="177">
        <v>0</v>
      </c>
      <c r="E980" s="177">
        <v>0</v>
      </c>
      <c r="F980" s="177">
        <v>0</v>
      </c>
      <c r="G980" s="181">
        <v>0</v>
      </c>
    </row>
    <row r="981" spans="2:7" hidden="1">
      <c r="B981" s="179" t="s">
        <v>332</v>
      </c>
      <c r="C981" s="177">
        <v>0</v>
      </c>
      <c r="D981" s="177">
        <v>0</v>
      </c>
      <c r="E981" s="177">
        <v>0</v>
      </c>
      <c r="F981" s="177">
        <v>0</v>
      </c>
      <c r="G981" s="181">
        <v>0</v>
      </c>
    </row>
    <row r="982" spans="2:7" hidden="1">
      <c r="B982" s="179" t="s">
        <v>337</v>
      </c>
      <c r="C982" s="177">
        <v>0</v>
      </c>
      <c r="D982" s="177">
        <v>0</v>
      </c>
      <c r="E982" s="177">
        <v>0</v>
      </c>
      <c r="F982" s="177">
        <v>0</v>
      </c>
      <c r="G982" s="181">
        <v>0</v>
      </c>
    </row>
    <row r="983" spans="2:7" hidden="1">
      <c r="B983" s="179" t="s">
        <v>331</v>
      </c>
      <c r="C983" s="177">
        <v>0</v>
      </c>
      <c r="D983" s="177">
        <v>0</v>
      </c>
      <c r="E983" s="177">
        <v>0</v>
      </c>
      <c r="F983" s="177">
        <v>0</v>
      </c>
      <c r="G983" s="181">
        <v>0</v>
      </c>
    </row>
    <row r="984" spans="2:7" hidden="1">
      <c r="B984" s="179" t="s">
        <v>332</v>
      </c>
      <c r="C984" s="177">
        <v>0</v>
      </c>
      <c r="D984" s="177">
        <v>0</v>
      </c>
      <c r="E984" s="177">
        <v>0</v>
      </c>
      <c r="F984" s="177">
        <v>0</v>
      </c>
      <c r="G984" s="181">
        <v>0</v>
      </c>
    </row>
    <row r="985" spans="2:7" hidden="1">
      <c r="B985" s="179" t="s">
        <v>338</v>
      </c>
      <c r="C985" s="177">
        <v>0</v>
      </c>
      <c r="D985" s="177">
        <v>0</v>
      </c>
      <c r="E985" s="177">
        <v>0</v>
      </c>
      <c r="F985" s="177">
        <v>0</v>
      </c>
      <c r="G985" s="181">
        <v>0</v>
      </c>
    </row>
    <row r="986" spans="2:7" hidden="1">
      <c r="B986" s="179" t="s">
        <v>331</v>
      </c>
      <c r="C986" s="177">
        <v>0</v>
      </c>
      <c r="D986" s="177">
        <v>0</v>
      </c>
      <c r="E986" s="177">
        <v>0</v>
      </c>
      <c r="F986" s="177">
        <v>0</v>
      </c>
      <c r="G986" s="181">
        <v>0</v>
      </c>
    </row>
    <row r="987" spans="2:7" hidden="1">
      <c r="B987" s="179" t="s">
        <v>332</v>
      </c>
      <c r="C987" s="177">
        <v>0</v>
      </c>
      <c r="D987" s="177">
        <v>0</v>
      </c>
      <c r="E987" s="177">
        <v>0</v>
      </c>
      <c r="F987" s="177">
        <v>0</v>
      </c>
      <c r="G987" s="181">
        <v>0</v>
      </c>
    </row>
    <row r="988" spans="2:7" hidden="1">
      <c r="B988" s="179" t="s">
        <v>258</v>
      </c>
      <c r="C988" s="177">
        <v>0</v>
      </c>
      <c r="D988" s="177">
        <v>0</v>
      </c>
      <c r="E988" s="177">
        <v>0</v>
      </c>
      <c r="F988" s="177">
        <v>0</v>
      </c>
      <c r="G988" s="181">
        <v>0</v>
      </c>
    </row>
    <row r="989" spans="2:7" ht="24" hidden="1">
      <c r="B989" s="179" t="s">
        <v>339</v>
      </c>
      <c r="C989" s="177">
        <v>0</v>
      </c>
      <c r="D989" s="177">
        <v>0</v>
      </c>
      <c r="E989" s="177">
        <v>0</v>
      </c>
      <c r="F989" s="177">
        <v>0</v>
      </c>
      <c r="G989" s="181">
        <v>0</v>
      </c>
    </row>
    <row r="990" spans="2:7" hidden="1">
      <c r="B990" s="179" t="s">
        <v>329</v>
      </c>
      <c r="C990" s="177">
        <v>0</v>
      </c>
      <c r="D990" s="177">
        <v>0</v>
      </c>
      <c r="E990" s="177">
        <v>0</v>
      </c>
      <c r="F990" s="177">
        <v>0</v>
      </c>
      <c r="G990" s="181">
        <v>0</v>
      </c>
    </row>
    <row r="991" spans="2:7" ht="24" hidden="1">
      <c r="B991" s="179" t="s">
        <v>330</v>
      </c>
      <c r="C991" s="177">
        <v>0</v>
      </c>
      <c r="D991" s="177">
        <v>0</v>
      </c>
      <c r="E991" s="177">
        <v>0</v>
      </c>
      <c r="F991" s="177">
        <v>0</v>
      </c>
      <c r="G991" s="181">
        <v>0</v>
      </c>
    </row>
    <row r="992" spans="2:7" hidden="1">
      <c r="B992" s="179" t="s">
        <v>331</v>
      </c>
      <c r="C992" s="177">
        <v>0</v>
      </c>
      <c r="D992" s="177">
        <v>0</v>
      </c>
      <c r="E992" s="177">
        <v>0</v>
      </c>
      <c r="F992" s="177">
        <v>0</v>
      </c>
      <c r="G992" s="181">
        <v>0</v>
      </c>
    </row>
    <row r="993" spans="2:7" hidden="1">
      <c r="B993" s="179" t="s">
        <v>332</v>
      </c>
      <c r="C993" s="177">
        <v>0</v>
      </c>
      <c r="D993" s="177">
        <v>0</v>
      </c>
      <c r="E993" s="177">
        <v>0</v>
      </c>
      <c r="F993" s="177">
        <v>0</v>
      </c>
      <c r="G993" s="181">
        <v>0</v>
      </c>
    </row>
    <row r="994" spans="2:7" hidden="1">
      <c r="B994" s="179" t="s">
        <v>333</v>
      </c>
      <c r="C994" s="177">
        <v>0</v>
      </c>
      <c r="D994" s="177">
        <v>0</v>
      </c>
      <c r="E994" s="177">
        <v>0</v>
      </c>
      <c r="F994" s="177">
        <v>0</v>
      </c>
      <c r="G994" s="181">
        <v>0</v>
      </c>
    </row>
    <row r="995" spans="2:7" hidden="1">
      <c r="B995" s="179" t="s">
        <v>331</v>
      </c>
      <c r="C995" s="177">
        <v>0</v>
      </c>
      <c r="D995" s="177">
        <v>0</v>
      </c>
      <c r="E995" s="177">
        <v>0</v>
      </c>
      <c r="F995" s="177">
        <v>0</v>
      </c>
      <c r="G995" s="181">
        <v>0</v>
      </c>
    </row>
    <row r="996" spans="2:7" hidden="1">
      <c r="B996" s="179" t="s">
        <v>341</v>
      </c>
      <c r="C996" s="177">
        <v>0</v>
      </c>
      <c r="D996" s="177">
        <v>0</v>
      </c>
      <c r="E996" s="177">
        <v>0</v>
      </c>
      <c r="F996" s="177">
        <v>0</v>
      </c>
      <c r="G996" s="181">
        <v>0</v>
      </c>
    </row>
    <row r="997" spans="2:7" hidden="1">
      <c r="B997" s="179" t="s">
        <v>335</v>
      </c>
      <c r="C997" s="177">
        <v>0</v>
      </c>
      <c r="D997" s="177">
        <v>0</v>
      </c>
      <c r="E997" s="177">
        <v>0</v>
      </c>
      <c r="F997" s="177">
        <v>0</v>
      </c>
      <c r="G997" s="181">
        <v>0</v>
      </c>
    </row>
    <row r="998" spans="2:7" hidden="1">
      <c r="B998" s="179" t="s">
        <v>336</v>
      </c>
      <c r="C998" s="177">
        <v>0</v>
      </c>
      <c r="D998" s="177">
        <v>0</v>
      </c>
      <c r="E998" s="177">
        <v>0</v>
      </c>
      <c r="F998" s="177">
        <v>0</v>
      </c>
      <c r="G998" s="181">
        <v>0</v>
      </c>
    </row>
    <row r="999" spans="2:7" hidden="1">
      <c r="B999" s="179" t="s">
        <v>331</v>
      </c>
      <c r="C999" s="177">
        <v>0</v>
      </c>
      <c r="D999" s="177">
        <v>0</v>
      </c>
      <c r="E999" s="177">
        <v>0</v>
      </c>
      <c r="F999" s="177">
        <v>0</v>
      </c>
      <c r="G999" s="181">
        <v>0</v>
      </c>
    </row>
    <row r="1000" spans="2:7" hidden="1">
      <c r="B1000" s="179" t="s">
        <v>332</v>
      </c>
      <c r="C1000" s="177">
        <v>0</v>
      </c>
      <c r="D1000" s="177">
        <v>0</v>
      </c>
      <c r="E1000" s="177">
        <v>0</v>
      </c>
      <c r="F1000" s="177">
        <v>0</v>
      </c>
      <c r="G1000" s="181">
        <v>0</v>
      </c>
    </row>
    <row r="1001" spans="2:7" hidden="1">
      <c r="B1001" s="179" t="s">
        <v>337</v>
      </c>
      <c r="C1001" s="177">
        <v>0</v>
      </c>
      <c r="D1001" s="177">
        <v>0</v>
      </c>
      <c r="E1001" s="177">
        <v>0</v>
      </c>
      <c r="F1001" s="177">
        <v>0</v>
      </c>
      <c r="G1001" s="181">
        <v>0</v>
      </c>
    </row>
    <row r="1002" spans="2:7" hidden="1">
      <c r="B1002" s="179" t="s">
        <v>331</v>
      </c>
      <c r="C1002" s="177">
        <v>0</v>
      </c>
      <c r="D1002" s="177">
        <v>0</v>
      </c>
      <c r="E1002" s="177">
        <v>0</v>
      </c>
      <c r="F1002" s="177">
        <v>0</v>
      </c>
      <c r="G1002" s="181">
        <v>0</v>
      </c>
    </row>
    <row r="1003" spans="2:7" hidden="1">
      <c r="B1003" s="179" t="s">
        <v>332</v>
      </c>
      <c r="C1003" s="177">
        <v>0</v>
      </c>
      <c r="D1003" s="177">
        <v>0</v>
      </c>
      <c r="E1003" s="177">
        <v>0</v>
      </c>
      <c r="F1003" s="177">
        <v>0</v>
      </c>
      <c r="G1003" s="181">
        <v>0</v>
      </c>
    </row>
    <row r="1004" spans="2:7" hidden="1">
      <c r="B1004" s="179" t="s">
        <v>338</v>
      </c>
      <c r="C1004" s="177">
        <v>0</v>
      </c>
      <c r="D1004" s="177">
        <v>0</v>
      </c>
      <c r="E1004" s="177">
        <v>0</v>
      </c>
      <c r="F1004" s="177">
        <v>0</v>
      </c>
      <c r="G1004" s="181">
        <v>0</v>
      </c>
    </row>
    <row r="1005" spans="2:7" hidden="1">
      <c r="B1005" s="179" t="s">
        <v>331</v>
      </c>
      <c r="C1005" s="177">
        <v>0</v>
      </c>
      <c r="D1005" s="177">
        <v>0</v>
      </c>
      <c r="E1005" s="177">
        <v>0</v>
      </c>
      <c r="F1005" s="177">
        <v>0</v>
      </c>
      <c r="G1005" s="181">
        <v>0</v>
      </c>
    </row>
    <row r="1006" spans="2:7" hidden="1">
      <c r="B1006" s="179" t="s">
        <v>332</v>
      </c>
      <c r="C1006" s="177">
        <v>0</v>
      </c>
      <c r="D1006" s="177">
        <v>0</v>
      </c>
      <c r="E1006" s="177">
        <v>0</v>
      </c>
      <c r="F1006" s="177">
        <v>0</v>
      </c>
      <c r="G1006" s="181">
        <v>0</v>
      </c>
    </row>
    <row r="1007" spans="2:7" hidden="1">
      <c r="B1007" s="179" t="s">
        <v>259</v>
      </c>
      <c r="C1007" s="177">
        <v>0</v>
      </c>
      <c r="D1007" s="177">
        <v>0</v>
      </c>
      <c r="E1007" s="177">
        <v>0</v>
      </c>
      <c r="F1007" s="177">
        <v>0</v>
      </c>
      <c r="G1007" s="181">
        <v>0</v>
      </c>
    </row>
    <row r="1008" spans="2:7" ht="24" hidden="1">
      <c r="B1008" s="179" t="s">
        <v>342</v>
      </c>
      <c r="C1008" s="177">
        <v>0</v>
      </c>
      <c r="D1008" s="177">
        <v>0</v>
      </c>
      <c r="E1008" s="177">
        <v>0</v>
      </c>
      <c r="F1008" s="177">
        <v>0</v>
      </c>
      <c r="G1008" s="181">
        <v>0</v>
      </c>
    </row>
    <row r="1009" spans="2:7" hidden="1">
      <c r="B1009" s="179" t="s">
        <v>343</v>
      </c>
      <c r="C1009" s="177">
        <v>0</v>
      </c>
      <c r="D1009" s="177">
        <v>0</v>
      </c>
      <c r="E1009" s="177">
        <v>0</v>
      </c>
      <c r="F1009" s="177">
        <v>0</v>
      </c>
      <c r="G1009" s="181">
        <v>0</v>
      </c>
    </row>
    <row r="1010" spans="2:7" ht="24" hidden="1">
      <c r="B1010" s="179" t="s">
        <v>344</v>
      </c>
      <c r="C1010" s="177">
        <v>0</v>
      </c>
      <c r="D1010" s="177">
        <v>0</v>
      </c>
      <c r="E1010" s="177">
        <v>0</v>
      </c>
      <c r="F1010" s="177">
        <v>0</v>
      </c>
      <c r="G1010" s="181">
        <v>0</v>
      </c>
    </row>
    <row r="1011" spans="2:7" hidden="1">
      <c r="B1011" s="179" t="s">
        <v>345</v>
      </c>
      <c r="C1011" s="177">
        <v>0</v>
      </c>
      <c r="D1011" s="177">
        <v>0</v>
      </c>
      <c r="E1011" s="177">
        <v>0</v>
      </c>
      <c r="F1011" s="177">
        <v>0</v>
      </c>
      <c r="G1011" s="181">
        <v>0</v>
      </c>
    </row>
    <row r="1012" spans="2:7" hidden="1">
      <c r="B1012" s="179" t="s">
        <v>346</v>
      </c>
      <c r="C1012" s="177">
        <v>0</v>
      </c>
      <c r="D1012" s="177">
        <v>0</v>
      </c>
      <c r="E1012" s="177">
        <v>0</v>
      </c>
      <c r="F1012" s="177">
        <v>0</v>
      </c>
      <c r="G1012" s="181">
        <v>0</v>
      </c>
    </row>
    <row r="1013" spans="2:7" hidden="1">
      <c r="B1013" s="179" t="s">
        <v>347</v>
      </c>
      <c r="C1013" s="177">
        <v>0</v>
      </c>
      <c r="D1013" s="177">
        <v>0</v>
      </c>
      <c r="E1013" s="177">
        <v>0</v>
      </c>
      <c r="F1013" s="177">
        <v>0</v>
      </c>
      <c r="G1013" s="181">
        <v>0</v>
      </c>
    </row>
    <row r="1014" spans="2:7" hidden="1">
      <c r="B1014" s="179" t="s">
        <v>345</v>
      </c>
      <c r="C1014" s="177">
        <v>0</v>
      </c>
      <c r="D1014" s="177">
        <v>0</v>
      </c>
      <c r="E1014" s="177">
        <v>0</v>
      </c>
      <c r="F1014" s="177">
        <v>0</v>
      </c>
      <c r="G1014" s="181">
        <v>0</v>
      </c>
    </row>
    <row r="1015" spans="2:7" hidden="1">
      <c r="B1015" s="179" t="s">
        <v>348</v>
      </c>
      <c r="C1015" s="177">
        <v>0</v>
      </c>
      <c r="D1015" s="177">
        <v>0</v>
      </c>
      <c r="E1015" s="177">
        <v>0</v>
      </c>
      <c r="F1015" s="177">
        <v>0</v>
      </c>
      <c r="G1015" s="181">
        <v>0</v>
      </c>
    </row>
    <row r="1016" spans="2:7" hidden="1">
      <c r="B1016" s="179" t="s">
        <v>349</v>
      </c>
      <c r="C1016" s="177">
        <v>0</v>
      </c>
      <c r="D1016" s="177">
        <v>0</v>
      </c>
      <c r="E1016" s="177">
        <v>0</v>
      </c>
      <c r="F1016" s="177">
        <v>0</v>
      </c>
      <c r="G1016" s="181">
        <v>0</v>
      </c>
    </row>
    <row r="1017" spans="2:7" hidden="1">
      <c r="B1017" s="179" t="s">
        <v>350</v>
      </c>
      <c r="C1017" s="177">
        <v>0</v>
      </c>
      <c r="D1017" s="177">
        <v>0</v>
      </c>
      <c r="E1017" s="177">
        <v>0</v>
      </c>
      <c r="F1017" s="177">
        <v>0</v>
      </c>
      <c r="G1017" s="181">
        <v>0</v>
      </c>
    </row>
    <row r="1018" spans="2:7" hidden="1">
      <c r="B1018" s="179" t="s">
        <v>345</v>
      </c>
      <c r="C1018" s="177">
        <v>0</v>
      </c>
      <c r="D1018" s="177">
        <v>0</v>
      </c>
      <c r="E1018" s="177">
        <v>0</v>
      </c>
      <c r="F1018" s="177">
        <v>0</v>
      </c>
      <c r="G1018" s="181">
        <v>0</v>
      </c>
    </row>
    <row r="1019" spans="2:7" hidden="1">
      <c r="B1019" s="179" t="s">
        <v>346</v>
      </c>
      <c r="C1019" s="177">
        <v>0</v>
      </c>
      <c r="D1019" s="177">
        <v>0</v>
      </c>
      <c r="E1019" s="177">
        <v>0</v>
      </c>
      <c r="F1019" s="177">
        <v>0</v>
      </c>
      <c r="G1019" s="181">
        <v>0</v>
      </c>
    </row>
    <row r="1020" spans="2:7" hidden="1">
      <c r="B1020" s="179" t="s">
        <v>351</v>
      </c>
      <c r="C1020" s="177">
        <v>0</v>
      </c>
      <c r="D1020" s="177">
        <v>0</v>
      </c>
      <c r="E1020" s="177">
        <v>0</v>
      </c>
      <c r="F1020" s="177">
        <v>0</v>
      </c>
      <c r="G1020" s="181">
        <v>0</v>
      </c>
    </row>
    <row r="1021" spans="2:7" hidden="1">
      <c r="B1021" s="179" t="s">
        <v>345</v>
      </c>
      <c r="C1021" s="177">
        <v>0</v>
      </c>
      <c r="D1021" s="177">
        <v>0</v>
      </c>
      <c r="E1021" s="177">
        <v>0</v>
      </c>
      <c r="F1021" s="177">
        <v>0</v>
      </c>
      <c r="G1021" s="181">
        <v>0</v>
      </c>
    </row>
    <row r="1022" spans="2:7" hidden="1">
      <c r="B1022" s="179" t="s">
        <v>346</v>
      </c>
      <c r="C1022" s="177">
        <v>0</v>
      </c>
      <c r="D1022" s="177">
        <v>0</v>
      </c>
      <c r="E1022" s="177">
        <v>0</v>
      </c>
      <c r="F1022" s="177">
        <v>0</v>
      </c>
      <c r="G1022" s="181">
        <v>0</v>
      </c>
    </row>
    <row r="1023" spans="2:7" hidden="1">
      <c r="B1023" s="179" t="s">
        <v>352</v>
      </c>
      <c r="C1023" s="177">
        <v>0</v>
      </c>
      <c r="D1023" s="177">
        <v>0</v>
      </c>
      <c r="E1023" s="177">
        <v>0</v>
      </c>
      <c r="F1023" s="177">
        <v>0</v>
      </c>
      <c r="G1023" s="181">
        <v>0</v>
      </c>
    </row>
    <row r="1024" spans="2:7" hidden="1">
      <c r="B1024" s="179" t="s">
        <v>345</v>
      </c>
      <c r="C1024" s="177">
        <v>0</v>
      </c>
      <c r="D1024" s="177">
        <v>0</v>
      </c>
      <c r="E1024" s="177">
        <v>0</v>
      </c>
      <c r="F1024" s="177">
        <v>0</v>
      </c>
      <c r="G1024" s="181">
        <v>0</v>
      </c>
    </row>
    <row r="1025" spans="2:7" hidden="1">
      <c r="B1025" s="179" t="s">
        <v>346</v>
      </c>
      <c r="C1025" s="177">
        <v>0</v>
      </c>
      <c r="D1025" s="177">
        <v>0</v>
      </c>
      <c r="E1025" s="177">
        <v>0</v>
      </c>
      <c r="F1025" s="177">
        <v>0</v>
      </c>
      <c r="G1025" s="181">
        <v>0</v>
      </c>
    </row>
    <row r="1026" spans="2:7" ht="24" hidden="1">
      <c r="B1026" s="179" t="s">
        <v>260</v>
      </c>
      <c r="C1026" s="177">
        <v>0</v>
      </c>
      <c r="D1026" s="177">
        <v>0</v>
      </c>
      <c r="E1026" s="177">
        <v>0</v>
      </c>
      <c r="F1026" s="177">
        <v>0</v>
      </c>
      <c r="G1026" s="181">
        <v>0</v>
      </c>
    </row>
    <row r="1027" spans="2:7" ht="24" hidden="1">
      <c r="B1027" s="179" t="s">
        <v>342</v>
      </c>
      <c r="C1027" s="177">
        <v>0</v>
      </c>
      <c r="D1027" s="177">
        <v>0</v>
      </c>
      <c r="E1027" s="177">
        <v>0</v>
      </c>
      <c r="F1027" s="177">
        <v>0</v>
      </c>
      <c r="G1027" s="181">
        <v>0</v>
      </c>
    </row>
    <row r="1028" spans="2:7" hidden="1">
      <c r="B1028" s="179" t="s">
        <v>343</v>
      </c>
      <c r="C1028" s="177">
        <v>0</v>
      </c>
      <c r="D1028" s="177">
        <v>0</v>
      </c>
      <c r="E1028" s="177">
        <v>0</v>
      </c>
      <c r="F1028" s="177">
        <v>0</v>
      </c>
      <c r="G1028" s="181">
        <v>0</v>
      </c>
    </row>
    <row r="1029" spans="2:7" ht="24" hidden="1">
      <c r="B1029" s="179" t="s">
        <v>344</v>
      </c>
      <c r="C1029" s="177">
        <v>0</v>
      </c>
      <c r="D1029" s="177">
        <v>0</v>
      </c>
      <c r="E1029" s="177">
        <v>0</v>
      </c>
      <c r="F1029" s="177">
        <v>0</v>
      </c>
      <c r="G1029" s="181">
        <v>0</v>
      </c>
    </row>
    <row r="1030" spans="2:7" hidden="1">
      <c r="B1030" s="179" t="s">
        <v>345</v>
      </c>
      <c r="C1030" s="177">
        <v>0</v>
      </c>
      <c r="D1030" s="177">
        <v>0</v>
      </c>
      <c r="E1030" s="177">
        <v>0</v>
      </c>
      <c r="F1030" s="177">
        <v>0</v>
      </c>
      <c r="G1030" s="181">
        <v>0</v>
      </c>
    </row>
    <row r="1031" spans="2:7" hidden="1">
      <c r="B1031" s="179" t="s">
        <v>346</v>
      </c>
      <c r="C1031" s="177">
        <v>0</v>
      </c>
      <c r="D1031" s="177">
        <v>0</v>
      </c>
      <c r="E1031" s="177">
        <v>0</v>
      </c>
      <c r="F1031" s="177">
        <v>0</v>
      </c>
      <c r="G1031" s="181">
        <v>0</v>
      </c>
    </row>
    <row r="1032" spans="2:7" hidden="1">
      <c r="B1032" s="179" t="s">
        <v>347</v>
      </c>
      <c r="C1032" s="177">
        <v>0</v>
      </c>
      <c r="D1032" s="177">
        <v>0</v>
      </c>
      <c r="E1032" s="177">
        <v>0</v>
      </c>
      <c r="F1032" s="177">
        <v>0</v>
      </c>
      <c r="G1032" s="181">
        <v>0</v>
      </c>
    </row>
    <row r="1033" spans="2:7" hidden="1">
      <c r="B1033" s="179" t="s">
        <v>345</v>
      </c>
      <c r="C1033" s="177">
        <v>0</v>
      </c>
      <c r="D1033" s="177">
        <v>0</v>
      </c>
      <c r="E1033" s="177">
        <v>0</v>
      </c>
      <c r="F1033" s="177">
        <v>0</v>
      </c>
      <c r="G1033" s="181">
        <v>0</v>
      </c>
    </row>
    <row r="1034" spans="2:7" hidden="1">
      <c r="B1034" s="179" t="s">
        <v>348</v>
      </c>
      <c r="C1034" s="177">
        <v>0</v>
      </c>
      <c r="D1034" s="177">
        <v>0</v>
      </c>
      <c r="E1034" s="177">
        <v>0</v>
      </c>
      <c r="F1034" s="177">
        <v>0</v>
      </c>
      <c r="G1034" s="181">
        <v>0</v>
      </c>
    </row>
    <row r="1035" spans="2:7" hidden="1">
      <c r="B1035" s="179" t="s">
        <v>349</v>
      </c>
      <c r="C1035" s="177">
        <v>0</v>
      </c>
      <c r="D1035" s="177">
        <v>0</v>
      </c>
      <c r="E1035" s="177">
        <v>0</v>
      </c>
      <c r="F1035" s="177">
        <v>0</v>
      </c>
      <c r="G1035" s="181">
        <v>0</v>
      </c>
    </row>
    <row r="1036" spans="2:7" hidden="1">
      <c r="B1036" s="179" t="s">
        <v>350</v>
      </c>
      <c r="C1036" s="177">
        <v>0</v>
      </c>
      <c r="D1036" s="177">
        <v>0</v>
      </c>
      <c r="E1036" s="177">
        <v>0</v>
      </c>
      <c r="F1036" s="177">
        <v>0</v>
      </c>
      <c r="G1036" s="181">
        <v>0</v>
      </c>
    </row>
    <row r="1037" spans="2:7" hidden="1">
      <c r="B1037" s="179" t="s">
        <v>345</v>
      </c>
      <c r="C1037" s="177">
        <v>0</v>
      </c>
      <c r="D1037" s="177">
        <v>0</v>
      </c>
      <c r="E1037" s="177">
        <v>0</v>
      </c>
      <c r="F1037" s="177">
        <v>0</v>
      </c>
      <c r="G1037" s="181">
        <v>0</v>
      </c>
    </row>
    <row r="1038" spans="2:7" hidden="1">
      <c r="B1038" s="179" t="s">
        <v>346</v>
      </c>
      <c r="C1038" s="177">
        <v>0</v>
      </c>
      <c r="D1038" s="177">
        <v>0</v>
      </c>
      <c r="E1038" s="177">
        <v>0</v>
      </c>
      <c r="F1038" s="177">
        <v>0</v>
      </c>
      <c r="G1038" s="181">
        <v>0</v>
      </c>
    </row>
    <row r="1039" spans="2:7" hidden="1">
      <c r="B1039" s="179" t="s">
        <v>351</v>
      </c>
      <c r="C1039" s="177">
        <v>0</v>
      </c>
      <c r="D1039" s="177">
        <v>0</v>
      </c>
      <c r="E1039" s="177">
        <v>0</v>
      </c>
      <c r="F1039" s="177">
        <v>0</v>
      </c>
      <c r="G1039" s="181">
        <v>0</v>
      </c>
    </row>
    <row r="1040" spans="2:7" hidden="1">
      <c r="B1040" s="179" t="s">
        <v>345</v>
      </c>
      <c r="C1040" s="177">
        <v>0</v>
      </c>
      <c r="D1040" s="177">
        <v>0</v>
      </c>
      <c r="E1040" s="177">
        <v>0</v>
      </c>
      <c r="F1040" s="177">
        <v>0</v>
      </c>
      <c r="G1040" s="181">
        <v>0</v>
      </c>
    </row>
    <row r="1041" spans="2:7" hidden="1">
      <c r="B1041" s="179" t="s">
        <v>346</v>
      </c>
      <c r="C1041" s="177">
        <v>0</v>
      </c>
      <c r="D1041" s="177">
        <v>0</v>
      </c>
      <c r="E1041" s="177">
        <v>0</v>
      </c>
      <c r="F1041" s="177">
        <v>0</v>
      </c>
      <c r="G1041" s="181">
        <v>0</v>
      </c>
    </row>
    <row r="1042" spans="2:7" hidden="1">
      <c r="B1042" s="179" t="s">
        <v>352</v>
      </c>
      <c r="C1042" s="177">
        <v>0</v>
      </c>
      <c r="D1042" s="177">
        <v>0</v>
      </c>
      <c r="E1042" s="177">
        <v>0</v>
      </c>
      <c r="F1042" s="177">
        <v>0</v>
      </c>
      <c r="G1042" s="181">
        <v>0</v>
      </c>
    </row>
    <row r="1043" spans="2:7" hidden="1">
      <c r="B1043" s="179" t="s">
        <v>345</v>
      </c>
      <c r="C1043" s="177">
        <v>0</v>
      </c>
      <c r="D1043" s="177">
        <v>0</v>
      </c>
      <c r="E1043" s="177">
        <v>0</v>
      </c>
      <c r="F1043" s="177">
        <v>0</v>
      </c>
      <c r="G1043" s="181">
        <v>0</v>
      </c>
    </row>
    <row r="1044" spans="2:7" hidden="1">
      <c r="B1044" s="179" t="s">
        <v>346</v>
      </c>
      <c r="C1044" s="177">
        <v>0</v>
      </c>
      <c r="D1044" s="177">
        <v>0</v>
      </c>
      <c r="E1044" s="177">
        <v>0</v>
      </c>
      <c r="F1044" s="177">
        <v>0</v>
      </c>
      <c r="G1044" s="181">
        <v>0</v>
      </c>
    </row>
    <row r="1045" spans="2:7" s="172" customFormat="1">
      <c r="B1045" s="183" t="s">
        <v>353</v>
      </c>
      <c r="C1045" s="184">
        <v>19.84938177604058</v>
      </c>
      <c r="D1045" s="184">
        <v>72.129516263115079</v>
      </c>
      <c r="E1045" s="184">
        <v>48.746816276791478</v>
      </c>
      <c r="F1045" s="184">
        <v>34.057337849654743</v>
      </c>
      <c r="G1045" s="185">
        <v>90.420170892082808</v>
      </c>
    </row>
    <row r="1046" spans="2:7" ht="24" hidden="1">
      <c r="B1046" s="179" t="s">
        <v>354</v>
      </c>
      <c r="C1046" s="177">
        <v>0</v>
      </c>
      <c r="D1046" s="177">
        <v>0</v>
      </c>
      <c r="E1046" s="177">
        <v>0</v>
      </c>
      <c r="F1046" s="177">
        <v>0</v>
      </c>
      <c r="G1046" s="181">
        <v>0</v>
      </c>
    </row>
    <row r="1047" spans="2:7" hidden="1">
      <c r="B1047" s="179" t="s">
        <v>355</v>
      </c>
      <c r="C1047" s="177">
        <v>0</v>
      </c>
      <c r="D1047" s="177">
        <v>0</v>
      </c>
      <c r="E1047" s="177">
        <v>0</v>
      </c>
      <c r="F1047" s="177">
        <v>0</v>
      </c>
      <c r="G1047" s="181">
        <v>0</v>
      </c>
    </row>
    <row r="1048" spans="2:7" hidden="1">
      <c r="B1048" s="179" t="s">
        <v>319</v>
      </c>
      <c r="C1048" s="177">
        <v>0</v>
      </c>
      <c r="D1048" s="177">
        <v>0</v>
      </c>
      <c r="E1048" s="177">
        <v>0</v>
      </c>
      <c r="F1048" s="177">
        <v>0</v>
      </c>
      <c r="G1048" s="181">
        <v>0</v>
      </c>
    </row>
    <row r="1049" spans="2:7" hidden="1">
      <c r="B1049" s="179" t="s">
        <v>322</v>
      </c>
      <c r="C1049" s="177">
        <v>0</v>
      </c>
      <c r="D1049" s="177">
        <v>0</v>
      </c>
      <c r="E1049" s="177">
        <v>0</v>
      </c>
      <c r="F1049" s="177">
        <v>0</v>
      </c>
      <c r="G1049" s="181">
        <v>0</v>
      </c>
    </row>
    <row r="1050" spans="2:7" hidden="1">
      <c r="B1050" s="179" t="s">
        <v>323</v>
      </c>
      <c r="C1050" s="177">
        <v>0</v>
      </c>
      <c r="D1050" s="177">
        <v>0</v>
      </c>
      <c r="E1050" s="177">
        <v>0</v>
      </c>
      <c r="F1050" s="177">
        <v>0</v>
      </c>
      <c r="G1050" s="181">
        <v>0</v>
      </c>
    </row>
    <row r="1051" spans="2:7" hidden="1">
      <c r="B1051" s="179" t="s">
        <v>324</v>
      </c>
      <c r="C1051" s="177">
        <v>0</v>
      </c>
      <c r="D1051" s="177">
        <v>0</v>
      </c>
      <c r="E1051" s="177">
        <v>0</v>
      </c>
      <c r="F1051" s="177">
        <v>0</v>
      </c>
      <c r="G1051" s="181">
        <v>0</v>
      </c>
    </row>
    <row r="1052" spans="2:7" ht="11.25" customHeight="1">
      <c r="B1052" s="179" t="s">
        <v>356</v>
      </c>
      <c r="C1052" s="180">
        <v>19.84938177604058</v>
      </c>
      <c r="D1052" s="180">
        <v>72.129516263115079</v>
      </c>
      <c r="E1052" s="180">
        <v>48.746816276791478</v>
      </c>
      <c r="F1052" s="180">
        <v>34.057337849654743</v>
      </c>
      <c r="G1052" s="181">
        <v>90.420170892082808</v>
      </c>
    </row>
    <row r="1053" spans="2:7" hidden="1">
      <c r="B1053" s="179" t="s">
        <v>254</v>
      </c>
      <c r="C1053" s="177">
        <v>0</v>
      </c>
      <c r="D1053" s="177">
        <v>0</v>
      </c>
      <c r="E1053" s="177">
        <v>0</v>
      </c>
      <c r="F1053" s="177">
        <v>0</v>
      </c>
      <c r="G1053" s="181">
        <v>0</v>
      </c>
    </row>
    <row r="1054" spans="2:7" hidden="1">
      <c r="B1054" s="179" t="s">
        <v>357</v>
      </c>
      <c r="C1054" s="177">
        <v>0</v>
      </c>
      <c r="D1054" s="177">
        <v>0</v>
      </c>
      <c r="E1054" s="177">
        <v>0</v>
      </c>
      <c r="F1054" s="177">
        <v>0</v>
      </c>
      <c r="G1054" s="181">
        <v>0</v>
      </c>
    </row>
    <row r="1055" spans="2:7" hidden="1">
      <c r="B1055" s="179" t="s">
        <v>358</v>
      </c>
      <c r="C1055" s="177">
        <v>0</v>
      </c>
      <c r="D1055" s="177">
        <v>0</v>
      </c>
      <c r="E1055" s="177">
        <v>0</v>
      </c>
      <c r="F1055" s="177">
        <v>0</v>
      </c>
      <c r="G1055" s="181">
        <v>0</v>
      </c>
    </row>
    <row r="1056" spans="2:7" ht="24" hidden="1">
      <c r="B1056" s="179" t="s">
        <v>330</v>
      </c>
      <c r="C1056" s="177">
        <v>0</v>
      </c>
      <c r="D1056" s="177">
        <v>0</v>
      </c>
      <c r="E1056" s="177">
        <v>0</v>
      </c>
      <c r="F1056" s="177">
        <v>0</v>
      </c>
      <c r="G1056" s="181">
        <v>0</v>
      </c>
    </row>
    <row r="1057" spans="2:7" hidden="1">
      <c r="B1057" s="179" t="s">
        <v>331</v>
      </c>
      <c r="C1057" s="177">
        <v>0</v>
      </c>
      <c r="D1057" s="177">
        <v>0</v>
      </c>
      <c r="E1057" s="177">
        <v>0</v>
      </c>
      <c r="F1057" s="177">
        <v>0</v>
      </c>
      <c r="G1057" s="181">
        <v>0</v>
      </c>
    </row>
    <row r="1058" spans="2:7" hidden="1">
      <c r="B1058" s="179" t="s">
        <v>359</v>
      </c>
      <c r="C1058" s="177">
        <v>0</v>
      </c>
      <c r="D1058" s="177">
        <v>0</v>
      </c>
      <c r="E1058" s="177">
        <v>0</v>
      </c>
      <c r="F1058" s="177">
        <v>0</v>
      </c>
      <c r="G1058" s="181">
        <v>0</v>
      </c>
    </row>
    <row r="1059" spans="2:7" hidden="1">
      <c r="B1059" s="179" t="s">
        <v>333</v>
      </c>
      <c r="C1059" s="177">
        <v>0</v>
      </c>
      <c r="D1059" s="177">
        <v>0</v>
      </c>
      <c r="E1059" s="177">
        <v>0</v>
      </c>
      <c r="F1059" s="177">
        <v>0</v>
      </c>
      <c r="G1059" s="181">
        <v>0</v>
      </c>
    </row>
    <row r="1060" spans="2:7" hidden="1">
      <c r="B1060" s="179" t="s">
        <v>331</v>
      </c>
      <c r="C1060" s="177">
        <v>0</v>
      </c>
      <c r="D1060" s="177">
        <v>0</v>
      </c>
      <c r="E1060" s="177">
        <v>0</v>
      </c>
      <c r="F1060" s="177">
        <v>0</v>
      </c>
      <c r="G1060" s="181">
        <v>0</v>
      </c>
    </row>
    <row r="1061" spans="2:7" hidden="1">
      <c r="B1061" s="179" t="s">
        <v>360</v>
      </c>
      <c r="C1061" s="177">
        <v>0</v>
      </c>
      <c r="D1061" s="177">
        <v>0</v>
      </c>
      <c r="E1061" s="177">
        <v>0</v>
      </c>
      <c r="F1061" s="177">
        <v>0</v>
      </c>
      <c r="G1061" s="181">
        <v>0</v>
      </c>
    </row>
    <row r="1062" spans="2:7" hidden="1">
      <c r="B1062" s="179" t="s">
        <v>335</v>
      </c>
      <c r="C1062" s="177">
        <v>0</v>
      </c>
      <c r="D1062" s="177">
        <v>0</v>
      </c>
      <c r="E1062" s="177">
        <v>0</v>
      </c>
      <c r="F1062" s="177">
        <v>0</v>
      </c>
      <c r="G1062" s="181">
        <v>0</v>
      </c>
    </row>
    <row r="1063" spans="2:7" hidden="1">
      <c r="B1063" s="179" t="s">
        <v>336</v>
      </c>
      <c r="C1063" s="177">
        <v>0</v>
      </c>
      <c r="D1063" s="177">
        <v>0</v>
      </c>
      <c r="E1063" s="177">
        <v>0</v>
      </c>
      <c r="F1063" s="177">
        <v>0</v>
      </c>
      <c r="G1063" s="181">
        <v>0</v>
      </c>
    </row>
    <row r="1064" spans="2:7" hidden="1">
      <c r="B1064" s="179" t="s">
        <v>331</v>
      </c>
      <c r="C1064" s="177">
        <v>0</v>
      </c>
      <c r="D1064" s="177">
        <v>0</v>
      </c>
      <c r="E1064" s="177">
        <v>0</v>
      </c>
      <c r="F1064" s="177">
        <v>0</v>
      </c>
      <c r="G1064" s="181">
        <v>0</v>
      </c>
    </row>
    <row r="1065" spans="2:7" hidden="1">
      <c r="B1065" s="179" t="s">
        <v>359</v>
      </c>
      <c r="C1065" s="177">
        <v>0</v>
      </c>
      <c r="D1065" s="177">
        <v>0</v>
      </c>
      <c r="E1065" s="177">
        <v>0</v>
      </c>
      <c r="F1065" s="177">
        <v>0</v>
      </c>
      <c r="G1065" s="181">
        <v>0</v>
      </c>
    </row>
    <row r="1066" spans="2:7" hidden="1">
      <c r="B1066" s="179" t="s">
        <v>337</v>
      </c>
      <c r="C1066" s="177">
        <v>0</v>
      </c>
      <c r="D1066" s="177">
        <v>0</v>
      </c>
      <c r="E1066" s="177">
        <v>0</v>
      </c>
      <c r="F1066" s="177">
        <v>0</v>
      </c>
      <c r="G1066" s="181">
        <v>0</v>
      </c>
    </row>
    <row r="1067" spans="2:7" hidden="1">
      <c r="B1067" s="179" t="s">
        <v>331</v>
      </c>
      <c r="C1067" s="177">
        <v>0</v>
      </c>
      <c r="D1067" s="177">
        <v>0</v>
      </c>
      <c r="E1067" s="177">
        <v>0</v>
      </c>
      <c r="F1067" s="177">
        <v>0</v>
      </c>
      <c r="G1067" s="181">
        <v>0</v>
      </c>
    </row>
    <row r="1068" spans="2:7" hidden="1">
      <c r="B1068" s="179" t="s">
        <v>359</v>
      </c>
      <c r="C1068" s="177">
        <v>0</v>
      </c>
      <c r="D1068" s="177">
        <v>0</v>
      </c>
      <c r="E1068" s="177">
        <v>0</v>
      </c>
      <c r="F1068" s="177">
        <v>0</v>
      </c>
      <c r="G1068" s="181">
        <v>0</v>
      </c>
    </row>
    <row r="1069" spans="2:7" hidden="1">
      <c r="B1069" s="179" t="s">
        <v>338</v>
      </c>
      <c r="C1069" s="177">
        <v>0</v>
      </c>
      <c r="D1069" s="177">
        <v>0</v>
      </c>
      <c r="E1069" s="177">
        <v>0</v>
      </c>
      <c r="F1069" s="177">
        <v>0</v>
      </c>
      <c r="G1069" s="181">
        <v>0</v>
      </c>
    </row>
    <row r="1070" spans="2:7" hidden="1">
      <c r="B1070" s="179" t="s">
        <v>331</v>
      </c>
      <c r="C1070" s="177">
        <v>0</v>
      </c>
      <c r="D1070" s="177">
        <v>0</v>
      </c>
      <c r="E1070" s="177">
        <v>0</v>
      </c>
      <c r="F1070" s="177">
        <v>0</v>
      </c>
      <c r="G1070" s="181">
        <v>0</v>
      </c>
    </row>
    <row r="1071" spans="2:7" hidden="1">
      <c r="B1071" s="179" t="s">
        <v>359</v>
      </c>
      <c r="C1071" s="177">
        <v>0</v>
      </c>
      <c r="D1071" s="177">
        <v>0</v>
      </c>
      <c r="E1071" s="177">
        <v>0</v>
      </c>
      <c r="F1071" s="177">
        <v>0</v>
      </c>
      <c r="G1071" s="181">
        <v>0</v>
      </c>
    </row>
    <row r="1072" spans="2:7" ht="24" hidden="1">
      <c r="B1072" s="179" t="s">
        <v>256</v>
      </c>
      <c r="C1072" s="177">
        <v>0</v>
      </c>
      <c r="D1072" s="177">
        <v>0</v>
      </c>
      <c r="E1072" s="177">
        <v>0</v>
      </c>
      <c r="F1072" s="177">
        <v>0</v>
      </c>
      <c r="G1072" s="181">
        <v>0</v>
      </c>
    </row>
    <row r="1073" spans="2:7" ht="24" hidden="1">
      <c r="B1073" s="179" t="s">
        <v>361</v>
      </c>
      <c r="C1073" s="177">
        <v>0</v>
      </c>
      <c r="D1073" s="177">
        <v>0</v>
      </c>
      <c r="E1073" s="177">
        <v>0</v>
      </c>
      <c r="F1073" s="177">
        <v>0</v>
      </c>
      <c r="G1073" s="181">
        <v>0</v>
      </c>
    </row>
    <row r="1074" spans="2:7" hidden="1">
      <c r="B1074" s="179" t="s">
        <v>358</v>
      </c>
      <c r="C1074" s="177">
        <v>0</v>
      </c>
      <c r="D1074" s="177">
        <v>0</v>
      </c>
      <c r="E1074" s="177">
        <v>0</v>
      </c>
      <c r="F1074" s="177">
        <v>0</v>
      </c>
      <c r="G1074" s="181">
        <v>0</v>
      </c>
    </row>
    <row r="1075" spans="2:7" ht="24" hidden="1">
      <c r="B1075" s="179" t="s">
        <v>330</v>
      </c>
      <c r="C1075" s="177">
        <v>0</v>
      </c>
      <c r="D1075" s="177">
        <v>0</v>
      </c>
      <c r="E1075" s="177">
        <v>0</v>
      </c>
      <c r="F1075" s="177">
        <v>0</v>
      </c>
      <c r="G1075" s="181">
        <v>0</v>
      </c>
    </row>
    <row r="1076" spans="2:7" hidden="1">
      <c r="B1076" s="179" t="s">
        <v>331</v>
      </c>
      <c r="C1076" s="177">
        <v>0</v>
      </c>
      <c r="D1076" s="177">
        <v>0</v>
      </c>
      <c r="E1076" s="177">
        <v>0</v>
      </c>
      <c r="F1076" s="177">
        <v>0</v>
      </c>
      <c r="G1076" s="181">
        <v>0</v>
      </c>
    </row>
    <row r="1077" spans="2:7" hidden="1">
      <c r="B1077" s="179" t="s">
        <v>359</v>
      </c>
      <c r="C1077" s="177">
        <v>0</v>
      </c>
      <c r="D1077" s="177">
        <v>0</v>
      </c>
      <c r="E1077" s="177">
        <v>0</v>
      </c>
      <c r="F1077" s="177">
        <v>0</v>
      </c>
      <c r="G1077" s="181">
        <v>0</v>
      </c>
    </row>
    <row r="1078" spans="2:7" hidden="1">
      <c r="B1078" s="179" t="s">
        <v>333</v>
      </c>
      <c r="C1078" s="177">
        <v>0</v>
      </c>
      <c r="D1078" s="177">
        <v>0</v>
      </c>
      <c r="E1078" s="177">
        <v>0</v>
      </c>
      <c r="F1078" s="177">
        <v>0</v>
      </c>
      <c r="G1078" s="181">
        <v>0</v>
      </c>
    </row>
    <row r="1079" spans="2:7" hidden="1">
      <c r="B1079" s="179" t="s">
        <v>331</v>
      </c>
      <c r="C1079" s="177">
        <v>0</v>
      </c>
      <c r="D1079" s="177">
        <v>0</v>
      </c>
      <c r="E1079" s="177">
        <v>0</v>
      </c>
      <c r="F1079" s="177">
        <v>0</v>
      </c>
      <c r="G1079" s="181">
        <v>0</v>
      </c>
    </row>
    <row r="1080" spans="2:7" hidden="1">
      <c r="B1080" s="179" t="s">
        <v>360</v>
      </c>
      <c r="C1080" s="177">
        <v>0</v>
      </c>
      <c r="D1080" s="177">
        <v>0</v>
      </c>
      <c r="E1080" s="177">
        <v>0</v>
      </c>
      <c r="F1080" s="177">
        <v>0</v>
      </c>
      <c r="G1080" s="181">
        <v>0</v>
      </c>
    </row>
    <row r="1081" spans="2:7" hidden="1">
      <c r="B1081" s="179" t="s">
        <v>335</v>
      </c>
      <c r="C1081" s="177">
        <v>0</v>
      </c>
      <c r="D1081" s="177">
        <v>0</v>
      </c>
      <c r="E1081" s="177">
        <v>0</v>
      </c>
      <c r="F1081" s="177">
        <v>0</v>
      </c>
      <c r="G1081" s="181">
        <v>0</v>
      </c>
    </row>
    <row r="1082" spans="2:7" hidden="1">
      <c r="B1082" s="179" t="s">
        <v>336</v>
      </c>
      <c r="C1082" s="177">
        <v>0</v>
      </c>
      <c r="D1082" s="177">
        <v>0</v>
      </c>
      <c r="E1082" s="177">
        <v>0</v>
      </c>
      <c r="F1082" s="177">
        <v>0</v>
      </c>
      <c r="G1082" s="181">
        <v>0</v>
      </c>
    </row>
    <row r="1083" spans="2:7" hidden="1">
      <c r="B1083" s="179" t="s">
        <v>331</v>
      </c>
      <c r="C1083" s="177">
        <v>0</v>
      </c>
      <c r="D1083" s="177">
        <v>0</v>
      </c>
      <c r="E1083" s="177">
        <v>0</v>
      </c>
      <c r="F1083" s="177">
        <v>0</v>
      </c>
      <c r="G1083" s="181">
        <v>0</v>
      </c>
    </row>
    <row r="1084" spans="2:7" hidden="1">
      <c r="B1084" s="179" t="s">
        <v>359</v>
      </c>
      <c r="C1084" s="177">
        <v>0</v>
      </c>
      <c r="D1084" s="177">
        <v>0</v>
      </c>
      <c r="E1084" s="177">
        <v>0</v>
      </c>
      <c r="F1084" s="177">
        <v>0</v>
      </c>
      <c r="G1084" s="181">
        <v>0</v>
      </c>
    </row>
    <row r="1085" spans="2:7" hidden="1">
      <c r="B1085" s="179" t="s">
        <v>337</v>
      </c>
      <c r="C1085" s="177">
        <v>0</v>
      </c>
      <c r="D1085" s="177">
        <v>0</v>
      </c>
      <c r="E1085" s="177">
        <v>0</v>
      </c>
      <c r="F1085" s="177">
        <v>0</v>
      </c>
      <c r="G1085" s="181">
        <v>0</v>
      </c>
    </row>
    <row r="1086" spans="2:7" hidden="1">
      <c r="B1086" s="179" t="s">
        <v>331</v>
      </c>
      <c r="C1086" s="177">
        <v>0</v>
      </c>
      <c r="D1086" s="177">
        <v>0</v>
      </c>
      <c r="E1086" s="177">
        <v>0</v>
      </c>
      <c r="F1086" s="177">
        <v>0</v>
      </c>
      <c r="G1086" s="181">
        <v>0</v>
      </c>
    </row>
    <row r="1087" spans="2:7" hidden="1">
      <c r="B1087" s="179" t="s">
        <v>359</v>
      </c>
      <c r="C1087" s="177">
        <v>0</v>
      </c>
      <c r="D1087" s="177">
        <v>0</v>
      </c>
      <c r="E1087" s="177">
        <v>0</v>
      </c>
      <c r="F1087" s="177">
        <v>0</v>
      </c>
      <c r="G1087" s="181">
        <v>0</v>
      </c>
    </row>
    <row r="1088" spans="2:7" hidden="1">
      <c r="B1088" s="179" t="s">
        <v>338</v>
      </c>
      <c r="C1088" s="177">
        <v>0</v>
      </c>
      <c r="D1088" s="177">
        <v>0</v>
      </c>
      <c r="E1088" s="177">
        <v>0</v>
      </c>
      <c r="F1088" s="177">
        <v>0</v>
      </c>
      <c r="G1088" s="181">
        <v>0</v>
      </c>
    </row>
    <row r="1089" spans="2:7" hidden="1">
      <c r="B1089" s="179" t="s">
        <v>331</v>
      </c>
      <c r="C1089" s="177">
        <v>0</v>
      </c>
      <c r="D1089" s="177">
        <v>0</v>
      </c>
      <c r="E1089" s="177">
        <v>0</v>
      </c>
      <c r="F1089" s="177">
        <v>0</v>
      </c>
      <c r="G1089" s="181">
        <v>0</v>
      </c>
    </row>
    <row r="1090" spans="2:7" hidden="1">
      <c r="B1090" s="179" t="s">
        <v>362</v>
      </c>
      <c r="C1090" s="177">
        <v>0</v>
      </c>
      <c r="D1090" s="177">
        <v>0</v>
      </c>
      <c r="E1090" s="177">
        <v>0</v>
      </c>
      <c r="F1090" s="177">
        <v>0</v>
      </c>
      <c r="G1090" s="181">
        <v>0</v>
      </c>
    </row>
    <row r="1091" spans="2:7" ht="11.25" customHeight="1">
      <c r="B1091" s="179" t="s">
        <v>257</v>
      </c>
      <c r="C1091" s="180">
        <v>19.84938177604058</v>
      </c>
      <c r="D1091" s="180">
        <v>72.129516263115079</v>
      </c>
      <c r="E1091" s="180">
        <v>48.746816276791478</v>
      </c>
      <c r="F1091" s="180">
        <v>34.057337849654743</v>
      </c>
      <c r="G1091" s="181">
        <v>90.420170892082808</v>
      </c>
    </row>
    <row r="1092" spans="2:7" ht="11.25" customHeight="1">
      <c r="B1092" s="179" t="s">
        <v>357</v>
      </c>
      <c r="C1092" s="182">
        <v>19.84938177604058</v>
      </c>
      <c r="D1092" s="182">
        <v>72.129516263115079</v>
      </c>
      <c r="E1092" s="182">
        <v>48.746816276791478</v>
      </c>
      <c r="F1092" s="182">
        <v>34.057337849654743</v>
      </c>
      <c r="G1092" s="181">
        <v>89.642705094652925</v>
      </c>
    </row>
    <row r="1093" spans="2:7" hidden="1">
      <c r="B1093" s="179" t="s">
        <v>358</v>
      </c>
      <c r="C1093" s="177">
        <v>0</v>
      </c>
      <c r="D1093" s="177">
        <v>0</v>
      </c>
      <c r="E1093" s="177">
        <v>0</v>
      </c>
      <c r="F1093" s="177">
        <v>0</v>
      </c>
      <c r="G1093" s="181">
        <v>0</v>
      </c>
    </row>
    <row r="1094" spans="2:7" ht="24" hidden="1">
      <c r="B1094" s="179" t="s">
        <v>330</v>
      </c>
      <c r="C1094" s="177">
        <v>0</v>
      </c>
      <c r="D1094" s="177">
        <v>0</v>
      </c>
      <c r="E1094" s="177">
        <v>0</v>
      </c>
      <c r="F1094" s="177">
        <v>0</v>
      </c>
      <c r="G1094" s="181">
        <v>0</v>
      </c>
    </row>
    <row r="1095" spans="2:7" hidden="1">
      <c r="B1095" s="179" t="s">
        <v>331</v>
      </c>
      <c r="C1095" s="177">
        <v>0</v>
      </c>
      <c r="D1095" s="177">
        <v>0</v>
      </c>
      <c r="E1095" s="177">
        <v>0</v>
      </c>
      <c r="F1095" s="177">
        <v>0</v>
      </c>
      <c r="G1095" s="181">
        <v>0</v>
      </c>
    </row>
    <row r="1096" spans="2:7" hidden="1">
      <c r="B1096" s="179" t="s">
        <v>359</v>
      </c>
      <c r="C1096" s="177">
        <v>0</v>
      </c>
      <c r="D1096" s="177">
        <v>0</v>
      </c>
      <c r="E1096" s="177">
        <v>0</v>
      </c>
      <c r="F1096" s="177">
        <v>0</v>
      </c>
      <c r="G1096" s="181">
        <v>0</v>
      </c>
    </row>
    <row r="1097" spans="2:7">
      <c r="B1097" s="179" t="s">
        <v>333</v>
      </c>
      <c r="C1097" s="177">
        <v>0</v>
      </c>
      <c r="D1097" s="177">
        <v>0</v>
      </c>
      <c r="E1097" s="177">
        <v>0</v>
      </c>
      <c r="F1097" s="177">
        <v>0</v>
      </c>
      <c r="G1097" s="181">
        <v>0.77746579742988631</v>
      </c>
    </row>
    <row r="1098" spans="2:7" hidden="1">
      <c r="B1098" s="179" t="s">
        <v>331</v>
      </c>
      <c r="C1098" s="177">
        <v>0</v>
      </c>
      <c r="D1098" s="177">
        <v>0</v>
      </c>
      <c r="E1098" s="177">
        <v>0</v>
      </c>
      <c r="F1098" s="177">
        <v>0</v>
      </c>
      <c r="G1098" s="181">
        <v>0</v>
      </c>
    </row>
    <row r="1099" spans="2:7" hidden="1">
      <c r="B1099" s="179" t="s">
        <v>360</v>
      </c>
      <c r="C1099" s="177">
        <v>0</v>
      </c>
      <c r="D1099" s="177">
        <v>0</v>
      </c>
      <c r="E1099" s="177">
        <v>0</v>
      </c>
      <c r="F1099" s="177">
        <v>0</v>
      </c>
      <c r="G1099" s="181">
        <v>0</v>
      </c>
    </row>
    <row r="1100" spans="2:7">
      <c r="B1100" s="179" t="s">
        <v>335</v>
      </c>
      <c r="C1100" s="177">
        <v>0</v>
      </c>
      <c r="D1100" s="177">
        <v>0</v>
      </c>
      <c r="E1100" s="177">
        <v>0</v>
      </c>
      <c r="F1100" s="177">
        <v>0</v>
      </c>
      <c r="G1100" s="181">
        <v>0.77746579742988631</v>
      </c>
    </row>
    <row r="1101" spans="2:7" hidden="1">
      <c r="B1101" s="179" t="s">
        <v>336</v>
      </c>
      <c r="C1101" s="177">
        <v>0</v>
      </c>
      <c r="D1101" s="177">
        <v>0</v>
      </c>
      <c r="E1101" s="177">
        <v>0</v>
      </c>
      <c r="F1101" s="177">
        <v>0</v>
      </c>
      <c r="G1101" s="181">
        <v>0</v>
      </c>
    </row>
    <row r="1102" spans="2:7" hidden="1">
      <c r="B1102" s="179" t="s">
        <v>331</v>
      </c>
      <c r="C1102" s="177">
        <v>0</v>
      </c>
      <c r="D1102" s="177">
        <v>0</v>
      </c>
      <c r="E1102" s="177">
        <v>0</v>
      </c>
      <c r="F1102" s="177">
        <v>0</v>
      </c>
      <c r="G1102" s="181">
        <v>0</v>
      </c>
    </row>
    <row r="1103" spans="2:7" hidden="1">
      <c r="B1103" s="179" t="s">
        <v>359</v>
      </c>
      <c r="C1103" s="177">
        <v>0</v>
      </c>
      <c r="D1103" s="177">
        <v>0</v>
      </c>
      <c r="E1103" s="177">
        <v>0</v>
      </c>
      <c r="F1103" s="177">
        <v>0</v>
      </c>
      <c r="G1103" s="181">
        <v>0</v>
      </c>
    </row>
    <row r="1104" spans="2:7" hidden="1">
      <c r="B1104" s="179" t="s">
        <v>337</v>
      </c>
      <c r="C1104" s="177">
        <v>0</v>
      </c>
      <c r="D1104" s="177">
        <v>0</v>
      </c>
      <c r="E1104" s="177">
        <v>0</v>
      </c>
      <c r="F1104" s="177">
        <v>0</v>
      </c>
      <c r="G1104" s="181">
        <v>0</v>
      </c>
    </row>
    <row r="1105" spans="2:7" hidden="1">
      <c r="B1105" s="179" t="s">
        <v>331</v>
      </c>
      <c r="C1105" s="177">
        <v>0</v>
      </c>
      <c r="D1105" s="177">
        <v>0</v>
      </c>
      <c r="E1105" s="177">
        <v>0</v>
      </c>
      <c r="F1105" s="177">
        <v>0</v>
      </c>
      <c r="G1105" s="181">
        <v>0</v>
      </c>
    </row>
    <row r="1106" spans="2:7" hidden="1">
      <c r="B1106" s="179" t="s">
        <v>359</v>
      </c>
      <c r="C1106" s="177">
        <v>0</v>
      </c>
      <c r="D1106" s="177">
        <v>0</v>
      </c>
      <c r="E1106" s="177">
        <v>0</v>
      </c>
      <c r="F1106" s="177">
        <v>0</v>
      </c>
      <c r="G1106" s="181">
        <v>0</v>
      </c>
    </row>
    <row r="1107" spans="2:7" hidden="1">
      <c r="B1107" s="179" t="s">
        <v>338</v>
      </c>
      <c r="C1107" s="177">
        <v>0</v>
      </c>
      <c r="D1107" s="177">
        <v>0</v>
      </c>
      <c r="E1107" s="177">
        <v>0</v>
      </c>
      <c r="F1107" s="177">
        <v>0</v>
      </c>
      <c r="G1107" s="181">
        <v>0</v>
      </c>
    </row>
    <row r="1108" spans="2:7" hidden="1">
      <c r="B1108" s="179" t="s">
        <v>331</v>
      </c>
      <c r="C1108" s="177">
        <v>0</v>
      </c>
      <c r="D1108" s="177">
        <v>0</v>
      </c>
      <c r="E1108" s="177">
        <v>0</v>
      </c>
      <c r="F1108" s="177">
        <v>0</v>
      </c>
      <c r="G1108" s="181">
        <v>0</v>
      </c>
    </row>
    <row r="1109" spans="2:7" hidden="1">
      <c r="B1109" s="179" t="s">
        <v>359</v>
      </c>
      <c r="C1109" s="177">
        <v>0</v>
      </c>
      <c r="D1109" s="177">
        <v>0</v>
      </c>
      <c r="E1109" s="177">
        <v>0</v>
      </c>
      <c r="F1109" s="177">
        <v>0</v>
      </c>
      <c r="G1109" s="181">
        <v>0</v>
      </c>
    </row>
    <row r="1110" spans="2:7" hidden="1">
      <c r="B1110" s="179" t="s">
        <v>258</v>
      </c>
      <c r="C1110" s="177">
        <v>0</v>
      </c>
      <c r="D1110" s="177">
        <v>0</v>
      </c>
      <c r="E1110" s="177">
        <v>0</v>
      </c>
      <c r="F1110" s="177">
        <v>0</v>
      </c>
      <c r="G1110" s="181">
        <v>0</v>
      </c>
    </row>
    <row r="1111" spans="2:7" ht="24" hidden="1">
      <c r="B1111" s="179" t="s">
        <v>363</v>
      </c>
      <c r="C1111" s="177">
        <v>0</v>
      </c>
      <c r="D1111" s="177">
        <v>0</v>
      </c>
      <c r="E1111" s="177">
        <v>0</v>
      </c>
      <c r="F1111" s="177">
        <v>0</v>
      </c>
      <c r="G1111" s="181">
        <v>0</v>
      </c>
    </row>
    <row r="1112" spans="2:7" hidden="1">
      <c r="B1112" s="179" t="s">
        <v>358</v>
      </c>
      <c r="C1112" s="177">
        <v>0</v>
      </c>
      <c r="D1112" s="177">
        <v>0</v>
      </c>
      <c r="E1112" s="177">
        <v>0</v>
      </c>
      <c r="F1112" s="177">
        <v>0</v>
      </c>
      <c r="G1112" s="181">
        <v>0</v>
      </c>
    </row>
    <row r="1113" spans="2:7" ht="24" hidden="1">
      <c r="B1113" s="179" t="s">
        <v>330</v>
      </c>
      <c r="C1113" s="177">
        <v>0</v>
      </c>
      <c r="D1113" s="177">
        <v>0</v>
      </c>
      <c r="E1113" s="177">
        <v>0</v>
      </c>
      <c r="F1113" s="177">
        <v>0</v>
      </c>
      <c r="G1113" s="181">
        <v>0</v>
      </c>
    </row>
    <row r="1114" spans="2:7" hidden="1">
      <c r="B1114" s="179" t="s">
        <v>331</v>
      </c>
      <c r="C1114" s="177">
        <v>0</v>
      </c>
      <c r="D1114" s="177">
        <v>0</v>
      </c>
      <c r="E1114" s="177">
        <v>0</v>
      </c>
      <c r="F1114" s="177">
        <v>0</v>
      </c>
      <c r="G1114" s="181">
        <v>0</v>
      </c>
    </row>
    <row r="1115" spans="2:7" hidden="1">
      <c r="B1115" s="179" t="s">
        <v>359</v>
      </c>
      <c r="C1115" s="177">
        <v>0</v>
      </c>
      <c r="D1115" s="177">
        <v>0</v>
      </c>
      <c r="E1115" s="177">
        <v>0</v>
      </c>
      <c r="F1115" s="177">
        <v>0</v>
      </c>
      <c r="G1115" s="181">
        <v>0</v>
      </c>
    </row>
    <row r="1116" spans="2:7" hidden="1">
      <c r="B1116" s="179" t="s">
        <v>333</v>
      </c>
      <c r="C1116" s="177">
        <v>0</v>
      </c>
      <c r="D1116" s="177">
        <v>0</v>
      </c>
      <c r="E1116" s="177">
        <v>0</v>
      </c>
      <c r="F1116" s="177">
        <v>0</v>
      </c>
      <c r="G1116" s="181">
        <v>0</v>
      </c>
    </row>
    <row r="1117" spans="2:7" hidden="1">
      <c r="B1117" s="179" t="s">
        <v>331</v>
      </c>
      <c r="C1117" s="177">
        <v>0</v>
      </c>
      <c r="D1117" s="177">
        <v>0</v>
      </c>
      <c r="E1117" s="177">
        <v>0</v>
      </c>
      <c r="F1117" s="177">
        <v>0</v>
      </c>
      <c r="G1117" s="181">
        <v>0</v>
      </c>
    </row>
    <row r="1118" spans="2:7" hidden="1">
      <c r="B1118" s="179" t="s">
        <v>360</v>
      </c>
      <c r="C1118" s="177">
        <v>0</v>
      </c>
      <c r="D1118" s="177">
        <v>0</v>
      </c>
      <c r="E1118" s="177">
        <v>0</v>
      </c>
      <c r="F1118" s="177">
        <v>0</v>
      </c>
      <c r="G1118" s="181">
        <v>0</v>
      </c>
    </row>
    <row r="1119" spans="2:7" hidden="1">
      <c r="B1119" s="179" t="s">
        <v>335</v>
      </c>
      <c r="C1119" s="177">
        <v>0</v>
      </c>
      <c r="D1119" s="177">
        <v>0</v>
      </c>
      <c r="E1119" s="177">
        <v>0</v>
      </c>
      <c r="F1119" s="177">
        <v>0</v>
      </c>
      <c r="G1119" s="181">
        <v>0</v>
      </c>
    </row>
    <row r="1120" spans="2:7" hidden="1">
      <c r="B1120" s="179" t="s">
        <v>350</v>
      </c>
      <c r="C1120" s="177">
        <v>0</v>
      </c>
      <c r="D1120" s="177">
        <v>0</v>
      </c>
      <c r="E1120" s="177">
        <v>0</v>
      </c>
      <c r="F1120" s="177">
        <v>0</v>
      </c>
      <c r="G1120" s="181">
        <v>0</v>
      </c>
    </row>
    <row r="1121" spans="2:7" hidden="1">
      <c r="B1121" s="179" t="s">
        <v>331</v>
      </c>
      <c r="C1121" s="177">
        <v>0</v>
      </c>
      <c r="D1121" s="177">
        <v>0</v>
      </c>
      <c r="E1121" s="177">
        <v>0</v>
      </c>
      <c r="F1121" s="177">
        <v>0</v>
      </c>
      <c r="G1121" s="181">
        <v>0</v>
      </c>
    </row>
    <row r="1122" spans="2:7" hidden="1">
      <c r="B1122" s="179" t="s">
        <v>359</v>
      </c>
      <c r="C1122" s="177">
        <v>0</v>
      </c>
      <c r="D1122" s="177">
        <v>0</v>
      </c>
      <c r="E1122" s="177">
        <v>0</v>
      </c>
      <c r="F1122" s="177">
        <v>0</v>
      </c>
      <c r="G1122" s="181">
        <v>0</v>
      </c>
    </row>
    <row r="1123" spans="2:7" hidden="1">
      <c r="B1123" s="179" t="s">
        <v>337</v>
      </c>
      <c r="C1123" s="177">
        <v>0</v>
      </c>
      <c r="D1123" s="177">
        <v>0</v>
      </c>
      <c r="E1123" s="177">
        <v>0</v>
      </c>
      <c r="F1123" s="177">
        <v>0</v>
      </c>
      <c r="G1123" s="181">
        <v>0</v>
      </c>
    </row>
    <row r="1124" spans="2:7" hidden="1">
      <c r="B1124" s="179" t="s">
        <v>331</v>
      </c>
      <c r="C1124" s="177">
        <v>0</v>
      </c>
      <c r="D1124" s="177">
        <v>0</v>
      </c>
      <c r="E1124" s="177">
        <v>0</v>
      </c>
      <c r="F1124" s="177">
        <v>0</v>
      </c>
      <c r="G1124" s="181">
        <v>0</v>
      </c>
    </row>
    <row r="1125" spans="2:7" hidden="1">
      <c r="B1125" s="179" t="s">
        <v>359</v>
      </c>
      <c r="C1125" s="177">
        <v>0</v>
      </c>
      <c r="D1125" s="177">
        <v>0</v>
      </c>
      <c r="E1125" s="177">
        <v>0</v>
      </c>
      <c r="F1125" s="177">
        <v>0</v>
      </c>
      <c r="G1125" s="181">
        <v>0</v>
      </c>
    </row>
    <row r="1126" spans="2:7" hidden="1">
      <c r="B1126" s="179" t="s">
        <v>338</v>
      </c>
      <c r="C1126" s="177">
        <v>0</v>
      </c>
      <c r="D1126" s="177">
        <v>0</v>
      </c>
      <c r="E1126" s="177">
        <v>0</v>
      </c>
      <c r="F1126" s="177">
        <v>0</v>
      </c>
      <c r="G1126" s="181">
        <v>0</v>
      </c>
    </row>
    <row r="1127" spans="2:7" hidden="1">
      <c r="B1127" s="179" t="s">
        <v>331</v>
      </c>
      <c r="C1127" s="177">
        <v>0</v>
      </c>
      <c r="D1127" s="177">
        <v>0</v>
      </c>
      <c r="E1127" s="177">
        <v>0</v>
      </c>
      <c r="F1127" s="177">
        <v>0</v>
      </c>
      <c r="G1127" s="181">
        <v>0</v>
      </c>
    </row>
    <row r="1128" spans="2:7" hidden="1">
      <c r="B1128" s="179" t="s">
        <v>359</v>
      </c>
      <c r="C1128" s="177">
        <v>0</v>
      </c>
      <c r="D1128" s="177">
        <v>0</v>
      </c>
      <c r="E1128" s="177">
        <v>0</v>
      </c>
      <c r="F1128" s="177">
        <v>0</v>
      </c>
      <c r="G1128" s="181">
        <v>0</v>
      </c>
    </row>
    <row r="1129" spans="2:7" hidden="1">
      <c r="B1129" s="179" t="s">
        <v>259</v>
      </c>
      <c r="C1129" s="177">
        <v>0</v>
      </c>
      <c r="D1129" s="177">
        <v>0</v>
      </c>
      <c r="E1129" s="177">
        <v>0</v>
      </c>
      <c r="F1129" s="177">
        <v>0</v>
      </c>
      <c r="G1129" s="181">
        <v>0</v>
      </c>
    </row>
    <row r="1130" spans="2:7" ht="24" hidden="1">
      <c r="B1130" s="179" t="s">
        <v>364</v>
      </c>
      <c r="C1130" s="177">
        <v>0</v>
      </c>
      <c r="D1130" s="177">
        <v>0</v>
      </c>
      <c r="E1130" s="177">
        <v>0</v>
      </c>
      <c r="F1130" s="177">
        <v>0</v>
      </c>
      <c r="G1130" s="181">
        <v>0</v>
      </c>
    </row>
    <row r="1131" spans="2:7" hidden="1">
      <c r="B1131" s="179" t="s">
        <v>365</v>
      </c>
      <c r="C1131" s="177">
        <v>0</v>
      </c>
      <c r="D1131" s="177">
        <v>0</v>
      </c>
      <c r="E1131" s="177">
        <v>0</v>
      </c>
      <c r="F1131" s="177">
        <v>0</v>
      </c>
      <c r="G1131" s="181">
        <v>0</v>
      </c>
    </row>
    <row r="1132" spans="2:7" ht="24" hidden="1">
      <c r="B1132" s="179" t="s">
        <v>344</v>
      </c>
      <c r="C1132" s="177">
        <v>0</v>
      </c>
      <c r="D1132" s="177">
        <v>0</v>
      </c>
      <c r="E1132" s="177">
        <v>0</v>
      </c>
      <c r="F1132" s="177">
        <v>0</v>
      </c>
      <c r="G1132" s="181">
        <v>0</v>
      </c>
    </row>
    <row r="1133" spans="2:7" hidden="1">
      <c r="B1133" s="179" t="s">
        <v>345</v>
      </c>
      <c r="C1133" s="177">
        <v>0</v>
      </c>
      <c r="D1133" s="177">
        <v>0</v>
      </c>
      <c r="E1133" s="177">
        <v>0</v>
      </c>
      <c r="F1133" s="177">
        <v>0</v>
      </c>
      <c r="G1133" s="181">
        <v>0</v>
      </c>
    </row>
    <row r="1134" spans="2:7" hidden="1">
      <c r="B1134" s="179" t="s">
        <v>144</v>
      </c>
      <c r="C1134" s="177">
        <v>0</v>
      </c>
      <c r="D1134" s="177">
        <v>0</v>
      </c>
      <c r="E1134" s="177">
        <v>0</v>
      </c>
      <c r="F1134" s="177">
        <v>0</v>
      </c>
      <c r="G1134" s="181">
        <v>0</v>
      </c>
    </row>
    <row r="1135" spans="2:7" hidden="1">
      <c r="B1135" s="179" t="s">
        <v>347</v>
      </c>
      <c r="C1135" s="177">
        <v>0</v>
      </c>
      <c r="D1135" s="177">
        <v>0</v>
      </c>
      <c r="E1135" s="177">
        <v>0</v>
      </c>
      <c r="F1135" s="177">
        <v>0</v>
      </c>
      <c r="G1135" s="181">
        <v>0</v>
      </c>
    </row>
    <row r="1136" spans="2:7" hidden="1">
      <c r="B1136" s="179" t="s">
        <v>345</v>
      </c>
      <c r="C1136" s="177">
        <v>0</v>
      </c>
      <c r="D1136" s="177">
        <v>0</v>
      </c>
      <c r="E1136" s="177">
        <v>0</v>
      </c>
      <c r="F1136" s="177">
        <v>0</v>
      </c>
      <c r="G1136" s="181">
        <v>0</v>
      </c>
    </row>
    <row r="1137" spans="2:7" hidden="1">
      <c r="B1137" s="179" t="s">
        <v>366</v>
      </c>
      <c r="C1137" s="177">
        <v>0</v>
      </c>
      <c r="D1137" s="177">
        <v>0</v>
      </c>
      <c r="E1137" s="177">
        <v>0</v>
      </c>
      <c r="F1137" s="177">
        <v>0</v>
      </c>
      <c r="G1137" s="181">
        <v>0</v>
      </c>
    </row>
    <row r="1138" spans="2:7" hidden="1">
      <c r="B1138" s="179" t="s">
        <v>349</v>
      </c>
      <c r="C1138" s="177">
        <v>0</v>
      </c>
      <c r="D1138" s="177">
        <v>0</v>
      </c>
      <c r="E1138" s="177">
        <v>0</v>
      </c>
      <c r="F1138" s="177">
        <v>0</v>
      </c>
      <c r="G1138" s="181">
        <v>0</v>
      </c>
    </row>
    <row r="1139" spans="2:7" hidden="1">
      <c r="B1139" s="179" t="s">
        <v>350</v>
      </c>
      <c r="C1139" s="177">
        <v>0</v>
      </c>
      <c r="D1139" s="177">
        <v>0</v>
      </c>
      <c r="E1139" s="177">
        <v>0</v>
      </c>
      <c r="F1139" s="177">
        <v>0</v>
      </c>
      <c r="G1139" s="181">
        <v>0</v>
      </c>
    </row>
    <row r="1140" spans="2:7" hidden="1">
      <c r="B1140" s="179" t="s">
        <v>345</v>
      </c>
      <c r="C1140" s="177">
        <v>0</v>
      </c>
      <c r="D1140" s="177">
        <v>0</v>
      </c>
      <c r="E1140" s="177">
        <v>0</v>
      </c>
      <c r="F1140" s="177">
        <v>0</v>
      </c>
      <c r="G1140" s="181">
        <v>0</v>
      </c>
    </row>
    <row r="1141" spans="2:7" hidden="1">
      <c r="B1141" s="179" t="s">
        <v>144</v>
      </c>
      <c r="C1141" s="177">
        <v>0</v>
      </c>
      <c r="D1141" s="177">
        <v>0</v>
      </c>
      <c r="E1141" s="177">
        <v>0</v>
      </c>
      <c r="F1141" s="177">
        <v>0</v>
      </c>
      <c r="G1141" s="181">
        <v>0</v>
      </c>
    </row>
    <row r="1142" spans="2:7" hidden="1">
      <c r="B1142" s="179" t="s">
        <v>351</v>
      </c>
      <c r="C1142" s="177">
        <v>0</v>
      </c>
      <c r="D1142" s="177">
        <v>0</v>
      </c>
      <c r="E1142" s="177">
        <v>0</v>
      </c>
      <c r="F1142" s="177">
        <v>0</v>
      </c>
      <c r="G1142" s="181">
        <v>0</v>
      </c>
    </row>
    <row r="1143" spans="2:7" hidden="1">
      <c r="B1143" s="179" t="s">
        <v>345</v>
      </c>
      <c r="C1143" s="177">
        <v>0</v>
      </c>
      <c r="D1143" s="177">
        <v>0</v>
      </c>
      <c r="E1143" s="177">
        <v>0</v>
      </c>
      <c r="F1143" s="177">
        <v>0</v>
      </c>
      <c r="G1143" s="181">
        <v>0</v>
      </c>
    </row>
    <row r="1144" spans="2:7" hidden="1">
      <c r="B1144" s="179" t="s">
        <v>144</v>
      </c>
      <c r="C1144" s="177">
        <v>0</v>
      </c>
      <c r="D1144" s="177">
        <v>0</v>
      </c>
      <c r="E1144" s="177">
        <v>0</v>
      </c>
      <c r="F1144" s="177">
        <v>0</v>
      </c>
      <c r="G1144" s="181">
        <v>0</v>
      </c>
    </row>
    <row r="1145" spans="2:7" hidden="1">
      <c r="B1145" s="179" t="s">
        <v>352</v>
      </c>
      <c r="C1145" s="177">
        <v>0</v>
      </c>
      <c r="D1145" s="177">
        <v>0</v>
      </c>
      <c r="E1145" s="177">
        <v>0</v>
      </c>
      <c r="F1145" s="177">
        <v>0</v>
      </c>
      <c r="G1145" s="181">
        <v>0</v>
      </c>
    </row>
    <row r="1146" spans="2:7" hidden="1">
      <c r="B1146" s="179" t="s">
        <v>345</v>
      </c>
      <c r="C1146" s="177">
        <v>0</v>
      </c>
      <c r="D1146" s="177">
        <v>0</v>
      </c>
      <c r="E1146" s="177">
        <v>0</v>
      </c>
      <c r="F1146" s="177">
        <v>0</v>
      </c>
      <c r="G1146" s="181">
        <v>0</v>
      </c>
    </row>
    <row r="1147" spans="2:7" hidden="1">
      <c r="B1147" s="179" t="s">
        <v>144</v>
      </c>
      <c r="C1147" s="177">
        <v>0</v>
      </c>
      <c r="D1147" s="177">
        <v>0</v>
      </c>
      <c r="E1147" s="177">
        <v>0</v>
      </c>
      <c r="F1147" s="177">
        <v>0</v>
      </c>
      <c r="G1147" s="181">
        <v>0</v>
      </c>
    </row>
    <row r="1148" spans="2:7" ht="24" hidden="1">
      <c r="B1148" s="179" t="s">
        <v>260</v>
      </c>
      <c r="C1148" s="177">
        <v>0</v>
      </c>
      <c r="D1148" s="177">
        <v>0</v>
      </c>
      <c r="E1148" s="177">
        <v>0</v>
      </c>
      <c r="F1148" s="177">
        <v>0</v>
      </c>
      <c r="G1148" s="181">
        <v>0</v>
      </c>
    </row>
    <row r="1149" spans="2:7" ht="24" hidden="1">
      <c r="B1149" s="179" t="s">
        <v>364</v>
      </c>
      <c r="C1149" s="177">
        <v>0</v>
      </c>
      <c r="D1149" s="177">
        <v>0</v>
      </c>
      <c r="E1149" s="177">
        <v>0</v>
      </c>
      <c r="F1149" s="177">
        <v>0</v>
      </c>
      <c r="G1149" s="181">
        <v>0</v>
      </c>
    </row>
    <row r="1150" spans="2:7" hidden="1">
      <c r="B1150" s="179" t="s">
        <v>365</v>
      </c>
      <c r="C1150" s="177">
        <v>0</v>
      </c>
      <c r="D1150" s="177">
        <v>0</v>
      </c>
      <c r="E1150" s="177">
        <v>0</v>
      </c>
      <c r="F1150" s="177">
        <v>0</v>
      </c>
      <c r="G1150" s="181">
        <v>0</v>
      </c>
    </row>
    <row r="1151" spans="2:7" ht="24" hidden="1">
      <c r="B1151" s="179" t="s">
        <v>344</v>
      </c>
      <c r="C1151" s="177">
        <v>0</v>
      </c>
      <c r="D1151" s="177">
        <v>0</v>
      </c>
      <c r="E1151" s="177">
        <v>0</v>
      </c>
      <c r="F1151" s="177">
        <v>0</v>
      </c>
      <c r="G1151" s="181">
        <v>0</v>
      </c>
    </row>
    <row r="1152" spans="2:7" hidden="1">
      <c r="B1152" s="179" t="s">
        <v>345</v>
      </c>
      <c r="C1152" s="177">
        <v>0</v>
      </c>
      <c r="D1152" s="177">
        <v>0</v>
      </c>
      <c r="E1152" s="177">
        <v>0</v>
      </c>
      <c r="F1152" s="177">
        <v>0</v>
      </c>
      <c r="G1152" s="181">
        <v>0</v>
      </c>
    </row>
    <row r="1153" spans="2:7" hidden="1">
      <c r="B1153" s="179" t="s">
        <v>144</v>
      </c>
      <c r="C1153" s="177">
        <v>0</v>
      </c>
      <c r="D1153" s="177">
        <v>0</v>
      </c>
      <c r="E1153" s="177">
        <v>0</v>
      </c>
      <c r="F1153" s="177">
        <v>0</v>
      </c>
      <c r="G1153" s="181">
        <v>0</v>
      </c>
    </row>
    <row r="1154" spans="2:7" hidden="1">
      <c r="B1154" s="179" t="s">
        <v>347</v>
      </c>
      <c r="C1154" s="177">
        <v>0</v>
      </c>
      <c r="D1154" s="177">
        <v>0</v>
      </c>
      <c r="E1154" s="177">
        <v>0</v>
      </c>
      <c r="F1154" s="177">
        <v>0</v>
      </c>
      <c r="G1154" s="181">
        <v>0</v>
      </c>
    </row>
    <row r="1155" spans="2:7" hidden="1">
      <c r="B1155" s="179" t="s">
        <v>345</v>
      </c>
      <c r="C1155" s="177">
        <v>0</v>
      </c>
      <c r="D1155" s="177">
        <v>0</v>
      </c>
      <c r="E1155" s="177">
        <v>0</v>
      </c>
      <c r="F1155" s="177">
        <v>0</v>
      </c>
      <c r="G1155" s="181">
        <v>0</v>
      </c>
    </row>
    <row r="1156" spans="2:7" hidden="1">
      <c r="B1156" s="179" t="s">
        <v>366</v>
      </c>
      <c r="C1156" s="177">
        <v>0</v>
      </c>
      <c r="D1156" s="177">
        <v>0</v>
      </c>
      <c r="E1156" s="177">
        <v>0</v>
      </c>
      <c r="F1156" s="177">
        <v>0</v>
      </c>
      <c r="G1156" s="181">
        <v>0</v>
      </c>
    </row>
    <row r="1157" spans="2:7" hidden="1">
      <c r="B1157" s="179" t="s">
        <v>349</v>
      </c>
      <c r="C1157" s="177">
        <v>0</v>
      </c>
      <c r="D1157" s="177">
        <v>0</v>
      </c>
      <c r="E1157" s="177">
        <v>0</v>
      </c>
      <c r="F1157" s="177">
        <v>0</v>
      </c>
      <c r="G1157" s="181">
        <v>0</v>
      </c>
    </row>
    <row r="1158" spans="2:7" hidden="1">
      <c r="B1158" s="179" t="s">
        <v>350</v>
      </c>
      <c r="C1158" s="177">
        <v>0</v>
      </c>
      <c r="D1158" s="177">
        <v>0</v>
      </c>
      <c r="E1158" s="177">
        <v>0</v>
      </c>
      <c r="F1158" s="177">
        <v>0</v>
      </c>
      <c r="G1158" s="181">
        <v>0</v>
      </c>
    </row>
    <row r="1159" spans="2:7" hidden="1">
      <c r="B1159" s="179" t="s">
        <v>345</v>
      </c>
      <c r="C1159" s="177">
        <v>0</v>
      </c>
      <c r="D1159" s="177">
        <v>0</v>
      </c>
      <c r="E1159" s="177">
        <v>0</v>
      </c>
      <c r="F1159" s="177">
        <v>0</v>
      </c>
      <c r="G1159" s="181">
        <v>0</v>
      </c>
    </row>
    <row r="1160" spans="2:7" hidden="1">
      <c r="B1160" s="179" t="s">
        <v>144</v>
      </c>
      <c r="C1160" s="177">
        <v>0</v>
      </c>
      <c r="D1160" s="177">
        <v>0</v>
      </c>
      <c r="E1160" s="177">
        <v>0</v>
      </c>
      <c r="F1160" s="177">
        <v>0</v>
      </c>
      <c r="G1160" s="181">
        <v>0</v>
      </c>
    </row>
    <row r="1161" spans="2:7" hidden="1">
      <c r="B1161" s="179" t="s">
        <v>351</v>
      </c>
      <c r="C1161" s="177">
        <v>0</v>
      </c>
      <c r="D1161" s="177">
        <v>0</v>
      </c>
      <c r="E1161" s="177">
        <v>0</v>
      </c>
      <c r="F1161" s="177">
        <v>0</v>
      </c>
      <c r="G1161" s="181">
        <v>0</v>
      </c>
    </row>
    <row r="1162" spans="2:7" hidden="1">
      <c r="B1162" s="179" t="s">
        <v>345</v>
      </c>
      <c r="C1162" s="177">
        <v>0</v>
      </c>
      <c r="D1162" s="177">
        <v>0</v>
      </c>
      <c r="E1162" s="177">
        <v>0</v>
      </c>
      <c r="F1162" s="177">
        <v>0</v>
      </c>
      <c r="G1162" s="181">
        <v>0</v>
      </c>
    </row>
    <row r="1163" spans="2:7" hidden="1">
      <c r="B1163" s="179" t="s">
        <v>144</v>
      </c>
      <c r="C1163" s="177">
        <v>0</v>
      </c>
      <c r="D1163" s="177">
        <v>0</v>
      </c>
      <c r="E1163" s="177">
        <v>0</v>
      </c>
      <c r="F1163" s="177">
        <v>0</v>
      </c>
      <c r="G1163" s="181">
        <v>0</v>
      </c>
    </row>
    <row r="1164" spans="2:7" hidden="1">
      <c r="B1164" s="179" t="s">
        <v>352</v>
      </c>
      <c r="C1164" s="177">
        <v>0</v>
      </c>
      <c r="D1164" s="177">
        <v>0</v>
      </c>
      <c r="E1164" s="177">
        <v>0</v>
      </c>
      <c r="F1164" s="177">
        <v>0</v>
      </c>
      <c r="G1164" s="181">
        <v>0</v>
      </c>
    </row>
    <row r="1165" spans="2:7" hidden="1">
      <c r="B1165" s="179" t="s">
        <v>345</v>
      </c>
      <c r="C1165" s="177">
        <v>0</v>
      </c>
      <c r="D1165" s="177">
        <v>0</v>
      </c>
      <c r="E1165" s="177">
        <v>0</v>
      </c>
      <c r="F1165" s="177">
        <v>0</v>
      </c>
      <c r="G1165" s="181">
        <v>0</v>
      </c>
    </row>
    <row r="1166" spans="2:7" hidden="1">
      <c r="B1166" s="179" t="s">
        <v>144</v>
      </c>
      <c r="C1166" s="177">
        <v>0</v>
      </c>
      <c r="D1166" s="177">
        <v>0</v>
      </c>
      <c r="E1166" s="177">
        <v>0</v>
      </c>
      <c r="F1166" s="177">
        <v>0</v>
      </c>
      <c r="G1166" s="181">
        <v>0</v>
      </c>
    </row>
    <row r="1167" spans="2:7" s="171" customFormat="1" ht="11.25" customHeight="1">
      <c r="B1167" s="176" t="s">
        <v>367</v>
      </c>
      <c r="C1167" s="177">
        <v>0</v>
      </c>
      <c r="D1167" s="177">
        <v>0</v>
      </c>
      <c r="E1167" s="177">
        <v>0</v>
      </c>
      <c r="F1167" s="177">
        <v>0</v>
      </c>
      <c r="G1167" s="178">
        <v>0</v>
      </c>
    </row>
    <row r="1168" spans="2:7" ht="11.25" customHeight="1">
      <c r="B1168" s="179" t="s">
        <v>368</v>
      </c>
      <c r="C1168" s="182">
        <v>63.12139137241347</v>
      </c>
      <c r="D1168" s="182">
        <v>11.939391043173483</v>
      </c>
      <c r="E1168" s="182">
        <v>1.6730576569257603</v>
      </c>
      <c r="F1168" s="182">
        <v>12.682439617653857</v>
      </c>
      <c r="G1168" s="181">
        <v>5.2328584592045031</v>
      </c>
    </row>
    <row r="1169" spans="2:7" s="173" customFormat="1" ht="11.25" customHeight="1">
      <c r="B1169" s="187" t="s">
        <v>369</v>
      </c>
      <c r="C1169" s="182">
        <v>1623.4507415332848</v>
      </c>
      <c r="D1169" s="182">
        <v>1587.974098796572</v>
      </c>
      <c r="E1169" s="182">
        <v>1740.0898104226901</v>
      </c>
      <c r="F1169" s="182">
        <v>1887.5270132976852</v>
      </c>
      <c r="G1169" s="193">
        <v>1799.4099099938398</v>
      </c>
    </row>
    <row r="1170" spans="2:7" ht="11.25" customHeight="1">
      <c r="B1170" s="179" t="s">
        <v>370</v>
      </c>
      <c r="C1170" s="182">
        <v>263.85742102561233</v>
      </c>
      <c r="D1170" s="182">
        <v>287.97530475698454</v>
      </c>
      <c r="E1170" s="182">
        <v>361.71844534180786</v>
      </c>
      <c r="F1170" s="182">
        <v>549.95238162245823</v>
      </c>
      <c r="G1170" s="181">
        <v>433.75404147003275</v>
      </c>
    </row>
    <row r="1171" spans="2:7" hidden="1">
      <c r="B1171" s="179" t="s">
        <v>371</v>
      </c>
      <c r="C1171" s="194">
        <v>0</v>
      </c>
      <c r="D1171" s="194">
        <v>0</v>
      </c>
      <c r="E1171" s="194">
        <v>0</v>
      </c>
      <c r="F1171" s="195">
        <v>0</v>
      </c>
      <c r="G1171" s="196">
        <v>0</v>
      </c>
    </row>
    <row r="1172" spans="2:7" hidden="1">
      <c r="B1172" s="179" t="s">
        <v>372</v>
      </c>
      <c r="C1172" s="194">
        <v>0</v>
      </c>
      <c r="D1172" s="194">
        <v>0</v>
      </c>
      <c r="E1172" s="194">
        <v>0</v>
      </c>
      <c r="F1172" s="195">
        <v>0</v>
      </c>
      <c r="G1172" s="196">
        <v>0</v>
      </c>
    </row>
    <row r="1173" spans="2:7" hidden="1">
      <c r="B1173" s="179" t="s">
        <v>373</v>
      </c>
      <c r="C1173" s="194">
        <v>0</v>
      </c>
      <c r="D1173" s="194">
        <v>0</v>
      </c>
      <c r="E1173" s="194">
        <v>0</v>
      </c>
      <c r="F1173" s="195">
        <v>0</v>
      </c>
      <c r="G1173" s="196">
        <v>0</v>
      </c>
    </row>
    <row r="1174" spans="2:7" hidden="1">
      <c r="B1174" s="179" t="s">
        <v>374</v>
      </c>
      <c r="C1174" s="194">
        <v>0</v>
      </c>
      <c r="D1174" s="194">
        <v>0</v>
      </c>
      <c r="E1174" s="194">
        <v>0</v>
      </c>
      <c r="F1174" s="195">
        <v>0</v>
      </c>
      <c r="G1174" s="196">
        <v>0</v>
      </c>
    </row>
    <row r="1175" spans="2:7" ht="11.25" hidden="1" customHeight="1">
      <c r="B1175" s="197"/>
      <c r="C1175" s="198"/>
      <c r="D1175" s="198"/>
      <c r="E1175" s="198"/>
      <c r="F1175" s="198"/>
      <c r="G1175" s="199"/>
    </row>
    <row r="1176" spans="2:7" s="5" customFormat="1" ht="11.25" customHeight="1">
      <c r="B1176" s="200" t="s">
        <v>513</v>
      </c>
      <c r="C1176" s="200"/>
      <c r="D1176" s="200"/>
      <c r="E1176" s="200"/>
      <c r="F1176" s="200"/>
      <c r="G1176" s="200"/>
    </row>
  </sheetData>
  <sheetProtection formatCells="0"/>
  <mergeCells count="1">
    <mergeCell ref="B2:G2"/>
  </mergeCells>
  <hyperlinks>
    <hyperlink ref="B2:G2" location="Cuprins!B7" display="Anexa 2. Balanţa de plăţi a Republicii Moldova pentru 2017 - 2021, prezentare standard (MBP6), milioane EUR"/>
  </hyperlinks>
  <pageMargins left="0.39370078740157483" right="0.39370078740157483" top="0.70866141732283472" bottom="0.70866141732283472" header="0.31496062992125984" footer="0.31496062992125984"/>
  <pageSetup paperSize="32767"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B2:Q895"/>
  <sheetViews>
    <sheetView showGridLines="0" showZeros="0" zoomScale="115" zoomScaleNormal="115" workbookViewId="0">
      <pane xSplit="2" ySplit="5" topLeftCell="C585" activePane="bottomRight" state="frozen"/>
      <selection pane="topRight"/>
      <selection pane="bottomLeft"/>
      <selection pane="bottomRight"/>
    </sheetView>
  </sheetViews>
  <sheetFormatPr defaultRowHeight="11.25" customHeight="1"/>
  <cols>
    <col min="1" max="1" customWidth="true" style="74" width="1.85546875" collapsed="false"/>
    <col min="2" max="2" customWidth="true" style="76" width="22.7109375" collapsed="false"/>
    <col min="3" max="4" customWidth="true" style="156" width="6.42578125" collapsed="false"/>
    <col min="5" max="5" customWidth="true" style="156" width="7.0" collapsed="false"/>
    <col min="6" max="7" customWidth="true" style="156" width="6.42578125" collapsed="false"/>
    <col min="8" max="8" customWidth="true" style="156" width="7.0" collapsed="false"/>
    <col min="9" max="9" customWidth="true" style="156" width="7.28515625" collapsed="false"/>
    <col min="10" max="10" customWidth="true" style="156" width="7.5703125" collapsed="false"/>
    <col min="11" max="11" customWidth="true" style="156" width="7.140625" collapsed="false"/>
    <col min="12" max="12" customWidth="true" style="156" width="7.42578125" collapsed="false"/>
    <col min="13" max="13" customWidth="true" style="156" width="7.28515625" collapsed="false"/>
    <col min="14" max="14" customWidth="true" style="156" width="7.140625" collapsed="false"/>
    <col min="15" max="15" customWidth="true" style="156" width="7.42578125" collapsed="false"/>
    <col min="16" max="16" customWidth="true" style="156" width="7.5703125" collapsed="false"/>
    <col min="17" max="17" customWidth="true" style="156" width="7.0" collapsed="false"/>
    <col min="18" max="16384" style="74" width="9.140625" collapsed="false"/>
  </cols>
  <sheetData>
    <row r="2" spans="2:17" s="154" customFormat="1" ht="15" customHeight="1">
      <c r="B2" s="153" t="s">
        <v>713</v>
      </c>
      <c r="C2" s="96"/>
      <c r="D2" s="96"/>
      <c r="E2" s="96"/>
      <c r="F2" s="96"/>
      <c r="G2" s="96"/>
      <c r="H2" s="96"/>
      <c r="I2" s="96"/>
      <c r="J2" s="96"/>
      <c r="K2" s="96"/>
      <c r="L2" s="96"/>
      <c r="M2" s="96"/>
      <c r="N2" s="96"/>
      <c r="O2" s="373"/>
    </row>
    <row r="3" spans="2:17" ht="11.25" customHeight="1">
      <c r="B3" s="155"/>
      <c r="Q3" s="134"/>
    </row>
    <row r="4" spans="2:17" s="154" customFormat="1" ht="11.25" customHeight="1">
      <c r="B4" s="473"/>
      <c r="C4" s="472">
        <v>2019</v>
      </c>
      <c r="D4" s="472"/>
      <c r="E4" s="472"/>
      <c r="F4" s="472">
        <v>2020</v>
      </c>
      <c r="G4" s="472"/>
      <c r="H4" s="472"/>
      <c r="I4" s="472">
        <v>2021</v>
      </c>
      <c r="J4" s="472"/>
      <c r="K4" s="472"/>
      <c r="L4" s="472" t="s">
        <v>710</v>
      </c>
      <c r="M4" s="472"/>
      <c r="N4" s="472"/>
      <c r="O4" s="472">
        <v>2023</v>
      </c>
      <c r="P4" s="472"/>
      <c r="Q4" s="472"/>
    </row>
    <row r="5" spans="2:17" s="154" customFormat="1" ht="11.25" customHeight="1">
      <c r="B5" s="474"/>
      <c r="C5" s="157" t="s">
        <v>433</v>
      </c>
      <c r="D5" s="157" t="s">
        <v>432</v>
      </c>
      <c r="E5" s="157" t="s">
        <v>431</v>
      </c>
      <c r="F5" s="157" t="s">
        <v>433</v>
      </c>
      <c r="G5" s="157" t="s">
        <v>432</v>
      </c>
      <c r="H5" s="157" t="s">
        <v>431</v>
      </c>
      <c r="I5" s="157" t="s">
        <v>433</v>
      </c>
      <c r="J5" s="157" t="s">
        <v>432</v>
      </c>
      <c r="K5" s="157" t="s">
        <v>431</v>
      </c>
      <c r="L5" s="157" t="s">
        <v>433</v>
      </c>
      <c r="M5" s="157" t="s">
        <v>432</v>
      </c>
      <c r="N5" s="157" t="s">
        <v>431</v>
      </c>
      <c r="O5" s="157" t="s">
        <v>433</v>
      </c>
      <c r="P5" s="157" t="s">
        <v>432</v>
      </c>
      <c r="Q5" s="157" t="s">
        <v>431</v>
      </c>
    </row>
    <row r="6" spans="2:17" s="154" customFormat="1" ht="11.25" customHeight="1">
      <c r="B6" s="158" t="s">
        <v>430</v>
      </c>
      <c r="C6" s="136">
        <v>6090.52</v>
      </c>
      <c r="D6" s="136">
        <v>7196.3</v>
      </c>
      <c r="E6" s="136">
        <v>-1105.7799999999997</v>
      </c>
      <c r="F6" s="136">
        <v>5688.1</v>
      </c>
      <c r="G6" s="136">
        <v>6574.82</v>
      </c>
      <c r="H6" s="136">
        <v>-886.7199999999998</v>
      </c>
      <c r="I6" s="136">
        <v>7147.4900000000007</v>
      </c>
      <c r="J6" s="136">
        <v>8846.59</v>
      </c>
      <c r="K6" s="136">
        <v>-1699.1000000000001</v>
      </c>
      <c r="L6" s="136">
        <v>9164.23</v>
      </c>
      <c r="M6" s="136">
        <v>11646.529999999999</v>
      </c>
      <c r="N6" s="136">
        <v>-2482.3000000000002</v>
      </c>
      <c r="O6" s="136">
        <v>9215.75</v>
      </c>
      <c r="P6" s="136">
        <v>11108.98</v>
      </c>
      <c r="Q6" s="136">
        <v>-1893.2299999999996</v>
      </c>
    </row>
    <row r="7" spans="2:17" s="154" customFormat="1" ht="11.25" customHeight="1">
      <c r="B7" s="158" t="s">
        <v>51</v>
      </c>
      <c r="C7" s="136">
        <v>3661.9900000000002</v>
      </c>
      <c r="D7" s="136">
        <v>6608.1500000000005</v>
      </c>
      <c r="E7" s="136">
        <v>-2946.16</v>
      </c>
      <c r="F7" s="136">
        <v>3222.2700000000004</v>
      </c>
      <c r="G7" s="136">
        <v>5918.42</v>
      </c>
      <c r="H7" s="136">
        <v>-2696.15</v>
      </c>
      <c r="I7" s="136">
        <v>4197.16</v>
      </c>
      <c r="J7" s="136">
        <v>7914.869999999999</v>
      </c>
      <c r="K7" s="136">
        <v>-3717.7099999999996</v>
      </c>
      <c r="L7" s="136">
        <v>5980.76</v>
      </c>
      <c r="M7" s="136">
        <v>10265.080000000002</v>
      </c>
      <c r="N7" s="136">
        <v>-4284.3200000000006</v>
      </c>
      <c r="O7" s="136">
        <v>5866.0300000000007</v>
      </c>
      <c r="P7" s="136">
        <v>9840.2199999999993</v>
      </c>
      <c r="Q7" s="136">
        <v>-3974.1899999999996</v>
      </c>
    </row>
    <row r="8" spans="2:17" s="154" customFormat="1" ht="11.25" customHeight="1">
      <c r="B8" s="158" t="s">
        <v>54</v>
      </c>
      <c r="C8" s="136">
        <v>2118.04</v>
      </c>
      <c r="D8" s="136">
        <v>5429.66</v>
      </c>
      <c r="E8" s="136">
        <v>-3311.6200000000003</v>
      </c>
      <c r="F8" s="136">
        <v>1944.4199999999998</v>
      </c>
      <c r="G8" s="136">
        <v>5038.68</v>
      </c>
      <c r="H8" s="136">
        <v>-3094.26</v>
      </c>
      <c r="I8" s="136">
        <v>2562.23</v>
      </c>
      <c r="J8" s="136">
        <v>6752.44</v>
      </c>
      <c r="K8" s="136">
        <v>-4190.21</v>
      </c>
      <c r="L8" s="136">
        <v>3701.42</v>
      </c>
      <c r="M8" s="136">
        <v>8894.19</v>
      </c>
      <c r="N8" s="136">
        <v>-5192.7700000000004</v>
      </c>
      <c r="O8" s="136">
        <v>3425.5</v>
      </c>
      <c r="P8" s="136">
        <v>8294.59</v>
      </c>
      <c r="Q8" s="136">
        <v>-4869.09</v>
      </c>
    </row>
    <row r="9" spans="2:17" ht="22.5" customHeight="1">
      <c r="B9" s="103" t="s">
        <v>57</v>
      </c>
      <c r="C9" s="140">
        <v>2115.83</v>
      </c>
      <c r="D9" s="140">
        <v>5429.66</v>
      </c>
      <c r="E9" s="137">
        <v>-3313.83</v>
      </c>
      <c r="F9" s="140">
        <v>1942.5</v>
      </c>
      <c r="G9" s="140">
        <v>5038.68</v>
      </c>
      <c r="H9" s="137">
        <v>-3096.1800000000003</v>
      </c>
      <c r="I9" s="137">
        <v>2561.66</v>
      </c>
      <c r="J9" s="137">
        <v>6752.2499999999991</v>
      </c>
      <c r="K9" s="137">
        <v>-4190.59</v>
      </c>
      <c r="L9" s="140">
        <v>3702.88</v>
      </c>
      <c r="M9" s="140">
        <v>8893.8100000000013</v>
      </c>
      <c r="N9" s="137">
        <v>-5190.93</v>
      </c>
      <c r="O9" s="140">
        <v>3425.33</v>
      </c>
      <c r="P9" s="140">
        <v>8294.59</v>
      </c>
      <c r="Q9" s="137">
        <v>-4869.26</v>
      </c>
    </row>
    <row r="10" spans="2:17" ht="11.25" customHeight="1">
      <c r="B10" s="159" t="s">
        <v>429</v>
      </c>
      <c r="C10" s="140">
        <v>277.87</v>
      </c>
      <c r="D10" s="137">
        <v>0</v>
      </c>
      <c r="E10" s="137">
        <v>277.87</v>
      </c>
      <c r="F10" s="140">
        <v>194.64000000000001</v>
      </c>
      <c r="G10" s="137">
        <v>0</v>
      </c>
      <c r="H10" s="137">
        <v>194.64000000000001</v>
      </c>
      <c r="I10" s="137">
        <v>272.75</v>
      </c>
      <c r="J10" s="137">
        <v>0</v>
      </c>
      <c r="K10" s="137">
        <v>272.75</v>
      </c>
      <c r="L10" s="140">
        <v>898.84</v>
      </c>
      <c r="M10" s="137"/>
      <c r="N10" s="137">
        <v>898.84</v>
      </c>
      <c r="O10" s="140">
        <v>723.03</v>
      </c>
      <c r="P10" s="137"/>
      <c r="Q10" s="137">
        <v>723.03</v>
      </c>
    </row>
    <row r="11" spans="2:17" ht="22.5" customHeight="1">
      <c r="B11" s="159" t="s">
        <v>428</v>
      </c>
      <c r="C11" s="137">
        <v>2.21</v>
      </c>
      <c r="D11" s="137">
        <v>0</v>
      </c>
      <c r="E11" s="137">
        <v>2.21</v>
      </c>
      <c r="F11" s="137">
        <v>1.9199999999999997</v>
      </c>
      <c r="G11" s="137">
        <v>0</v>
      </c>
      <c r="H11" s="137">
        <v>1.9199999999999997</v>
      </c>
      <c r="I11" s="137">
        <v>0.56999999999999995</v>
      </c>
      <c r="J11" s="137">
        <v>0</v>
      </c>
      <c r="K11" s="137">
        <v>0.56999999999999995</v>
      </c>
      <c r="L11" s="137">
        <v>-1.46</v>
      </c>
      <c r="M11" s="137"/>
      <c r="N11" s="137">
        <v>-1.46</v>
      </c>
      <c r="O11" s="137">
        <v>0.16999999999999993</v>
      </c>
      <c r="P11" s="137"/>
      <c r="Q11" s="137">
        <v>0.16999999999999993</v>
      </c>
    </row>
    <row r="12" spans="2:17" ht="22.5" customHeight="1">
      <c r="B12" s="159" t="s">
        <v>62</v>
      </c>
      <c r="C12" s="140">
        <v>-10.039999999999999</v>
      </c>
      <c r="D12" s="137">
        <v>0</v>
      </c>
      <c r="E12" s="137">
        <v>-10.039999999999999</v>
      </c>
      <c r="F12" s="140">
        <v>-5.0500000000000007</v>
      </c>
      <c r="G12" s="137">
        <v>0</v>
      </c>
      <c r="H12" s="137">
        <v>-5.0500000000000007</v>
      </c>
      <c r="I12" s="137">
        <v>-3.4</v>
      </c>
      <c r="J12" s="137">
        <v>0</v>
      </c>
      <c r="K12" s="137">
        <v>-3.4</v>
      </c>
      <c r="L12" s="140">
        <v>-3.44</v>
      </c>
      <c r="M12" s="137"/>
      <c r="N12" s="137">
        <v>-3.44</v>
      </c>
      <c r="O12" s="140">
        <v>-1.73</v>
      </c>
      <c r="P12" s="137"/>
      <c r="Q12" s="137">
        <v>-1.73</v>
      </c>
    </row>
    <row r="13" spans="2:17" ht="22.5" customHeight="1">
      <c r="B13" s="159" t="s">
        <v>63</v>
      </c>
      <c r="C13" s="140">
        <v>12.25</v>
      </c>
      <c r="D13" s="137">
        <v>0</v>
      </c>
      <c r="E13" s="137">
        <v>12.25</v>
      </c>
      <c r="F13" s="140">
        <v>6.97</v>
      </c>
      <c r="G13" s="137">
        <v>0</v>
      </c>
      <c r="H13" s="137">
        <v>6.97</v>
      </c>
      <c r="I13" s="137">
        <v>3.9699999999999998</v>
      </c>
      <c r="J13" s="137">
        <v>0</v>
      </c>
      <c r="K13" s="137">
        <v>3.9699999999999998</v>
      </c>
      <c r="L13" s="140">
        <v>1.9800000000000002</v>
      </c>
      <c r="M13" s="137"/>
      <c r="N13" s="137">
        <v>1.9800000000000002</v>
      </c>
      <c r="O13" s="140">
        <v>1.9</v>
      </c>
      <c r="P13" s="137"/>
      <c r="Q13" s="137">
        <v>1.9</v>
      </c>
    </row>
    <row r="14" spans="2:17" ht="11.25" customHeight="1">
      <c r="B14" s="159" t="s">
        <v>64</v>
      </c>
      <c r="C14" s="137">
        <v>0</v>
      </c>
      <c r="D14" s="137">
        <v>0</v>
      </c>
      <c r="E14" s="137">
        <v>0</v>
      </c>
      <c r="F14" s="137">
        <v>0</v>
      </c>
      <c r="G14" s="137">
        <v>0</v>
      </c>
      <c r="H14" s="137">
        <v>0</v>
      </c>
      <c r="I14" s="137">
        <v>0</v>
      </c>
      <c r="J14" s="137">
        <v>0.19</v>
      </c>
      <c r="K14" s="137">
        <v>-0.19</v>
      </c>
      <c r="L14" s="137">
        <v>0</v>
      </c>
      <c r="M14" s="137">
        <v>0.38</v>
      </c>
      <c r="N14" s="137">
        <v>-0.38</v>
      </c>
      <c r="O14" s="137">
        <v>0</v>
      </c>
      <c r="P14" s="137">
        <v>0</v>
      </c>
      <c r="Q14" s="137">
        <v>0</v>
      </c>
    </row>
    <row r="15" spans="2:17" s="154" customFormat="1" ht="11.25" customHeight="1">
      <c r="B15" s="158" t="s">
        <v>65</v>
      </c>
      <c r="C15" s="136">
        <v>1543.95</v>
      </c>
      <c r="D15" s="136">
        <v>1178.49</v>
      </c>
      <c r="E15" s="136">
        <v>365.46000000000015</v>
      </c>
      <c r="F15" s="136">
        <v>1277.8500000000001</v>
      </c>
      <c r="G15" s="136">
        <v>879.74000000000012</v>
      </c>
      <c r="H15" s="136">
        <v>398.11</v>
      </c>
      <c r="I15" s="136">
        <v>1634.9299999999998</v>
      </c>
      <c r="J15" s="136">
        <v>1162.43</v>
      </c>
      <c r="K15" s="136">
        <v>472.49999999999989</v>
      </c>
      <c r="L15" s="136">
        <v>2279.34</v>
      </c>
      <c r="M15" s="136">
        <v>1370.8899999999999</v>
      </c>
      <c r="N15" s="136">
        <v>908.45</v>
      </c>
      <c r="O15" s="136">
        <v>2440.5299999999997</v>
      </c>
      <c r="P15" s="136">
        <v>1545.6299999999999</v>
      </c>
      <c r="Q15" s="136">
        <v>894.89999999999986</v>
      </c>
    </row>
    <row r="16" spans="2:17" ht="22.5" customHeight="1">
      <c r="B16" s="160" t="s">
        <v>66</v>
      </c>
      <c r="C16" s="161">
        <v>266.34999999999997</v>
      </c>
      <c r="D16" s="161">
        <v>2.5200000000000005</v>
      </c>
      <c r="E16" s="139">
        <v>263.83</v>
      </c>
      <c r="F16" s="161">
        <v>230.67</v>
      </c>
      <c r="G16" s="161">
        <v>3.7199999999999998</v>
      </c>
      <c r="H16" s="139">
        <v>226.95</v>
      </c>
      <c r="I16" s="139">
        <v>241.67000000000002</v>
      </c>
      <c r="J16" s="139">
        <v>9.17</v>
      </c>
      <c r="K16" s="139">
        <v>232.5</v>
      </c>
      <c r="L16" s="161">
        <v>243.01999999999998</v>
      </c>
      <c r="M16" s="161">
        <v>8.57</v>
      </c>
      <c r="N16" s="139">
        <v>234.45</v>
      </c>
      <c r="O16" s="161">
        <v>247.75</v>
      </c>
      <c r="P16" s="161">
        <v>11.930000000000001</v>
      </c>
      <c r="Q16" s="139">
        <v>235.82</v>
      </c>
    </row>
    <row r="17" spans="2:17" ht="33" customHeight="1">
      <c r="B17" s="159" t="s">
        <v>67</v>
      </c>
      <c r="C17" s="140">
        <v>680.62</v>
      </c>
      <c r="D17" s="140">
        <v>425.92999999999995</v>
      </c>
      <c r="E17" s="137">
        <v>0</v>
      </c>
      <c r="F17" s="140">
        <v>556.38</v>
      </c>
      <c r="G17" s="140">
        <v>355.39</v>
      </c>
      <c r="H17" s="137">
        <v>0</v>
      </c>
      <c r="I17" s="137">
        <v>615.42000000000007</v>
      </c>
      <c r="J17" s="137">
        <v>396.39</v>
      </c>
      <c r="K17" s="137">
        <v>219.03</v>
      </c>
      <c r="L17" s="140">
        <v>666.56</v>
      </c>
      <c r="M17" s="140">
        <v>430.96000000000004</v>
      </c>
      <c r="N17" s="137">
        <v>235.59999999999997</v>
      </c>
      <c r="O17" s="140">
        <v>669.12</v>
      </c>
      <c r="P17" s="140">
        <v>439.54</v>
      </c>
      <c r="Q17" s="137">
        <v>229.57999999999998</v>
      </c>
    </row>
    <row r="18" spans="2:17" ht="22.5" customHeight="1">
      <c r="B18" s="159" t="s">
        <v>70</v>
      </c>
      <c r="C18" s="140">
        <v>3.0999999999999996</v>
      </c>
      <c r="D18" s="140">
        <v>2.4300000000000002</v>
      </c>
      <c r="E18" s="137">
        <v>0</v>
      </c>
      <c r="F18" s="140">
        <v>2.21</v>
      </c>
      <c r="G18" s="140">
        <v>3.6300000000000003</v>
      </c>
      <c r="H18" s="137">
        <v>0</v>
      </c>
      <c r="I18" s="137">
        <v>3.17</v>
      </c>
      <c r="J18" s="137">
        <v>8.7200000000000006</v>
      </c>
      <c r="K18" s="137">
        <v>-5.55</v>
      </c>
      <c r="L18" s="140">
        <v>3.72</v>
      </c>
      <c r="M18" s="140">
        <v>8.5500000000000007</v>
      </c>
      <c r="N18" s="137">
        <v>-4.83</v>
      </c>
      <c r="O18" s="140">
        <v>6.09</v>
      </c>
      <c r="P18" s="140">
        <v>11.26</v>
      </c>
      <c r="Q18" s="137">
        <v>-5.17</v>
      </c>
    </row>
    <row r="19" spans="2:17" s="76" customFormat="1" ht="22.5" customHeight="1">
      <c r="B19" s="160" t="s">
        <v>71</v>
      </c>
      <c r="C19" s="161">
        <v>5.5399999999999991</v>
      </c>
      <c r="D19" s="161">
        <v>17.310000000000002</v>
      </c>
      <c r="E19" s="160">
        <v>-11.770000000000001</v>
      </c>
      <c r="F19" s="161">
        <v>4.8</v>
      </c>
      <c r="G19" s="161">
        <v>12.7</v>
      </c>
      <c r="H19" s="160">
        <v>-7.9</v>
      </c>
      <c r="I19" s="160">
        <v>4.33</v>
      </c>
      <c r="J19" s="160">
        <v>14.23</v>
      </c>
      <c r="K19" s="160">
        <v>-9.9</v>
      </c>
      <c r="L19" s="161">
        <v>4.8899999999999997</v>
      </c>
      <c r="M19" s="161">
        <v>11.58</v>
      </c>
      <c r="N19" s="160">
        <v>-6.6899999999999995</v>
      </c>
      <c r="O19" s="161">
        <v>6.6499999999999995</v>
      </c>
      <c r="P19" s="161">
        <v>14.099999999999998</v>
      </c>
      <c r="Q19" s="160">
        <v>-7.45</v>
      </c>
    </row>
    <row r="20" spans="2:17" ht="11.25" customHeight="1">
      <c r="B20" s="160" t="s">
        <v>72</v>
      </c>
      <c r="C20" s="139">
        <v>403.99</v>
      </c>
      <c r="D20" s="139">
        <v>416.27</v>
      </c>
      <c r="E20" s="139">
        <v>-12.279999999999973</v>
      </c>
      <c r="F20" s="139">
        <v>246.69</v>
      </c>
      <c r="G20" s="139">
        <v>301.07</v>
      </c>
      <c r="H20" s="139">
        <v>-54.379999999999974</v>
      </c>
      <c r="I20" s="139">
        <v>326.05</v>
      </c>
      <c r="J20" s="139">
        <v>416.95999999999992</v>
      </c>
      <c r="K20" s="139">
        <v>-90.91</v>
      </c>
      <c r="L20" s="139">
        <v>500.86999999999995</v>
      </c>
      <c r="M20" s="139">
        <v>556.86</v>
      </c>
      <c r="N20" s="139">
        <v>-55.990000000000052</v>
      </c>
      <c r="O20" s="139">
        <v>541.30000000000007</v>
      </c>
      <c r="P20" s="139">
        <v>594.41</v>
      </c>
      <c r="Q20" s="139">
        <v>-53.109999999999985</v>
      </c>
    </row>
    <row r="21" spans="2:17" ht="11.25" customHeight="1">
      <c r="B21" s="159" t="s">
        <v>73</v>
      </c>
      <c r="C21" s="137">
        <v>0</v>
      </c>
      <c r="D21" s="137">
        <v>0</v>
      </c>
      <c r="E21" s="137">
        <v>0</v>
      </c>
      <c r="F21" s="137">
        <v>0</v>
      </c>
      <c r="G21" s="137">
        <v>0</v>
      </c>
      <c r="H21" s="137">
        <v>0</v>
      </c>
      <c r="I21" s="137">
        <v>0</v>
      </c>
      <c r="J21" s="137">
        <v>0</v>
      </c>
      <c r="K21" s="137">
        <v>0</v>
      </c>
      <c r="L21" s="137">
        <v>0</v>
      </c>
      <c r="M21" s="137">
        <v>0</v>
      </c>
      <c r="N21" s="137">
        <v>0</v>
      </c>
      <c r="O21" s="137">
        <v>0</v>
      </c>
      <c r="P21" s="137">
        <v>0</v>
      </c>
      <c r="Q21" s="137">
        <v>0</v>
      </c>
    </row>
    <row r="22" spans="2:17" ht="11.25" customHeight="1">
      <c r="B22" s="159" t="s">
        <v>74</v>
      </c>
      <c r="C22" s="137">
        <v>124.77000000000001</v>
      </c>
      <c r="D22" s="137">
        <v>93.47</v>
      </c>
      <c r="E22" s="137">
        <v>31.3</v>
      </c>
      <c r="F22" s="137">
        <v>37.61</v>
      </c>
      <c r="G22" s="137">
        <v>27.58</v>
      </c>
      <c r="H22" s="137">
        <v>10.030000000000001</v>
      </c>
      <c r="I22" s="137">
        <v>65.28</v>
      </c>
      <c r="J22" s="137">
        <v>37.450000000000003</v>
      </c>
      <c r="K22" s="137">
        <v>27.830000000000002</v>
      </c>
      <c r="L22" s="137">
        <v>103.09</v>
      </c>
      <c r="M22" s="137">
        <v>85.2</v>
      </c>
      <c r="N22" s="137">
        <v>17.89</v>
      </c>
      <c r="O22" s="137">
        <v>119.77</v>
      </c>
      <c r="P22" s="137">
        <v>132.11000000000001</v>
      </c>
      <c r="Q22" s="137">
        <v>-12.340000000000011</v>
      </c>
    </row>
    <row r="23" spans="2:17" ht="11.25" hidden="1" customHeight="1">
      <c r="B23" s="159" t="s">
        <v>77</v>
      </c>
      <c r="C23" s="140">
        <v>0</v>
      </c>
      <c r="D23" s="140">
        <v>0</v>
      </c>
      <c r="E23" s="137">
        <v>0</v>
      </c>
      <c r="F23" s="140">
        <v>0</v>
      </c>
      <c r="G23" s="140">
        <v>0</v>
      </c>
      <c r="H23" s="137">
        <v>0</v>
      </c>
      <c r="I23" s="137">
        <v>0</v>
      </c>
      <c r="J23" s="137">
        <v>0</v>
      </c>
      <c r="K23" s="137">
        <v>0</v>
      </c>
      <c r="L23" s="140">
        <v>0</v>
      </c>
      <c r="M23" s="140">
        <v>0</v>
      </c>
      <c r="N23" s="137">
        <v>0</v>
      </c>
      <c r="O23" s="140">
        <v>0</v>
      </c>
      <c r="P23" s="140">
        <v>0</v>
      </c>
      <c r="Q23" s="137">
        <v>0</v>
      </c>
    </row>
    <row r="24" spans="2:17" ht="11.25" customHeight="1">
      <c r="B24" s="159" t="s">
        <v>80</v>
      </c>
      <c r="C24" s="137">
        <v>220.83999999999997</v>
      </c>
      <c r="D24" s="137">
        <v>249.07999999999998</v>
      </c>
      <c r="E24" s="137">
        <v>-28.239999999999995</v>
      </c>
      <c r="F24" s="137">
        <v>169.54</v>
      </c>
      <c r="G24" s="137">
        <v>237.58</v>
      </c>
      <c r="H24" s="137">
        <v>-68.040000000000006</v>
      </c>
      <c r="I24" s="137">
        <v>217.84</v>
      </c>
      <c r="J24" s="137">
        <v>321.44</v>
      </c>
      <c r="K24" s="137">
        <v>-103.60000000000002</v>
      </c>
      <c r="L24" s="137">
        <v>330.64</v>
      </c>
      <c r="M24" s="137">
        <v>376.82000000000005</v>
      </c>
      <c r="N24" s="137">
        <v>-46.180000000000021</v>
      </c>
      <c r="O24" s="137">
        <v>312.69000000000005</v>
      </c>
      <c r="P24" s="137">
        <v>317.17</v>
      </c>
      <c r="Q24" s="137">
        <v>-4.480000000000004</v>
      </c>
    </row>
    <row r="25" spans="2:17" ht="11.25" customHeight="1">
      <c r="B25" s="159" t="s">
        <v>81</v>
      </c>
      <c r="C25" s="137">
        <v>41.2</v>
      </c>
      <c r="D25" s="137">
        <v>68.02</v>
      </c>
      <c r="E25" s="137">
        <v>-26.82</v>
      </c>
      <c r="F25" s="137">
        <v>26.62</v>
      </c>
      <c r="G25" s="137">
        <v>30.490000000000002</v>
      </c>
      <c r="H25" s="137">
        <v>-3.87</v>
      </c>
      <c r="I25" s="137">
        <v>33.68</v>
      </c>
      <c r="J25" s="137">
        <v>49.06</v>
      </c>
      <c r="K25" s="137">
        <v>-15.38</v>
      </c>
      <c r="L25" s="137">
        <v>51.21</v>
      </c>
      <c r="M25" s="137">
        <v>77.699999999999989</v>
      </c>
      <c r="N25" s="137">
        <v>-26.489999999999995</v>
      </c>
      <c r="O25" s="137">
        <v>93.610000000000014</v>
      </c>
      <c r="P25" s="137">
        <v>129.58000000000001</v>
      </c>
      <c r="Q25" s="137">
        <v>-35.97</v>
      </c>
    </row>
    <row r="26" spans="2:17" ht="11.25" customHeight="1">
      <c r="B26" s="159" t="s">
        <v>82</v>
      </c>
      <c r="C26" s="137">
        <v>8.16</v>
      </c>
      <c r="D26" s="137">
        <v>48.22</v>
      </c>
      <c r="E26" s="137">
        <v>-40.06</v>
      </c>
      <c r="F26" s="137">
        <v>3.6</v>
      </c>
      <c r="G26" s="137">
        <v>37.82</v>
      </c>
      <c r="H26" s="137">
        <v>-34.220000000000006</v>
      </c>
      <c r="I26" s="137">
        <v>5.22</v>
      </c>
      <c r="J26" s="137">
        <v>83.36999999999999</v>
      </c>
      <c r="K26" s="137">
        <v>-78.149999999999991</v>
      </c>
      <c r="L26" s="137">
        <v>15.75</v>
      </c>
      <c r="M26" s="137">
        <v>121.49</v>
      </c>
      <c r="N26" s="137">
        <v>-105.74000000000001</v>
      </c>
      <c r="O26" s="137">
        <v>13.759999999999998</v>
      </c>
      <c r="P26" s="137">
        <v>92.14</v>
      </c>
      <c r="Q26" s="137">
        <v>-78.38000000000001</v>
      </c>
    </row>
    <row r="27" spans="2:17" ht="11.25" customHeight="1">
      <c r="B27" s="159" t="s">
        <v>74</v>
      </c>
      <c r="C27" s="140">
        <v>0</v>
      </c>
      <c r="D27" s="140">
        <v>0.01</v>
      </c>
      <c r="E27" s="137">
        <v>-0.01</v>
      </c>
      <c r="F27" s="140">
        <v>0</v>
      </c>
      <c r="G27" s="140">
        <v>0</v>
      </c>
      <c r="H27" s="137">
        <v>0</v>
      </c>
      <c r="I27" s="137">
        <v>0</v>
      </c>
      <c r="J27" s="137">
        <v>0</v>
      </c>
      <c r="K27" s="137">
        <v>0</v>
      </c>
      <c r="L27" s="140">
        <v>0</v>
      </c>
      <c r="M27" s="140">
        <v>0.01</v>
      </c>
      <c r="N27" s="137">
        <v>-0.01</v>
      </c>
      <c r="O27" s="140">
        <v>0</v>
      </c>
      <c r="P27" s="140">
        <v>0.05</v>
      </c>
      <c r="Q27" s="137">
        <v>-0.05</v>
      </c>
    </row>
    <row r="28" spans="2:17" ht="11.25" hidden="1" customHeight="1">
      <c r="B28" s="159" t="s">
        <v>77</v>
      </c>
      <c r="C28" s="140">
        <v>0</v>
      </c>
      <c r="D28" s="140">
        <v>0</v>
      </c>
      <c r="E28" s="137">
        <v>0</v>
      </c>
      <c r="F28" s="140">
        <v>0</v>
      </c>
      <c r="G28" s="140">
        <v>0</v>
      </c>
      <c r="H28" s="137">
        <v>0</v>
      </c>
      <c r="I28" s="137">
        <v>0</v>
      </c>
      <c r="J28" s="137">
        <v>0</v>
      </c>
      <c r="K28" s="137">
        <v>0</v>
      </c>
      <c r="L28" s="140">
        <v>0</v>
      </c>
      <c r="M28" s="140">
        <v>0</v>
      </c>
      <c r="N28" s="137">
        <v>0</v>
      </c>
      <c r="O28" s="140">
        <v>0</v>
      </c>
      <c r="P28" s="140">
        <v>0</v>
      </c>
      <c r="Q28" s="137">
        <v>0</v>
      </c>
    </row>
    <row r="29" spans="2:17" ht="11.25" customHeight="1">
      <c r="B29" s="159" t="s">
        <v>80</v>
      </c>
      <c r="C29" s="140">
        <v>5.84</v>
      </c>
      <c r="D29" s="140">
        <v>43.22</v>
      </c>
      <c r="E29" s="137">
        <v>-37.380000000000003</v>
      </c>
      <c r="F29" s="140">
        <v>2.06</v>
      </c>
      <c r="G29" s="140">
        <v>33.479999999999997</v>
      </c>
      <c r="H29" s="137">
        <v>-31.42</v>
      </c>
      <c r="I29" s="137">
        <v>2.67</v>
      </c>
      <c r="J29" s="137">
        <v>79.56</v>
      </c>
      <c r="K29" s="137">
        <v>-76.89</v>
      </c>
      <c r="L29" s="140">
        <v>11.030000000000001</v>
      </c>
      <c r="M29" s="140">
        <v>102.84</v>
      </c>
      <c r="N29" s="137">
        <v>-91.81</v>
      </c>
      <c r="O29" s="140">
        <v>7.96</v>
      </c>
      <c r="P29" s="140">
        <v>78.19</v>
      </c>
      <c r="Q29" s="137">
        <v>-70.23</v>
      </c>
    </row>
    <row r="30" spans="2:17" ht="11.25" customHeight="1">
      <c r="B30" s="159" t="s">
        <v>81</v>
      </c>
      <c r="C30" s="140">
        <v>2.3200000000000003</v>
      </c>
      <c r="D30" s="140">
        <v>4.99</v>
      </c>
      <c r="E30" s="137">
        <v>-2.67</v>
      </c>
      <c r="F30" s="140">
        <v>1.54</v>
      </c>
      <c r="G30" s="140">
        <v>4.34</v>
      </c>
      <c r="H30" s="137">
        <v>-2.8000000000000003</v>
      </c>
      <c r="I30" s="137">
        <v>2.5499999999999998</v>
      </c>
      <c r="J30" s="137">
        <v>3.8100000000000005</v>
      </c>
      <c r="K30" s="137">
        <v>-1.2599999999999998</v>
      </c>
      <c r="L30" s="140">
        <v>4.72</v>
      </c>
      <c r="M30" s="140">
        <v>18.64</v>
      </c>
      <c r="N30" s="137">
        <v>-13.920000000000002</v>
      </c>
      <c r="O30" s="140">
        <v>5.8</v>
      </c>
      <c r="P30" s="140">
        <v>13.9</v>
      </c>
      <c r="Q30" s="137">
        <v>-8.1000000000000014</v>
      </c>
    </row>
    <row r="31" spans="2:17" ht="11.25" customHeight="1">
      <c r="B31" s="159" t="s">
        <v>83</v>
      </c>
      <c r="C31" s="137">
        <v>171.2</v>
      </c>
      <c r="D31" s="137">
        <v>143.37</v>
      </c>
      <c r="E31" s="137">
        <v>27.83</v>
      </c>
      <c r="F31" s="137">
        <v>67.710000000000008</v>
      </c>
      <c r="G31" s="137">
        <v>50.11</v>
      </c>
      <c r="H31" s="137">
        <v>17.600000000000005</v>
      </c>
      <c r="I31" s="137">
        <v>107.58000000000001</v>
      </c>
      <c r="J31" s="137">
        <v>77.33</v>
      </c>
      <c r="K31" s="137">
        <v>30.25</v>
      </c>
      <c r="L31" s="137">
        <v>134.82</v>
      </c>
      <c r="M31" s="137">
        <v>122.17</v>
      </c>
      <c r="N31" s="137">
        <v>12.649999999999999</v>
      </c>
      <c r="O31" s="137">
        <v>183.48000000000002</v>
      </c>
      <c r="P31" s="137">
        <v>208.14999999999998</v>
      </c>
      <c r="Q31" s="137">
        <v>-24.669999999999995</v>
      </c>
    </row>
    <row r="32" spans="2:17" ht="11.25" customHeight="1">
      <c r="B32" s="159" t="s">
        <v>74</v>
      </c>
      <c r="C32" s="140">
        <v>111.77000000000001</v>
      </c>
      <c r="D32" s="140">
        <v>80.83</v>
      </c>
      <c r="E32" s="137">
        <v>30.939999999999994</v>
      </c>
      <c r="F32" s="140">
        <v>32.89</v>
      </c>
      <c r="G32" s="140">
        <v>23.46</v>
      </c>
      <c r="H32" s="137">
        <v>9.43</v>
      </c>
      <c r="I32" s="137">
        <v>58.88</v>
      </c>
      <c r="J32" s="137">
        <v>32.65</v>
      </c>
      <c r="K32" s="137">
        <v>26.230000000000004</v>
      </c>
      <c r="L32" s="140">
        <v>81.59</v>
      </c>
      <c r="M32" s="140">
        <v>70.41</v>
      </c>
      <c r="N32" s="137">
        <v>11.18</v>
      </c>
      <c r="O32" s="140">
        <v>88.27000000000001</v>
      </c>
      <c r="P32" s="140">
        <v>111.45</v>
      </c>
      <c r="Q32" s="137">
        <v>-23.180000000000003</v>
      </c>
    </row>
    <row r="33" spans="2:17" ht="11.25" hidden="1" customHeight="1">
      <c r="B33" s="159" t="s">
        <v>77</v>
      </c>
      <c r="C33" s="137">
        <v>0</v>
      </c>
      <c r="D33" s="137">
        <v>0</v>
      </c>
      <c r="E33" s="137">
        <v>0</v>
      </c>
      <c r="F33" s="137">
        <v>0</v>
      </c>
      <c r="G33" s="137">
        <v>0</v>
      </c>
      <c r="H33" s="137">
        <v>0</v>
      </c>
      <c r="I33" s="137">
        <v>0</v>
      </c>
      <c r="J33" s="137">
        <v>0</v>
      </c>
      <c r="K33" s="137">
        <v>0</v>
      </c>
      <c r="L33" s="137">
        <v>0</v>
      </c>
      <c r="M33" s="137">
        <v>0</v>
      </c>
      <c r="N33" s="137">
        <v>0</v>
      </c>
      <c r="O33" s="137">
        <v>0</v>
      </c>
      <c r="P33" s="137">
        <v>0</v>
      </c>
      <c r="Q33" s="137">
        <v>0</v>
      </c>
    </row>
    <row r="34" spans="2:17" ht="11.25" customHeight="1">
      <c r="B34" s="159" t="s">
        <v>80</v>
      </c>
      <c r="C34" s="140">
        <v>28.35</v>
      </c>
      <c r="D34" s="140">
        <v>8.31</v>
      </c>
      <c r="E34" s="137">
        <v>20.04</v>
      </c>
      <c r="F34" s="140">
        <v>19.96</v>
      </c>
      <c r="G34" s="140">
        <v>7.1</v>
      </c>
      <c r="H34" s="137">
        <v>12.86</v>
      </c>
      <c r="I34" s="137">
        <v>25.080000000000002</v>
      </c>
      <c r="J34" s="137">
        <v>8.14</v>
      </c>
      <c r="K34" s="137">
        <v>16.940000000000001</v>
      </c>
      <c r="L34" s="140">
        <v>21.61</v>
      </c>
      <c r="M34" s="140">
        <v>6.18</v>
      </c>
      <c r="N34" s="137">
        <v>15.43</v>
      </c>
      <c r="O34" s="140">
        <v>23.97</v>
      </c>
      <c r="P34" s="140">
        <v>7.8100000000000005</v>
      </c>
      <c r="Q34" s="137">
        <v>16.16</v>
      </c>
    </row>
    <row r="35" spans="2:17" ht="11.25" customHeight="1">
      <c r="B35" s="159" t="s">
        <v>81</v>
      </c>
      <c r="C35" s="140">
        <v>31.08</v>
      </c>
      <c r="D35" s="140">
        <v>54.230000000000004</v>
      </c>
      <c r="E35" s="137">
        <v>-23.15</v>
      </c>
      <c r="F35" s="140">
        <v>14.86</v>
      </c>
      <c r="G35" s="140">
        <v>19.55</v>
      </c>
      <c r="H35" s="137">
        <v>-4.6900000000000013</v>
      </c>
      <c r="I35" s="137">
        <v>23.619999999999997</v>
      </c>
      <c r="J35" s="137">
        <v>36.54</v>
      </c>
      <c r="K35" s="137">
        <v>-12.920000000000002</v>
      </c>
      <c r="L35" s="140">
        <v>31.62</v>
      </c>
      <c r="M35" s="140">
        <v>45.58</v>
      </c>
      <c r="N35" s="137">
        <v>-13.96</v>
      </c>
      <c r="O35" s="140">
        <v>71.240000000000009</v>
      </c>
      <c r="P35" s="140">
        <v>88.889999999999986</v>
      </c>
      <c r="Q35" s="137">
        <v>-17.649999999999995</v>
      </c>
    </row>
    <row r="36" spans="2:17" ht="11.25" customHeight="1">
      <c r="B36" s="159" t="s">
        <v>84</v>
      </c>
      <c r="C36" s="137">
        <v>207.45</v>
      </c>
      <c r="D36" s="137">
        <v>218.98</v>
      </c>
      <c r="E36" s="137">
        <v>-11.52999999999998</v>
      </c>
      <c r="F36" s="137">
        <v>162.46</v>
      </c>
      <c r="G36" s="137">
        <v>207.72</v>
      </c>
      <c r="H36" s="137">
        <v>-45.259999999999984</v>
      </c>
      <c r="I36" s="137">
        <v>204</v>
      </c>
      <c r="J36" s="137">
        <v>247.25</v>
      </c>
      <c r="K36" s="137">
        <v>-43.250000000000007</v>
      </c>
      <c r="L36" s="137">
        <v>334.37</v>
      </c>
      <c r="M36" s="137">
        <v>296.06</v>
      </c>
      <c r="N36" s="137">
        <v>38.309999999999995</v>
      </c>
      <c r="O36" s="137">
        <v>328.83000000000004</v>
      </c>
      <c r="P36" s="137">
        <v>278.57</v>
      </c>
      <c r="Q36" s="137">
        <v>50.260000000000005</v>
      </c>
    </row>
    <row r="37" spans="2:17" ht="11.25" customHeight="1">
      <c r="B37" s="159" t="s">
        <v>74</v>
      </c>
      <c r="C37" s="140">
        <v>13.000000000000002</v>
      </c>
      <c r="D37" s="140">
        <v>12.629999999999999</v>
      </c>
      <c r="E37" s="137">
        <v>0.37000000000000055</v>
      </c>
      <c r="F37" s="140">
        <v>4.72</v>
      </c>
      <c r="G37" s="140">
        <v>4.1199999999999992</v>
      </c>
      <c r="H37" s="137">
        <v>0.59999999999999987</v>
      </c>
      <c r="I37" s="137">
        <v>6.3999999999999995</v>
      </c>
      <c r="J37" s="137">
        <v>4.8</v>
      </c>
      <c r="K37" s="137">
        <v>1.5999999999999999</v>
      </c>
      <c r="L37" s="140">
        <v>21.5</v>
      </c>
      <c r="M37" s="140">
        <v>14.780000000000001</v>
      </c>
      <c r="N37" s="137">
        <v>6.72</v>
      </c>
      <c r="O37" s="140">
        <v>31.499999999999996</v>
      </c>
      <c r="P37" s="140">
        <v>20.61</v>
      </c>
      <c r="Q37" s="137">
        <v>10.89</v>
      </c>
    </row>
    <row r="38" spans="2:17" ht="11.25" hidden="1" customHeight="1">
      <c r="B38" s="159" t="s">
        <v>77</v>
      </c>
      <c r="C38" s="137">
        <v>0</v>
      </c>
      <c r="D38" s="137">
        <v>0</v>
      </c>
      <c r="E38" s="137">
        <v>0</v>
      </c>
      <c r="F38" s="137">
        <v>0</v>
      </c>
      <c r="G38" s="137">
        <v>0</v>
      </c>
      <c r="H38" s="137">
        <v>0</v>
      </c>
      <c r="I38" s="137">
        <v>0</v>
      </c>
      <c r="J38" s="137">
        <v>0</v>
      </c>
      <c r="K38" s="137">
        <v>0</v>
      </c>
      <c r="L38" s="137">
        <v>0</v>
      </c>
      <c r="M38" s="137">
        <v>0</v>
      </c>
      <c r="N38" s="137">
        <v>0</v>
      </c>
      <c r="O38" s="137">
        <v>0</v>
      </c>
      <c r="P38" s="137">
        <v>0</v>
      </c>
      <c r="Q38" s="137">
        <v>0</v>
      </c>
    </row>
    <row r="39" spans="2:17" ht="11.25" customHeight="1">
      <c r="B39" s="159" t="s">
        <v>80</v>
      </c>
      <c r="C39" s="140">
        <v>186.65</v>
      </c>
      <c r="D39" s="140">
        <v>197.55</v>
      </c>
      <c r="E39" s="137">
        <v>-10.899999999999999</v>
      </c>
      <c r="F39" s="140">
        <v>147.52000000000001</v>
      </c>
      <c r="G39" s="140">
        <v>197</v>
      </c>
      <c r="H39" s="137">
        <v>-49.48</v>
      </c>
      <c r="I39" s="137">
        <v>190.08999999999997</v>
      </c>
      <c r="J39" s="137">
        <v>233.73999999999998</v>
      </c>
      <c r="K39" s="137">
        <v>-43.650000000000006</v>
      </c>
      <c r="L39" s="140">
        <v>298</v>
      </c>
      <c r="M39" s="140">
        <v>267.79999999999995</v>
      </c>
      <c r="N39" s="137">
        <v>30.199999999999989</v>
      </c>
      <c r="O39" s="140">
        <v>280.76</v>
      </c>
      <c r="P39" s="140">
        <v>231.17000000000002</v>
      </c>
      <c r="Q39" s="137">
        <v>49.589999999999996</v>
      </c>
    </row>
    <row r="40" spans="2:17" ht="11.25" customHeight="1">
      <c r="B40" s="159" t="s">
        <v>81</v>
      </c>
      <c r="C40" s="140">
        <v>7.8</v>
      </c>
      <c r="D40" s="140">
        <v>8.8000000000000007</v>
      </c>
      <c r="E40" s="137">
        <v>-1</v>
      </c>
      <c r="F40" s="140">
        <v>10.219999999999999</v>
      </c>
      <c r="G40" s="140">
        <v>6.6000000000000005</v>
      </c>
      <c r="H40" s="137">
        <v>3.62</v>
      </c>
      <c r="I40" s="137">
        <v>7.51</v>
      </c>
      <c r="J40" s="137">
        <v>8.7099999999999991</v>
      </c>
      <c r="K40" s="137">
        <v>-1.2000000000000002</v>
      </c>
      <c r="L40" s="140">
        <v>14.870000000000001</v>
      </c>
      <c r="M40" s="140">
        <v>13.479999999999999</v>
      </c>
      <c r="N40" s="137">
        <v>1.3900000000000015</v>
      </c>
      <c r="O40" s="140">
        <v>16.57</v>
      </c>
      <c r="P40" s="140">
        <v>26.79</v>
      </c>
      <c r="Q40" s="137">
        <v>-10.220000000000002</v>
      </c>
    </row>
    <row r="41" spans="2:17" ht="11.25" customHeight="1">
      <c r="B41" s="159" t="s">
        <v>85</v>
      </c>
      <c r="C41" s="140">
        <v>17.18</v>
      </c>
      <c r="D41" s="140">
        <v>5.6999999999999993</v>
      </c>
      <c r="E41" s="137">
        <v>11.480000000000002</v>
      </c>
      <c r="F41" s="140">
        <v>12.92</v>
      </c>
      <c r="G41" s="140">
        <v>5.42</v>
      </c>
      <c r="H41" s="137">
        <v>7.5000000000000009</v>
      </c>
      <c r="I41" s="137">
        <v>9.25</v>
      </c>
      <c r="J41" s="137">
        <v>9.01</v>
      </c>
      <c r="K41" s="137">
        <v>0.24</v>
      </c>
      <c r="L41" s="140">
        <v>15.93</v>
      </c>
      <c r="M41" s="140">
        <v>17.14</v>
      </c>
      <c r="N41" s="137">
        <v>-1.2099999999999991</v>
      </c>
      <c r="O41" s="140">
        <v>15.229999999999999</v>
      </c>
      <c r="P41" s="140">
        <v>15.549999999999999</v>
      </c>
      <c r="Q41" s="137">
        <v>-0.32000000000000028</v>
      </c>
    </row>
    <row r="42" spans="2:17" ht="11.25" customHeight="1">
      <c r="B42" s="160" t="s">
        <v>86</v>
      </c>
      <c r="C42" s="139">
        <v>396.5</v>
      </c>
      <c r="D42" s="139">
        <v>371.34000000000003</v>
      </c>
      <c r="E42" s="139">
        <v>25.160000000000025</v>
      </c>
      <c r="F42" s="139">
        <v>315.86</v>
      </c>
      <c r="G42" s="139">
        <v>263.3</v>
      </c>
      <c r="H42" s="139">
        <v>52.560000000000009</v>
      </c>
      <c r="I42" s="139">
        <v>418.78999999999996</v>
      </c>
      <c r="J42" s="139">
        <v>360.58000000000004</v>
      </c>
      <c r="K42" s="139">
        <v>58.209999999999965</v>
      </c>
      <c r="L42" s="139">
        <v>746.31999999999994</v>
      </c>
      <c r="M42" s="139">
        <v>429.53999999999996</v>
      </c>
      <c r="N42" s="139">
        <v>316.78000000000003</v>
      </c>
      <c r="O42" s="139">
        <v>661.2</v>
      </c>
      <c r="P42" s="139">
        <v>522.89</v>
      </c>
      <c r="Q42" s="139">
        <v>138.31</v>
      </c>
    </row>
    <row r="43" spans="2:17" ht="11.25" customHeight="1">
      <c r="B43" s="159" t="s">
        <v>87</v>
      </c>
      <c r="C43" s="137">
        <v>129.79</v>
      </c>
      <c r="D43" s="137">
        <v>144.28</v>
      </c>
      <c r="E43" s="137">
        <v>-14.490000000000006</v>
      </c>
      <c r="F43" s="137">
        <v>99.73</v>
      </c>
      <c r="G43" s="137">
        <v>114.92</v>
      </c>
      <c r="H43" s="137">
        <v>-15.189999999999994</v>
      </c>
      <c r="I43" s="137">
        <v>131.37</v>
      </c>
      <c r="J43" s="137">
        <v>130.58000000000001</v>
      </c>
      <c r="K43" s="137">
        <v>0.78999999999999559</v>
      </c>
      <c r="L43" s="137">
        <v>147.77000000000001</v>
      </c>
      <c r="M43" s="137">
        <v>133.51999999999998</v>
      </c>
      <c r="N43" s="137">
        <v>14.250000000000004</v>
      </c>
      <c r="O43" s="137">
        <v>169.04</v>
      </c>
      <c r="P43" s="137">
        <v>138.76</v>
      </c>
      <c r="Q43" s="137">
        <v>30.28</v>
      </c>
    </row>
    <row r="44" spans="2:17" ht="45" customHeight="1">
      <c r="B44" s="159" t="s">
        <v>427</v>
      </c>
      <c r="C44" s="140">
        <v>30.6</v>
      </c>
      <c r="D44" s="140">
        <v>98.429999999999993</v>
      </c>
      <c r="E44" s="137">
        <v>-67.83</v>
      </c>
      <c r="F44" s="140">
        <v>26.810000000000002</v>
      </c>
      <c r="G44" s="140">
        <v>84.05</v>
      </c>
      <c r="H44" s="137">
        <v>-57.239999999999995</v>
      </c>
      <c r="I44" s="137">
        <v>8.32</v>
      </c>
      <c r="J44" s="137">
        <v>91.05</v>
      </c>
      <c r="K44" s="137">
        <v>-82.73</v>
      </c>
      <c r="L44" s="140">
        <v>8.9</v>
      </c>
      <c r="M44" s="140">
        <v>85.539999999999992</v>
      </c>
      <c r="N44" s="137">
        <v>-76.640000000000015</v>
      </c>
      <c r="O44" s="140">
        <v>9.74</v>
      </c>
      <c r="P44" s="140">
        <v>91.259999999999991</v>
      </c>
      <c r="Q44" s="137">
        <v>-81.52</v>
      </c>
    </row>
    <row r="45" spans="2:17" ht="11.25" customHeight="1">
      <c r="B45" s="159" t="s">
        <v>81</v>
      </c>
      <c r="C45" s="140">
        <v>99.19</v>
      </c>
      <c r="D45" s="140">
        <v>45.85</v>
      </c>
      <c r="E45" s="137">
        <v>53.34</v>
      </c>
      <c r="F45" s="140">
        <v>72.92</v>
      </c>
      <c r="G45" s="140">
        <v>30.87</v>
      </c>
      <c r="H45" s="137">
        <v>42.05</v>
      </c>
      <c r="I45" s="137">
        <v>123.05</v>
      </c>
      <c r="J45" s="137">
        <v>39.53</v>
      </c>
      <c r="K45" s="137">
        <v>83.52</v>
      </c>
      <c r="L45" s="140">
        <v>138.87</v>
      </c>
      <c r="M45" s="140">
        <v>47.98</v>
      </c>
      <c r="N45" s="137">
        <v>90.890000000000015</v>
      </c>
      <c r="O45" s="140">
        <v>159.30000000000001</v>
      </c>
      <c r="P45" s="140">
        <v>47.5</v>
      </c>
      <c r="Q45" s="137">
        <v>111.8</v>
      </c>
    </row>
    <row r="46" spans="2:17" ht="11.25" customHeight="1">
      <c r="B46" s="159" t="s">
        <v>89</v>
      </c>
      <c r="C46" s="137">
        <v>266.70999999999998</v>
      </c>
      <c r="D46" s="137">
        <v>227.06</v>
      </c>
      <c r="E46" s="137">
        <v>39.65000000000002</v>
      </c>
      <c r="F46" s="137">
        <v>216.13</v>
      </c>
      <c r="G46" s="137">
        <v>148.38</v>
      </c>
      <c r="H46" s="137">
        <v>67.750000000000014</v>
      </c>
      <c r="I46" s="137">
        <v>287.42</v>
      </c>
      <c r="J46" s="137">
        <v>230</v>
      </c>
      <c r="K46" s="137">
        <v>57.419999999999995</v>
      </c>
      <c r="L46" s="137">
        <v>598.54999999999995</v>
      </c>
      <c r="M46" s="137">
        <v>296.02</v>
      </c>
      <c r="N46" s="137">
        <v>302.52999999999997</v>
      </c>
      <c r="O46" s="137">
        <v>492.15999999999997</v>
      </c>
      <c r="P46" s="137">
        <v>384.13</v>
      </c>
      <c r="Q46" s="137">
        <v>108.02999999999999</v>
      </c>
    </row>
    <row r="47" spans="2:17" ht="11.25" customHeight="1">
      <c r="B47" s="159" t="s">
        <v>90</v>
      </c>
      <c r="C47" s="140">
        <v>27.369999999999997</v>
      </c>
      <c r="D47" s="140">
        <v>21.92</v>
      </c>
      <c r="E47" s="137">
        <v>5.4499999999999993</v>
      </c>
      <c r="F47" s="140">
        <v>25.12</v>
      </c>
      <c r="G47" s="140">
        <v>14.829999999999998</v>
      </c>
      <c r="H47" s="137">
        <v>10.29</v>
      </c>
      <c r="I47" s="137">
        <v>36.94</v>
      </c>
      <c r="J47" s="137">
        <v>19.8</v>
      </c>
      <c r="K47" s="137">
        <v>17.14</v>
      </c>
      <c r="L47" s="140">
        <v>50.29</v>
      </c>
      <c r="M47" s="140">
        <v>22.63</v>
      </c>
      <c r="N47" s="137">
        <v>27.66</v>
      </c>
      <c r="O47" s="140">
        <v>53</v>
      </c>
      <c r="P47" s="140">
        <v>25.900000000000002</v>
      </c>
      <c r="Q47" s="137">
        <v>27.099999999999998</v>
      </c>
    </row>
    <row r="48" spans="2:17" ht="11.25" customHeight="1">
      <c r="B48" s="159" t="s">
        <v>91</v>
      </c>
      <c r="C48" s="140">
        <v>51.42</v>
      </c>
      <c r="D48" s="140">
        <v>49.709999999999994</v>
      </c>
      <c r="E48" s="137">
        <v>1.7100000000000009</v>
      </c>
      <c r="F48" s="140">
        <v>46.690000000000005</v>
      </c>
      <c r="G48" s="140">
        <v>37.450000000000003</v>
      </c>
      <c r="H48" s="137">
        <v>9.240000000000002</v>
      </c>
      <c r="I48" s="137">
        <v>59.44</v>
      </c>
      <c r="J48" s="137">
        <v>41.96</v>
      </c>
      <c r="K48" s="137">
        <v>17.48</v>
      </c>
      <c r="L48" s="140">
        <v>83.34</v>
      </c>
      <c r="M48" s="140">
        <v>51.160000000000004</v>
      </c>
      <c r="N48" s="137">
        <v>32.18</v>
      </c>
      <c r="O48" s="140">
        <v>81.819999999999993</v>
      </c>
      <c r="P48" s="140">
        <v>59.010000000000005</v>
      </c>
      <c r="Q48" s="137">
        <v>22.810000000000006</v>
      </c>
    </row>
    <row r="49" spans="2:17" ht="11.25" customHeight="1">
      <c r="B49" s="159" t="s">
        <v>81</v>
      </c>
      <c r="C49" s="140">
        <v>187.92000000000002</v>
      </c>
      <c r="D49" s="140">
        <v>155.43</v>
      </c>
      <c r="E49" s="137">
        <v>32.490000000000009</v>
      </c>
      <c r="F49" s="140">
        <v>144.32</v>
      </c>
      <c r="G49" s="140">
        <v>96.1</v>
      </c>
      <c r="H49" s="137">
        <v>48.22</v>
      </c>
      <c r="I49" s="137">
        <v>191.04000000000002</v>
      </c>
      <c r="J49" s="137">
        <v>168.24</v>
      </c>
      <c r="K49" s="137">
        <v>22.8</v>
      </c>
      <c r="L49" s="140">
        <v>464.92</v>
      </c>
      <c r="M49" s="140">
        <v>222.23</v>
      </c>
      <c r="N49" s="137">
        <v>242.69</v>
      </c>
      <c r="O49" s="140">
        <v>357.34000000000003</v>
      </c>
      <c r="P49" s="140">
        <v>299.22000000000003</v>
      </c>
      <c r="Q49" s="137">
        <v>58.12</v>
      </c>
    </row>
    <row r="50" spans="2:17" ht="11.25" hidden="1" customHeight="1">
      <c r="B50" s="159" t="s">
        <v>92</v>
      </c>
      <c r="C50" s="140">
        <v>0</v>
      </c>
      <c r="D50" s="140">
        <v>0</v>
      </c>
      <c r="E50" s="137">
        <v>0</v>
      </c>
      <c r="F50" s="140">
        <v>0</v>
      </c>
      <c r="G50" s="140">
        <v>0</v>
      </c>
      <c r="H50" s="137">
        <v>0</v>
      </c>
      <c r="I50" s="137">
        <v>0</v>
      </c>
      <c r="J50" s="137">
        <v>0</v>
      </c>
      <c r="K50" s="137">
        <v>0</v>
      </c>
      <c r="L50" s="140">
        <v>0</v>
      </c>
      <c r="M50" s="140">
        <v>0</v>
      </c>
      <c r="N50" s="137">
        <v>0</v>
      </c>
      <c r="O50" s="140">
        <v>0</v>
      </c>
      <c r="P50" s="140">
        <v>0</v>
      </c>
      <c r="Q50" s="137">
        <v>0</v>
      </c>
    </row>
    <row r="51" spans="2:17" ht="11.25" hidden="1" customHeight="1">
      <c r="B51" s="159" t="s">
        <v>93</v>
      </c>
      <c r="C51" s="140">
        <v>0</v>
      </c>
      <c r="D51" s="140">
        <v>0</v>
      </c>
      <c r="E51" s="137">
        <v>0</v>
      </c>
      <c r="F51" s="140">
        <v>0</v>
      </c>
      <c r="G51" s="140">
        <v>0</v>
      </c>
      <c r="H51" s="137">
        <v>0</v>
      </c>
      <c r="I51" s="137">
        <v>0</v>
      </c>
      <c r="J51" s="137">
        <v>0</v>
      </c>
      <c r="K51" s="137">
        <v>0</v>
      </c>
      <c r="L51" s="140"/>
      <c r="M51" s="140"/>
      <c r="N51" s="137"/>
      <c r="O51" s="140"/>
      <c r="P51" s="140"/>
      <c r="Q51" s="137"/>
    </row>
    <row r="52" spans="2:17" ht="11.25" hidden="1" customHeight="1">
      <c r="B52" s="159" t="s">
        <v>94</v>
      </c>
      <c r="C52" s="140">
        <v>0</v>
      </c>
      <c r="D52" s="140">
        <v>0</v>
      </c>
      <c r="E52" s="137">
        <v>0</v>
      </c>
      <c r="F52" s="140">
        <v>0</v>
      </c>
      <c r="G52" s="140">
        <v>0</v>
      </c>
      <c r="H52" s="137">
        <v>0</v>
      </c>
      <c r="I52" s="137">
        <v>0</v>
      </c>
      <c r="J52" s="137">
        <v>0</v>
      </c>
      <c r="K52" s="137">
        <v>0</v>
      </c>
      <c r="L52" s="140"/>
      <c r="M52" s="140"/>
      <c r="N52" s="137"/>
      <c r="O52" s="140"/>
      <c r="P52" s="140"/>
      <c r="Q52" s="137"/>
    </row>
    <row r="53" spans="2:17" ht="11.25" hidden="1" customHeight="1">
      <c r="B53" s="159" t="s">
        <v>95</v>
      </c>
      <c r="C53" s="140">
        <v>0</v>
      </c>
      <c r="D53" s="140">
        <v>0</v>
      </c>
      <c r="E53" s="137">
        <v>0</v>
      </c>
      <c r="F53" s="140">
        <v>0</v>
      </c>
      <c r="G53" s="140">
        <v>0</v>
      </c>
      <c r="H53" s="137">
        <v>0</v>
      </c>
      <c r="I53" s="137">
        <v>0</v>
      </c>
      <c r="J53" s="137">
        <v>0</v>
      </c>
      <c r="K53" s="137">
        <v>0</v>
      </c>
      <c r="L53" s="140"/>
      <c r="M53" s="140"/>
      <c r="N53" s="137"/>
      <c r="O53" s="140"/>
      <c r="P53" s="140"/>
      <c r="Q53" s="137"/>
    </row>
    <row r="54" spans="2:17" ht="11.25" hidden="1" customHeight="1">
      <c r="B54" s="159" t="s">
        <v>96</v>
      </c>
      <c r="C54" s="140">
        <v>0</v>
      </c>
      <c r="D54" s="140">
        <v>0</v>
      </c>
      <c r="E54" s="137">
        <v>0</v>
      </c>
      <c r="F54" s="140">
        <v>0</v>
      </c>
      <c r="G54" s="140">
        <v>0</v>
      </c>
      <c r="H54" s="137">
        <v>0</v>
      </c>
      <c r="I54" s="137">
        <v>0</v>
      </c>
      <c r="J54" s="137">
        <v>0</v>
      </c>
      <c r="K54" s="137">
        <v>0</v>
      </c>
      <c r="L54" s="140"/>
      <c r="M54" s="140"/>
      <c r="N54" s="137"/>
      <c r="O54" s="140"/>
      <c r="P54" s="140"/>
      <c r="Q54" s="137"/>
    </row>
    <row r="55" spans="2:17" ht="11.25" hidden="1" customHeight="1">
      <c r="B55" s="159" t="s">
        <v>97</v>
      </c>
      <c r="C55" s="140">
        <v>0</v>
      </c>
      <c r="D55" s="140">
        <v>0</v>
      </c>
      <c r="E55" s="137">
        <v>0</v>
      </c>
      <c r="F55" s="140">
        <v>0</v>
      </c>
      <c r="G55" s="140">
        <v>0</v>
      </c>
      <c r="H55" s="137">
        <v>0</v>
      </c>
      <c r="I55" s="137">
        <v>0</v>
      </c>
      <c r="J55" s="137">
        <v>0</v>
      </c>
      <c r="K55" s="137">
        <v>0</v>
      </c>
      <c r="L55" s="140"/>
      <c r="M55" s="140"/>
      <c r="N55" s="137"/>
      <c r="O55" s="140"/>
      <c r="P55" s="140"/>
      <c r="Q55" s="137"/>
    </row>
    <row r="56" spans="2:17" ht="11.25" hidden="1" customHeight="1">
      <c r="B56" s="159" t="s">
        <v>98</v>
      </c>
      <c r="C56" s="140">
        <v>0</v>
      </c>
      <c r="D56" s="140">
        <v>0</v>
      </c>
      <c r="E56" s="137">
        <v>0</v>
      </c>
      <c r="F56" s="140">
        <v>0</v>
      </c>
      <c r="G56" s="140">
        <v>0</v>
      </c>
      <c r="H56" s="137">
        <v>0</v>
      </c>
      <c r="I56" s="137">
        <v>0</v>
      </c>
      <c r="J56" s="137">
        <v>0</v>
      </c>
      <c r="K56" s="137">
        <v>0</v>
      </c>
      <c r="L56" s="140"/>
      <c r="M56" s="140"/>
      <c r="N56" s="137"/>
      <c r="O56" s="140"/>
      <c r="P56" s="140"/>
      <c r="Q56" s="137"/>
    </row>
    <row r="57" spans="2:17" ht="11.25" hidden="1" customHeight="1">
      <c r="B57" s="159" t="s">
        <v>99</v>
      </c>
      <c r="C57" s="140">
        <v>0</v>
      </c>
      <c r="D57" s="140">
        <v>0</v>
      </c>
      <c r="E57" s="137">
        <v>0</v>
      </c>
      <c r="F57" s="140">
        <v>0</v>
      </c>
      <c r="G57" s="140">
        <v>0</v>
      </c>
      <c r="H57" s="137">
        <v>0</v>
      </c>
      <c r="I57" s="137">
        <v>0</v>
      </c>
      <c r="J57" s="137">
        <v>0</v>
      </c>
      <c r="K57" s="137">
        <v>0</v>
      </c>
      <c r="L57" s="140"/>
      <c r="M57" s="140"/>
      <c r="N57" s="137"/>
      <c r="O57" s="140"/>
      <c r="P57" s="140"/>
      <c r="Q57" s="137"/>
    </row>
    <row r="58" spans="2:17" ht="11.25" customHeight="1">
      <c r="B58" s="160" t="s">
        <v>100</v>
      </c>
      <c r="C58" s="139">
        <v>10.23</v>
      </c>
      <c r="D58" s="139">
        <v>24.669999999999998</v>
      </c>
      <c r="E58" s="139">
        <v>-14.439999999999998</v>
      </c>
      <c r="F58" s="139">
        <v>12.28</v>
      </c>
      <c r="G58" s="139">
        <v>33.21</v>
      </c>
      <c r="H58" s="139">
        <v>-20.930000000000003</v>
      </c>
      <c r="I58" s="139">
        <v>12.97</v>
      </c>
      <c r="J58" s="139">
        <v>29.04</v>
      </c>
      <c r="K58" s="139">
        <v>-16.07</v>
      </c>
      <c r="L58" s="139">
        <v>17.009999999999998</v>
      </c>
      <c r="M58" s="139">
        <v>15.370000000000001</v>
      </c>
      <c r="N58" s="139">
        <v>1.6399999999999997</v>
      </c>
      <c r="O58" s="139">
        <v>28.299999999999997</v>
      </c>
      <c r="P58" s="139">
        <v>9.4699999999999989</v>
      </c>
      <c r="Q58" s="139">
        <v>18.830000000000002</v>
      </c>
    </row>
    <row r="59" spans="2:17" ht="11.25" customHeight="1">
      <c r="B59" s="159" t="s">
        <v>101</v>
      </c>
      <c r="C59" s="140">
        <v>10.23</v>
      </c>
      <c r="D59" s="140">
        <v>0</v>
      </c>
      <c r="E59" s="137">
        <v>10.23</v>
      </c>
      <c r="F59" s="140">
        <v>12.28</v>
      </c>
      <c r="G59" s="140">
        <v>0</v>
      </c>
      <c r="H59" s="137">
        <v>12.28</v>
      </c>
      <c r="I59" s="137">
        <v>12.97</v>
      </c>
      <c r="J59" s="137">
        <v>0</v>
      </c>
      <c r="K59" s="137">
        <v>12.97</v>
      </c>
      <c r="L59" s="140">
        <v>17.009999999999998</v>
      </c>
      <c r="M59" s="140">
        <v>0</v>
      </c>
      <c r="N59" s="137">
        <v>17.009999999999998</v>
      </c>
      <c r="O59" s="140">
        <v>28.299999999999997</v>
      </c>
      <c r="P59" s="140">
        <v>0</v>
      </c>
      <c r="Q59" s="137">
        <v>28.299999999999997</v>
      </c>
    </row>
    <row r="60" spans="2:17" ht="11.25" customHeight="1">
      <c r="B60" s="159" t="s">
        <v>102</v>
      </c>
      <c r="C60" s="140">
        <v>0</v>
      </c>
      <c r="D60" s="140">
        <v>24.669999999999998</v>
      </c>
      <c r="E60" s="137">
        <v>-24.669999999999998</v>
      </c>
      <c r="F60" s="140">
        <v>0</v>
      </c>
      <c r="G60" s="140">
        <v>33.21</v>
      </c>
      <c r="H60" s="137">
        <v>-33.21</v>
      </c>
      <c r="I60" s="137">
        <v>0</v>
      </c>
      <c r="J60" s="137">
        <v>29.04</v>
      </c>
      <c r="K60" s="137">
        <v>-29.04</v>
      </c>
      <c r="L60" s="140">
        <v>0</v>
      </c>
      <c r="M60" s="140">
        <v>15.370000000000001</v>
      </c>
      <c r="N60" s="137">
        <v>-15.370000000000001</v>
      </c>
      <c r="O60" s="140">
        <v>0</v>
      </c>
      <c r="P60" s="140">
        <v>9.4699999999999989</v>
      </c>
      <c r="Q60" s="137">
        <v>-9.4699999999999989</v>
      </c>
    </row>
    <row r="61" spans="2:17" ht="11.25" customHeight="1">
      <c r="B61" s="160" t="s">
        <v>103</v>
      </c>
      <c r="C61" s="139">
        <v>0.35000000000000003</v>
      </c>
      <c r="D61" s="139">
        <v>9.18</v>
      </c>
      <c r="E61" s="139">
        <v>-8.8299999999999983</v>
      </c>
      <c r="F61" s="139">
        <v>0.54</v>
      </c>
      <c r="G61" s="139">
        <v>6.58</v>
      </c>
      <c r="H61" s="139">
        <v>-6.0399999999999991</v>
      </c>
      <c r="I61" s="139">
        <v>1.68</v>
      </c>
      <c r="J61" s="139">
        <v>10.969999999999999</v>
      </c>
      <c r="K61" s="139">
        <v>-9.2899999999999991</v>
      </c>
      <c r="L61" s="139">
        <v>2.8200000000000003</v>
      </c>
      <c r="M61" s="139">
        <v>15.34</v>
      </c>
      <c r="N61" s="139">
        <v>-12.52</v>
      </c>
      <c r="O61" s="139">
        <v>5.2399999999999993</v>
      </c>
      <c r="P61" s="139">
        <v>26.26</v>
      </c>
      <c r="Q61" s="139">
        <v>-21.02</v>
      </c>
    </row>
    <row r="62" spans="2:17" ht="11.25" customHeight="1">
      <c r="B62" s="159" t="s">
        <v>104</v>
      </c>
      <c r="C62" s="140">
        <v>0.02</v>
      </c>
      <c r="D62" s="140">
        <v>0.12</v>
      </c>
      <c r="E62" s="137">
        <v>-9.9999999999999978E-2</v>
      </c>
      <c r="F62" s="140">
        <v>0</v>
      </c>
      <c r="G62" s="140">
        <v>0.06</v>
      </c>
      <c r="H62" s="137">
        <v>-0.06</v>
      </c>
      <c r="I62" s="137">
        <v>0</v>
      </c>
      <c r="J62" s="137">
        <v>0.04</v>
      </c>
      <c r="K62" s="137">
        <v>-0.04</v>
      </c>
      <c r="L62" s="140">
        <v>0</v>
      </c>
      <c r="M62" s="140">
        <v>0</v>
      </c>
      <c r="N62" s="137">
        <v>0</v>
      </c>
      <c r="O62" s="140">
        <v>0.65</v>
      </c>
      <c r="P62" s="140">
        <v>2.2000000000000002</v>
      </c>
      <c r="Q62" s="137">
        <v>-1.5499999999999998</v>
      </c>
    </row>
    <row r="63" spans="2:17" ht="11.25" customHeight="1">
      <c r="B63" s="159" t="s">
        <v>105</v>
      </c>
      <c r="C63" s="140">
        <v>0.03</v>
      </c>
      <c r="D63" s="140">
        <v>9.0599999999999987</v>
      </c>
      <c r="E63" s="137">
        <v>-9.0299999999999994</v>
      </c>
      <c r="F63" s="140">
        <v>0.14000000000000001</v>
      </c>
      <c r="G63" s="140">
        <v>6.52</v>
      </c>
      <c r="H63" s="137">
        <v>-6.38</v>
      </c>
      <c r="I63" s="137">
        <v>0</v>
      </c>
      <c r="J63" s="137">
        <v>10.93</v>
      </c>
      <c r="K63" s="137">
        <v>-10.93</v>
      </c>
      <c r="L63" s="140">
        <v>0.03</v>
      </c>
      <c r="M63" s="140">
        <v>15.34</v>
      </c>
      <c r="N63" s="137">
        <v>-15.310000000000002</v>
      </c>
      <c r="O63" s="140">
        <v>0.03</v>
      </c>
      <c r="P63" s="140">
        <v>24.06</v>
      </c>
      <c r="Q63" s="137">
        <v>-24.03</v>
      </c>
    </row>
    <row r="64" spans="2:17" ht="11.25" customHeight="1">
      <c r="B64" s="159" t="s">
        <v>106</v>
      </c>
      <c r="C64" s="140">
        <v>0.30000000000000004</v>
      </c>
      <c r="D64" s="140">
        <v>0</v>
      </c>
      <c r="E64" s="137">
        <v>0.30000000000000004</v>
      </c>
      <c r="F64" s="140">
        <v>0.4</v>
      </c>
      <c r="G64" s="140">
        <v>0</v>
      </c>
      <c r="H64" s="137">
        <v>0.4</v>
      </c>
      <c r="I64" s="137">
        <v>1.68</v>
      </c>
      <c r="J64" s="137">
        <v>0</v>
      </c>
      <c r="K64" s="137">
        <v>1.68</v>
      </c>
      <c r="L64" s="140">
        <v>2.79</v>
      </c>
      <c r="M64" s="140">
        <v>0</v>
      </c>
      <c r="N64" s="137">
        <v>2.79</v>
      </c>
      <c r="O64" s="140">
        <v>4.5600000000000005</v>
      </c>
      <c r="P64" s="140">
        <v>0</v>
      </c>
      <c r="Q64" s="137">
        <v>4.5600000000000005</v>
      </c>
    </row>
    <row r="65" spans="2:17" ht="11.25" hidden="1" customHeight="1">
      <c r="B65" s="159" t="s">
        <v>107</v>
      </c>
      <c r="C65" s="140">
        <v>0</v>
      </c>
      <c r="D65" s="140">
        <v>0</v>
      </c>
      <c r="E65" s="137">
        <v>0</v>
      </c>
      <c r="F65" s="140">
        <v>0</v>
      </c>
      <c r="G65" s="140">
        <v>0</v>
      </c>
      <c r="H65" s="137">
        <v>0</v>
      </c>
      <c r="I65" s="137">
        <v>0</v>
      </c>
      <c r="J65" s="137">
        <v>0</v>
      </c>
      <c r="K65" s="137">
        <v>0</v>
      </c>
      <c r="L65" s="140">
        <v>0</v>
      </c>
      <c r="M65" s="140">
        <v>0</v>
      </c>
      <c r="N65" s="137">
        <v>0</v>
      </c>
      <c r="O65" s="140">
        <v>0</v>
      </c>
      <c r="P65" s="140">
        <v>0</v>
      </c>
      <c r="Q65" s="137">
        <v>0</v>
      </c>
    </row>
    <row r="66" spans="2:17" ht="11.25" customHeight="1">
      <c r="B66" s="160" t="s">
        <v>108</v>
      </c>
      <c r="C66" s="139">
        <v>4.24</v>
      </c>
      <c r="D66" s="139">
        <v>8.8899999999999988</v>
      </c>
      <c r="E66" s="139">
        <v>-4.6500000000000004</v>
      </c>
      <c r="F66" s="139">
        <v>3.8000000000000003</v>
      </c>
      <c r="G66" s="139">
        <v>8.85</v>
      </c>
      <c r="H66" s="139">
        <v>-5.0500000000000007</v>
      </c>
      <c r="I66" s="139">
        <v>4.34</v>
      </c>
      <c r="J66" s="139">
        <v>8.9699999999999989</v>
      </c>
      <c r="K66" s="139">
        <v>-4.629999999999999</v>
      </c>
      <c r="L66" s="139">
        <v>4.71</v>
      </c>
      <c r="M66" s="139">
        <v>17.100000000000001</v>
      </c>
      <c r="N66" s="139">
        <v>-12.39</v>
      </c>
      <c r="O66" s="139">
        <v>5.73</v>
      </c>
      <c r="P66" s="139">
        <v>13.05</v>
      </c>
      <c r="Q66" s="139">
        <v>-7.32</v>
      </c>
    </row>
    <row r="67" spans="2:17" ht="11.25" customHeight="1">
      <c r="B67" s="159" t="s">
        <v>109</v>
      </c>
      <c r="C67" s="140">
        <v>4.18</v>
      </c>
      <c r="D67" s="140">
        <v>7.8599999999999994</v>
      </c>
      <c r="E67" s="137">
        <v>-3.6799999999999997</v>
      </c>
      <c r="F67" s="140">
        <v>3.3600000000000003</v>
      </c>
      <c r="G67" s="140">
        <v>7.7100000000000009</v>
      </c>
      <c r="H67" s="137">
        <v>-4.3499999999999996</v>
      </c>
      <c r="I67" s="137">
        <v>4.25</v>
      </c>
      <c r="J67" s="137">
        <v>8.1199999999999992</v>
      </c>
      <c r="K67" s="137">
        <v>-3.87</v>
      </c>
      <c r="L67" s="140">
        <v>4.71</v>
      </c>
      <c r="M67" s="140">
        <v>16.37</v>
      </c>
      <c r="N67" s="137">
        <v>-11.66</v>
      </c>
      <c r="O67" s="140">
        <v>5.7200000000000006</v>
      </c>
      <c r="P67" s="140">
        <v>12.36</v>
      </c>
      <c r="Q67" s="137">
        <v>-6.6399999999999988</v>
      </c>
    </row>
    <row r="68" spans="2:17" ht="11.25" customHeight="1">
      <c r="B68" s="159" t="s">
        <v>110</v>
      </c>
      <c r="C68" s="140">
        <v>0.06</v>
      </c>
      <c r="D68" s="140">
        <v>1.0299999999999998</v>
      </c>
      <c r="E68" s="137">
        <v>-0.96999999999999986</v>
      </c>
      <c r="F68" s="140">
        <v>0.43999999999999995</v>
      </c>
      <c r="G68" s="140">
        <v>1.1400000000000001</v>
      </c>
      <c r="H68" s="137">
        <v>-0.70000000000000007</v>
      </c>
      <c r="I68" s="137">
        <v>0.09</v>
      </c>
      <c r="J68" s="137">
        <v>0.85</v>
      </c>
      <c r="K68" s="137">
        <v>-0.76</v>
      </c>
      <c r="L68" s="140">
        <v>0</v>
      </c>
      <c r="M68" s="140">
        <v>0.73000000000000009</v>
      </c>
      <c r="N68" s="137">
        <v>-0.73000000000000009</v>
      </c>
      <c r="O68" s="140">
        <v>0.01</v>
      </c>
      <c r="P68" s="140">
        <v>0.69000000000000006</v>
      </c>
      <c r="Q68" s="137">
        <v>-0.68</v>
      </c>
    </row>
    <row r="69" spans="2:17" ht="11.25" customHeight="1">
      <c r="B69" s="160" t="s">
        <v>426</v>
      </c>
      <c r="C69" s="161">
        <v>2.5300000000000002</v>
      </c>
      <c r="D69" s="161">
        <v>31.810000000000002</v>
      </c>
      <c r="E69" s="139">
        <v>-29.28</v>
      </c>
      <c r="F69" s="161">
        <v>1.7999999999999998</v>
      </c>
      <c r="G69" s="161">
        <v>26.64</v>
      </c>
      <c r="H69" s="139">
        <v>-24.840000000000003</v>
      </c>
      <c r="I69" s="139">
        <v>2.91</v>
      </c>
      <c r="J69" s="139">
        <v>52.14</v>
      </c>
      <c r="K69" s="139">
        <v>-49.23</v>
      </c>
      <c r="L69" s="161">
        <v>2.8500000000000005</v>
      </c>
      <c r="M69" s="161">
        <v>44.58</v>
      </c>
      <c r="N69" s="139">
        <v>-41.72999999999999</v>
      </c>
      <c r="O69" s="161">
        <v>3.4400000000000004</v>
      </c>
      <c r="P69" s="161">
        <v>36.18</v>
      </c>
      <c r="Q69" s="139">
        <v>-32.74</v>
      </c>
    </row>
    <row r="70" spans="2:17" ht="21.75" customHeight="1">
      <c r="B70" s="160" t="s">
        <v>112</v>
      </c>
      <c r="C70" s="139">
        <v>257.87</v>
      </c>
      <c r="D70" s="139">
        <v>95.97999999999999</v>
      </c>
      <c r="E70" s="139">
        <v>161.89000000000001</v>
      </c>
      <c r="F70" s="139">
        <v>302.94999999999993</v>
      </c>
      <c r="G70" s="139">
        <v>82.039999999999992</v>
      </c>
      <c r="H70" s="139">
        <v>220.90999999999997</v>
      </c>
      <c r="I70" s="139">
        <v>401.86</v>
      </c>
      <c r="J70" s="139">
        <v>85.95</v>
      </c>
      <c r="K70" s="139">
        <v>315.90999999999997</v>
      </c>
      <c r="L70" s="139">
        <v>512.16</v>
      </c>
      <c r="M70" s="139">
        <v>82.43</v>
      </c>
      <c r="N70" s="139">
        <v>429.73</v>
      </c>
      <c r="O70" s="139">
        <v>629.40000000000009</v>
      </c>
      <c r="P70" s="139">
        <v>105.14</v>
      </c>
      <c r="Q70" s="139">
        <v>524.26</v>
      </c>
    </row>
    <row r="71" spans="2:17" ht="11.25" customHeight="1">
      <c r="B71" s="159" t="s">
        <v>113</v>
      </c>
      <c r="C71" s="140">
        <v>41.7</v>
      </c>
      <c r="D71" s="140">
        <v>29.349999999999998</v>
      </c>
      <c r="E71" s="137">
        <v>12.349999999999998</v>
      </c>
      <c r="F71" s="140">
        <v>32.659999999999997</v>
      </c>
      <c r="G71" s="140">
        <v>21.490000000000002</v>
      </c>
      <c r="H71" s="137">
        <v>11.17</v>
      </c>
      <c r="I71" s="137">
        <v>37.119999999999997</v>
      </c>
      <c r="J71" s="137">
        <v>23.13</v>
      </c>
      <c r="K71" s="137">
        <v>13.990000000000002</v>
      </c>
      <c r="L71" s="140">
        <v>32.229999999999997</v>
      </c>
      <c r="M71" s="140">
        <v>15.46</v>
      </c>
      <c r="N71" s="137">
        <v>16.77</v>
      </c>
      <c r="O71" s="140">
        <v>34.44</v>
      </c>
      <c r="P71" s="140">
        <v>17.489999999999998</v>
      </c>
      <c r="Q71" s="137">
        <v>16.95</v>
      </c>
    </row>
    <row r="72" spans="2:17" ht="11.25" customHeight="1">
      <c r="B72" s="159" t="s">
        <v>114</v>
      </c>
      <c r="C72" s="140">
        <v>200.78000000000003</v>
      </c>
      <c r="D72" s="140">
        <v>63.259999999999991</v>
      </c>
      <c r="E72" s="137">
        <v>137.52000000000001</v>
      </c>
      <c r="F72" s="140">
        <v>258.41999999999996</v>
      </c>
      <c r="G72" s="140">
        <v>58.629999999999995</v>
      </c>
      <c r="H72" s="137">
        <v>199.78999999999996</v>
      </c>
      <c r="I72" s="137">
        <v>353.59999999999997</v>
      </c>
      <c r="J72" s="137">
        <v>60.83</v>
      </c>
      <c r="K72" s="137">
        <v>292.77</v>
      </c>
      <c r="L72" s="140">
        <v>468.61</v>
      </c>
      <c r="M72" s="140">
        <v>64.650000000000006</v>
      </c>
      <c r="N72" s="137">
        <v>403.96000000000004</v>
      </c>
      <c r="O72" s="140">
        <v>580.41999999999996</v>
      </c>
      <c r="P72" s="140">
        <v>84.669999999999987</v>
      </c>
      <c r="Q72" s="137">
        <v>495.75</v>
      </c>
    </row>
    <row r="73" spans="2:17" ht="11.25" customHeight="1">
      <c r="B73" s="159" t="s">
        <v>115</v>
      </c>
      <c r="C73" s="140">
        <v>15.39</v>
      </c>
      <c r="D73" s="140">
        <v>3.37</v>
      </c>
      <c r="E73" s="137">
        <v>12.02</v>
      </c>
      <c r="F73" s="140">
        <v>11.870000000000001</v>
      </c>
      <c r="G73" s="140">
        <v>1.92</v>
      </c>
      <c r="H73" s="137">
        <v>9.9499999999999993</v>
      </c>
      <c r="I73" s="137">
        <v>11.139999999999999</v>
      </c>
      <c r="J73" s="137">
        <v>1.9899999999999998</v>
      </c>
      <c r="K73" s="137">
        <v>9.15</v>
      </c>
      <c r="L73" s="140">
        <v>11.319999999999999</v>
      </c>
      <c r="M73" s="140">
        <v>2.3200000000000003</v>
      </c>
      <c r="N73" s="137">
        <v>9</v>
      </c>
      <c r="O73" s="140">
        <v>14.54</v>
      </c>
      <c r="P73" s="140">
        <v>2.9799999999999995</v>
      </c>
      <c r="Q73" s="137">
        <v>11.56</v>
      </c>
    </row>
    <row r="74" spans="2:17" ht="11.25" customHeight="1">
      <c r="B74" s="160" t="s">
        <v>116</v>
      </c>
      <c r="C74" s="139">
        <v>159.94</v>
      </c>
      <c r="D74" s="139">
        <v>153.63999999999999</v>
      </c>
      <c r="E74" s="139">
        <v>6.2999999999999901</v>
      </c>
      <c r="F74" s="139">
        <v>125.79999999999998</v>
      </c>
      <c r="G74" s="139">
        <v>100.03</v>
      </c>
      <c r="H74" s="139">
        <v>25.769999999999996</v>
      </c>
      <c r="I74" s="139">
        <v>180.20999999999998</v>
      </c>
      <c r="J74" s="139">
        <v>131.24</v>
      </c>
      <c r="K74" s="139">
        <v>48.970000000000013</v>
      </c>
      <c r="L74" s="139">
        <v>187.25</v>
      </c>
      <c r="M74" s="139">
        <v>142.44</v>
      </c>
      <c r="N74" s="139">
        <v>44.809999999999995</v>
      </c>
      <c r="O74" s="139">
        <v>245.92000000000002</v>
      </c>
      <c r="P74" s="139">
        <v>165.93</v>
      </c>
      <c r="Q74" s="139">
        <v>79.989999999999995</v>
      </c>
    </row>
    <row r="75" spans="2:17" ht="11.25" customHeight="1">
      <c r="B75" s="159" t="s">
        <v>117</v>
      </c>
      <c r="C75" s="140">
        <v>2.71</v>
      </c>
      <c r="D75" s="140">
        <v>0.67</v>
      </c>
      <c r="E75" s="137">
        <v>2.04</v>
      </c>
      <c r="F75" s="140">
        <v>2.96</v>
      </c>
      <c r="G75" s="140">
        <v>0.37</v>
      </c>
      <c r="H75" s="137">
        <v>2.59</v>
      </c>
      <c r="I75" s="137">
        <v>6.0100000000000007</v>
      </c>
      <c r="J75" s="137">
        <v>1.9700000000000002</v>
      </c>
      <c r="K75" s="137">
        <v>4.04</v>
      </c>
      <c r="L75" s="140">
        <v>5.93</v>
      </c>
      <c r="M75" s="140">
        <v>0.83000000000000007</v>
      </c>
      <c r="N75" s="137">
        <v>5.0999999999999996</v>
      </c>
      <c r="O75" s="140">
        <v>1.85</v>
      </c>
      <c r="P75" s="140">
        <v>0.55000000000000004</v>
      </c>
      <c r="Q75" s="137">
        <v>1.3000000000000003</v>
      </c>
    </row>
    <row r="76" spans="2:17" ht="11.25" customHeight="1">
      <c r="B76" s="159" t="s">
        <v>118</v>
      </c>
      <c r="C76" s="140">
        <v>82</v>
      </c>
      <c r="D76" s="140">
        <v>63.01</v>
      </c>
      <c r="E76" s="137">
        <v>18.989999999999995</v>
      </c>
      <c r="F76" s="140">
        <v>76.89</v>
      </c>
      <c r="G76" s="140">
        <v>56.239999999999995</v>
      </c>
      <c r="H76" s="137">
        <v>20.65</v>
      </c>
      <c r="I76" s="137">
        <v>123.13999999999999</v>
      </c>
      <c r="J76" s="137">
        <v>73.44</v>
      </c>
      <c r="K76" s="137">
        <v>49.7</v>
      </c>
      <c r="L76" s="140">
        <v>111.47</v>
      </c>
      <c r="M76" s="140">
        <v>72.569999999999993</v>
      </c>
      <c r="N76" s="137">
        <v>38.900000000000006</v>
      </c>
      <c r="O76" s="140">
        <v>164.41</v>
      </c>
      <c r="P76" s="140">
        <v>81.2</v>
      </c>
      <c r="Q76" s="137">
        <v>83.210000000000008</v>
      </c>
    </row>
    <row r="77" spans="2:17" ht="22.5" customHeight="1">
      <c r="B77" s="159" t="s">
        <v>119</v>
      </c>
      <c r="C77" s="140">
        <v>75.23</v>
      </c>
      <c r="D77" s="140">
        <v>89.960000000000008</v>
      </c>
      <c r="E77" s="137">
        <v>-14.73</v>
      </c>
      <c r="F77" s="140">
        <v>45.95</v>
      </c>
      <c r="G77" s="140">
        <v>43.42</v>
      </c>
      <c r="H77" s="137">
        <v>2.530000000000002</v>
      </c>
      <c r="I77" s="137">
        <v>51.06</v>
      </c>
      <c r="J77" s="137">
        <v>55.83</v>
      </c>
      <c r="K77" s="137">
        <v>-4.7700000000000014</v>
      </c>
      <c r="L77" s="140">
        <v>69.849999999999994</v>
      </c>
      <c r="M77" s="140">
        <v>69.039999999999992</v>
      </c>
      <c r="N77" s="137">
        <v>0.80999999999999694</v>
      </c>
      <c r="O77" s="140">
        <v>79.66</v>
      </c>
      <c r="P77" s="140">
        <v>84.179999999999993</v>
      </c>
      <c r="Q77" s="137">
        <v>-4.519999999999996</v>
      </c>
    </row>
    <row r="78" spans="2:17" ht="22.5" customHeight="1">
      <c r="B78" s="160" t="s">
        <v>120</v>
      </c>
      <c r="C78" s="139">
        <v>6.1899999999999995</v>
      </c>
      <c r="D78" s="139">
        <v>15.89</v>
      </c>
      <c r="E78" s="139">
        <v>-9.7000000000000011</v>
      </c>
      <c r="F78" s="139">
        <v>5.5399999999999991</v>
      </c>
      <c r="G78" s="139">
        <v>11.9</v>
      </c>
      <c r="H78" s="139">
        <v>-6.36</v>
      </c>
      <c r="I78" s="139">
        <v>7.07</v>
      </c>
      <c r="J78" s="139">
        <v>10.19</v>
      </c>
      <c r="K78" s="139">
        <v>-3.12</v>
      </c>
      <c r="L78" s="139">
        <v>10.25</v>
      </c>
      <c r="M78" s="139">
        <v>5.1099999999999994</v>
      </c>
      <c r="N78" s="139">
        <v>5.1400000000000006</v>
      </c>
      <c r="O78" s="139">
        <v>13.98</v>
      </c>
      <c r="P78" s="139">
        <v>10.44</v>
      </c>
      <c r="Q78" s="139">
        <v>3.5399999999999996</v>
      </c>
    </row>
    <row r="79" spans="2:17" ht="11.25" customHeight="1">
      <c r="B79" s="159" t="s">
        <v>121</v>
      </c>
      <c r="C79" s="140">
        <v>6.1899999999999995</v>
      </c>
      <c r="D79" s="140">
        <v>15.89</v>
      </c>
      <c r="E79" s="137">
        <v>-9.7000000000000011</v>
      </c>
      <c r="F79" s="140">
        <v>5.5399999999999991</v>
      </c>
      <c r="G79" s="140">
        <v>11.9</v>
      </c>
      <c r="H79" s="137">
        <v>-6.36</v>
      </c>
      <c r="I79" s="137">
        <v>7.07</v>
      </c>
      <c r="J79" s="137">
        <v>10.19</v>
      </c>
      <c r="K79" s="137">
        <v>-3.12</v>
      </c>
      <c r="L79" s="140">
        <v>6.01</v>
      </c>
      <c r="M79" s="140">
        <v>2.9099999999999997</v>
      </c>
      <c r="N79" s="137">
        <v>3.1</v>
      </c>
      <c r="O79" s="140">
        <v>10.510000000000002</v>
      </c>
      <c r="P79" s="140">
        <v>8.39</v>
      </c>
      <c r="Q79" s="137">
        <v>2.12</v>
      </c>
    </row>
    <row r="80" spans="2:17" ht="22.5" customHeight="1">
      <c r="B80" s="159" t="s">
        <v>122</v>
      </c>
      <c r="C80" s="140">
        <v>0</v>
      </c>
      <c r="D80" s="140">
        <v>0</v>
      </c>
      <c r="E80" s="137">
        <v>0</v>
      </c>
      <c r="F80" s="140">
        <v>0</v>
      </c>
      <c r="G80" s="140">
        <v>0</v>
      </c>
      <c r="H80" s="137">
        <v>0</v>
      </c>
      <c r="I80" s="137">
        <v>0</v>
      </c>
      <c r="J80" s="137">
        <v>0</v>
      </c>
      <c r="K80" s="137">
        <v>0</v>
      </c>
      <c r="L80" s="140">
        <v>4.24</v>
      </c>
      <c r="M80" s="140">
        <v>2.2000000000000002</v>
      </c>
      <c r="N80" s="137">
        <v>2.04</v>
      </c>
      <c r="O80" s="140">
        <v>3.47</v>
      </c>
      <c r="P80" s="140">
        <v>2.0499999999999998</v>
      </c>
      <c r="Q80" s="137">
        <v>1.42</v>
      </c>
    </row>
    <row r="81" spans="2:17" ht="11.25" customHeight="1">
      <c r="B81" s="160" t="s">
        <v>123</v>
      </c>
      <c r="C81" s="161">
        <v>30.22</v>
      </c>
      <c r="D81" s="161">
        <v>30.990000000000002</v>
      </c>
      <c r="E81" s="139">
        <v>-0.77000000000000046</v>
      </c>
      <c r="F81" s="161">
        <v>27.119999999999997</v>
      </c>
      <c r="G81" s="161">
        <v>29.7</v>
      </c>
      <c r="H81" s="139">
        <v>-2.5799999999999992</v>
      </c>
      <c r="I81" s="139">
        <v>33.049999999999997</v>
      </c>
      <c r="J81" s="139">
        <v>32.99</v>
      </c>
      <c r="K81" s="139">
        <v>6.0000000000000497E-2</v>
      </c>
      <c r="L81" s="161">
        <v>47.19</v>
      </c>
      <c r="M81" s="161">
        <v>41.97</v>
      </c>
      <c r="N81" s="139">
        <v>5.2200000000000006</v>
      </c>
      <c r="O81" s="161">
        <v>51.62</v>
      </c>
      <c r="P81" s="161">
        <v>35.83</v>
      </c>
      <c r="Q81" s="139">
        <v>15.79</v>
      </c>
    </row>
    <row r="82" spans="2:17" ht="11.25" hidden="1" customHeight="1">
      <c r="B82" s="159" t="s">
        <v>425</v>
      </c>
      <c r="C82" s="140">
        <v>0</v>
      </c>
      <c r="D82" s="140">
        <v>0</v>
      </c>
      <c r="E82" s="137">
        <v>0</v>
      </c>
      <c r="F82" s="140">
        <v>0</v>
      </c>
      <c r="G82" s="140">
        <v>0</v>
      </c>
      <c r="H82" s="137">
        <v>0</v>
      </c>
      <c r="I82" s="137">
        <v>0</v>
      </c>
      <c r="J82" s="137">
        <v>0</v>
      </c>
      <c r="K82" s="137">
        <v>0</v>
      </c>
      <c r="L82" s="140">
        <v>0</v>
      </c>
      <c r="M82" s="140">
        <v>0</v>
      </c>
      <c r="N82" s="137">
        <v>0</v>
      </c>
      <c r="O82" s="140">
        <v>0</v>
      </c>
      <c r="P82" s="140">
        <v>0</v>
      </c>
      <c r="Q82" s="137">
        <v>0</v>
      </c>
    </row>
    <row r="83" spans="2:17" s="154" customFormat="1" ht="11.25" customHeight="1">
      <c r="B83" s="158" t="s">
        <v>125</v>
      </c>
      <c r="C83" s="136">
        <v>1022.69</v>
      </c>
      <c r="D83" s="136">
        <v>407.72999999999996</v>
      </c>
      <c r="E83" s="136">
        <v>614.96000000000015</v>
      </c>
      <c r="F83" s="136">
        <v>856.20999999999992</v>
      </c>
      <c r="G83" s="136">
        <v>466.02</v>
      </c>
      <c r="H83" s="136">
        <v>390.18999999999994</v>
      </c>
      <c r="I83" s="136">
        <v>910.02</v>
      </c>
      <c r="J83" s="136">
        <v>643.5</v>
      </c>
      <c r="K83" s="136">
        <v>266.52000000000004</v>
      </c>
      <c r="L83" s="136">
        <v>897.87999999999988</v>
      </c>
      <c r="M83" s="136">
        <v>838.16000000000008</v>
      </c>
      <c r="N83" s="136">
        <v>59.719999999999942</v>
      </c>
      <c r="O83" s="136">
        <v>1094.05</v>
      </c>
      <c r="P83" s="136">
        <v>827.30000000000007</v>
      </c>
      <c r="Q83" s="136">
        <v>266.74999999999994</v>
      </c>
    </row>
    <row r="84" spans="2:17" ht="11.25" customHeight="1">
      <c r="B84" s="160" t="s">
        <v>126</v>
      </c>
      <c r="C84" s="161">
        <v>959.8</v>
      </c>
      <c r="D84" s="161">
        <v>81.710000000000008</v>
      </c>
      <c r="E84" s="139">
        <v>878.09</v>
      </c>
      <c r="F84" s="161">
        <v>819.58</v>
      </c>
      <c r="G84" s="161">
        <v>89.42</v>
      </c>
      <c r="H84" s="139">
        <v>730.16</v>
      </c>
      <c r="I84" s="139">
        <v>887.77</v>
      </c>
      <c r="J84" s="139">
        <v>100.9</v>
      </c>
      <c r="K84" s="139">
        <v>786.87</v>
      </c>
      <c r="L84" s="161">
        <v>834.05</v>
      </c>
      <c r="M84" s="161">
        <v>106.41</v>
      </c>
      <c r="N84" s="139">
        <v>727.64</v>
      </c>
      <c r="O84" s="161">
        <v>889.75</v>
      </c>
      <c r="P84" s="161">
        <v>116.71000000000001</v>
      </c>
      <c r="Q84" s="139">
        <v>773.04</v>
      </c>
    </row>
    <row r="85" spans="2:17" ht="11.25" customHeight="1">
      <c r="B85" s="160" t="s">
        <v>127</v>
      </c>
      <c r="C85" s="139">
        <v>64.91</v>
      </c>
      <c r="D85" s="139">
        <v>326.50999999999993</v>
      </c>
      <c r="E85" s="139">
        <v>-261.59999999999997</v>
      </c>
      <c r="F85" s="139">
        <v>37.950000000000003</v>
      </c>
      <c r="G85" s="139">
        <v>377.11</v>
      </c>
      <c r="H85" s="139">
        <v>-339.15999999999997</v>
      </c>
      <c r="I85" s="139">
        <v>18.600000000000001</v>
      </c>
      <c r="J85" s="139">
        <v>542.88</v>
      </c>
      <c r="K85" s="139">
        <v>-524.28</v>
      </c>
      <c r="L85" s="139">
        <v>58.78</v>
      </c>
      <c r="M85" s="139">
        <v>731.74</v>
      </c>
      <c r="N85" s="139">
        <v>-672.96</v>
      </c>
      <c r="O85" s="139">
        <v>200.76</v>
      </c>
      <c r="P85" s="139">
        <v>710.41000000000008</v>
      </c>
      <c r="Q85" s="139">
        <v>-509.65000000000009</v>
      </c>
    </row>
    <row r="86" spans="2:17" ht="11.25" customHeight="1">
      <c r="B86" s="159" t="s">
        <v>128</v>
      </c>
      <c r="C86" s="137">
        <v>10.75</v>
      </c>
      <c r="D86" s="137">
        <v>248.54</v>
      </c>
      <c r="E86" s="137">
        <v>-237.79</v>
      </c>
      <c r="F86" s="137">
        <v>9.15</v>
      </c>
      <c r="G86" s="137">
        <v>304.45999999999998</v>
      </c>
      <c r="H86" s="137">
        <v>-295.31</v>
      </c>
      <c r="I86" s="137">
        <v>9.4600000000000009</v>
      </c>
      <c r="J86" s="137">
        <v>475.54999999999995</v>
      </c>
      <c r="K86" s="137">
        <v>-466.09000000000003</v>
      </c>
      <c r="L86" s="137">
        <v>10.969999999999999</v>
      </c>
      <c r="M86" s="137">
        <v>665.39</v>
      </c>
      <c r="N86" s="137">
        <v>-654.42000000000007</v>
      </c>
      <c r="O86" s="137">
        <v>10.84</v>
      </c>
      <c r="P86" s="137">
        <v>573.76</v>
      </c>
      <c r="Q86" s="137">
        <v>-562.92000000000007</v>
      </c>
    </row>
    <row r="87" spans="2:17" ht="22.5" customHeight="1">
      <c r="B87" s="159" t="s">
        <v>129</v>
      </c>
      <c r="C87" s="137">
        <v>9.5499999999999989</v>
      </c>
      <c r="D87" s="137">
        <v>232.22999999999996</v>
      </c>
      <c r="E87" s="137">
        <v>-222.68</v>
      </c>
      <c r="F87" s="137">
        <v>8.52</v>
      </c>
      <c r="G87" s="137">
        <v>287.5</v>
      </c>
      <c r="H87" s="137">
        <v>-278.98</v>
      </c>
      <c r="I87" s="137">
        <v>8.61</v>
      </c>
      <c r="J87" s="137">
        <v>457.30999999999995</v>
      </c>
      <c r="K87" s="137">
        <v>-448.7</v>
      </c>
      <c r="L87" s="137">
        <v>10.73</v>
      </c>
      <c r="M87" s="137">
        <v>653.12000000000012</v>
      </c>
      <c r="N87" s="137">
        <v>-642.3900000000001</v>
      </c>
      <c r="O87" s="137">
        <v>10.7</v>
      </c>
      <c r="P87" s="137">
        <v>555.47</v>
      </c>
      <c r="Q87" s="137">
        <v>-544.77</v>
      </c>
    </row>
    <row r="88" spans="2:17" ht="11.25" customHeight="1">
      <c r="B88" s="159" t="s">
        <v>130</v>
      </c>
      <c r="C88" s="137">
        <v>9.5499999999999989</v>
      </c>
      <c r="D88" s="137">
        <v>181.26</v>
      </c>
      <c r="E88" s="137">
        <v>-171.70999999999998</v>
      </c>
      <c r="F88" s="137">
        <v>8.52</v>
      </c>
      <c r="G88" s="137">
        <v>179.83999999999997</v>
      </c>
      <c r="H88" s="137">
        <v>-171.32000000000002</v>
      </c>
      <c r="I88" s="137">
        <v>8.61</v>
      </c>
      <c r="J88" s="137">
        <v>207.36</v>
      </c>
      <c r="K88" s="137">
        <v>-198.75000000000003</v>
      </c>
      <c r="L88" s="137">
        <v>10.73</v>
      </c>
      <c r="M88" s="137">
        <v>180.76999999999998</v>
      </c>
      <c r="N88" s="137">
        <v>-170.04000000000002</v>
      </c>
      <c r="O88" s="137">
        <v>10.7</v>
      </c>
      <c r="P88" s="137">
        <v>216.06</v>
      </c>
      <c r="Q88" s="137">
        <v>-205.36</v>
      </c>
    </row>
    <row r="89" spans="2:17" ht="11.25" customHeight="1">
      <c r="B89" s="159" t="s">
        <v>133</v>
      </c>
      <c r="C89" s="140">
        <v>9.5499999999999989</v>
      </c>
      <c r="D89" s="140">
        <v>181.26</v>
      </c>
      <c r="E89" s="137">
        <v>-171.70999999999998</v>
      </c>
      <c r="F89" s="140">
        <v>8.52</v>
      </c>
      <c r="G89" s="140">
        <v>179.83999999999997</v>
      </c>
      <c r="H89" s="137">
        <v>-171.32000000000002</v>
      </c>
      <c r="I89" s="137">
        <v>8.61</v>
      </c>
      <c r="J89" s="137">
        <v>207.36</v>
      </c>
      <c r="K89" s="137">
        <v>-198.75000000000003</v>
      </c>
      <c r="L89" s="140">
        <v>10.73</v>
      </c>
      <c r="M89" s="140">
        <v>180.76999999999998</v>
      </c>
      <c r="N89" s="137">
        <v>-170.04000000000002</v>
      </c>
      <c r="O89" s="140">
        <v>10.7</v>
      </c>
      <c r="P89" s="140">
        <v>216.06</v>
      </c>
      <c r="Q89" s="137">
        <v>-205.36</v>
      </c>
    </row>
    <row r="90" spans="2:17" ht="11.25" hidden="1" customHeight="1">
      <c r="B90" s="159" t="s">
        <v>136</v>
      </c>
      <c r="C90" s="140">
        <v>0</v>
      </c>
      <c r="D90" s="140">
        <v>0</v>
      </c>
      <c r="E90" s="137">
        <v>0</v>
      </c>
      <c r="F90" s="140">
        <v>0</v>
      </c>
      <c r="G90" s="140">
        <v>0</v>
      </c>
      <c r="H90" s="137">
        <v>0</v>
      </c>
      <c r="I90" s="137">
        <v>0</v>
      </c>
      <c r="J90" s="137">
        <v>0</v>
      </c>
      <c r="K90" s="137">
        <v>0</v>
      </c>
      <c r="L90" s="140">
        <v>0</v>
      </c>
      <c r="M90" s="140">
        <v>0</v>
      </c>
      <c r="N90" s="137">
        <v>0</v>
      </c>
      <c r="O90" s="140">
        <v>0</v>
      </c>
      <c r="P90" s="140">
        <v>0</v>
      </c>
      <c r="Q90" s="137">
        <v>0</v>
      </c>
    </row>
    <row r="91" spans="2:17" ht="11.25" hidden="1" customHeight="1">
      <c r="B91" s="159" t="s">
        <v>137</v>
      </c>
      <c r="C91" s="140">
        <v>0</v>
      </c>
      <c r="D91" s="140">
        <v>0</v>
      </c>
      <c r="E91" s="137">
        <v>0</v>
      </c>
      <c r="F91" s="140">
        <v>0</v>
      </c>
      <c r="G91" s="140">
        <v>0</v>
      </c>
      <c r="H91" s="137">
        <v>0</v>
      </c>
      <c r="I91" s="137">
        <v>0</v>
      </c>
      <c r="J91" s="137">
        <v>0</v>
      </c>
      <c r="K91" s="137">
        <v>0</v>
      </c>
      <c r="L91" s="140">
        <v>0</v>
      </c>
      <c r="M91" s="140">
        <v>0</v>
      </c>
      <c r="N91" s="137">
        <v>0</v>
      </c>
      <c r="O91" s="140">
        <v>0</v>
      </c>
      <c r="P91" s="140">
        <v>0</v>
      </c>
      <c r="Q91" s="137">
        <v>0</v>
      </c>
    </row>
    <row r="92" spans="2:17" ht="11.25" hidden="1" customHeight="1">
      <c r="B92" s="159" t="s">
        <v>138</v>
      </c>
      <c r="C92" s="140">
        <v>0</v>
      </c>
      <c r="D92" s="140">
        <v>0</v>
      </c>
      <c r="E92" s="137">
        <v>0</v>
      </c>
      <c r="F92" s="140">
        <v>0</v>
      </c>
      <c r="G92" s="140">
        <v>0</v>
      </c>
      <c r="H92" s="137">
        <v>0</v>
      </c>
      <c r="I92" s="137">
        <v>0</v>
      </c>
      <c r="J92" s="137">
        <v>0</v>
      </c>
      <c r="K92" s="137">
        <v>0</v>
      </c>
      <c r="L92" s="140">
        <v>0</v>
      </c>
      <c r="M92" s="140">
        <v>0</v>
      </c>
      <c r="N92" s="137">
        <v>0</v>
      </c>
      <c r="O92" s="140">
        <v>0</v>
      </c>
      <c r="P92" s="140">
        <v>0</v>
      </c>
      <c r="Q92" s="137">
        <v>0</v>
      </c>
    </row>
    <row r="93" spans="2:17" ht="11.25" hidden="1" customHeight="1">
      <c r="B93" s="159" t="s">
        <v>139</v>
      </c>
      <c r="C93" s="140">
        <v>0</v>
      </c>
      <c r="D93" s="140">
        <v>0</v>
      </c>
      <c r="E93" s="137">
        <v>0</v>
      </c>
      <c r="F93" s="140">
        <v>0</v>
      </c>
      <c r="G93" s="140">
        <v>0</v>
      </c>
      <c r="H93" s="137">
        <v>0</v>
      </c>
      <c r="I93" s="137">
        <v>0</v>
      </c>
      <c r="J93" s="137">
        <v>0</v>
      </c>
      <c r="K93" s="137">
        <v>0</v>
      </c>
      <c r="L93" s="140">
        <v>0</v>
      </c>
      <c r="M93" s="140">
        <v>0</v>
      </c>
      <c r="N93" s="137">
        <v>0</v>
      </c>
      <c r="O93" s="140">
        <v>0</v>
      </c>
      <c r="P93" s="140">
        <v>0</v>
      </c>
      <c r="Q93" s="137">
        <v>0</v>
      </c>
    </row>
    <row r="94" spans="2:17" ht="11.25" hidden="1" customHeight="1">
      <c r="B94" s="159" t="s">
        <v>140</v>
      </c>
      <c r="C94" s="140">
        <v>0</v>
      </c>
      <c r="D94" s="140">
        <v>0</v>
      </c>
      <c r="E94" s="137">
        <v>0</v>
      </c>
      <c r="F94" s="140">
        <v>0</v>
      </c>
      <c r="G94" s="140">
        <v>0</v>
      </c>
      <c r="H94" s="137">
        <v>0</v>
      </c>
      <c r="I94" s="137">
        <v>0</v>
      </c>
      <c r="J94" s="137">
        <v>0</v>
      </c>
      <c r="K94" s="137">
        <v>0</v>
      </c>
      <c r="L94" s="140">
        <v>0</v>
      </c>
      <c r="M94" s="140">
        <v>0</v>
      </c>
      <c r="N94" s="137">
        <v>0</v>
      </c>
      <c r="O94" s="140">
        <v>0</v>
      </c>
      <c r="P94" s="140">
        <v>0</v>
      </c>
      <c r="Q94" s="137">
        <v>0</v>
      </c>
    </row>
    <row r="95" spans="2:17" ht="11.25" customHeight="1">
      <c r="B95" s="159" t="s">
        <v>141</v>
      </c>
      <c r="C95" s="162">
        <v>0</v>
      </c>
      <c r="D95" s="162">
        <v>50.969999999999992</v>
      </c>
      <c r="E95" s="163">
        <v>-50.969999999999992</v>
      </c>
      <c r="F95" s="162">
        <v>0</v>
      </c>
      <c r="G95" s="162">
        <v>107.66</v>
      </c>
      <c r="H95" s="163">
        <v>-107.66</v>
      </c>
      <c r="I95" s="163">
        <v>0</v>
      </c>
      <c r="J95" s="163">
        <v>249.95</v>
      </c>
      <c r="K95" s="163">
        <v>-249.95</v>
      </c>
      <c r="L95" s="162">
        <v>0</v>
      </c>
      <c r="M95" s="162">
        <v>472.35</v>
      </c>
      <c r="N95" s="163">
        <v>-472.35</v>
      </c>
      <c r="O95" s="162">
        <v>0</v>
      </c>
      <c r="P95" s="162">
        <v>339.41</v>
      </c>
      <c r="Q95" s="163">
        <v>-339.41</v>
      </c>
    </row>
    <row r="96" spans="2:17" ht="11.25" hidden="1" customHeight="1">
      <c r="B96" s="159" t="s">
        <v>424</v>
      </c>
      <c r="C96" s="140">
        <v>0</v>
      </c>
      <c r="D96" s="140">
        <v>0</v>
      </c>
      <c r="E96" s="137">
        <v>0</v>
      </c>
      <c r="F96" s="140">
        <v>0</v>
      </c>
      <c r="G96" s="140">
        <v>0</v>
      </c>
      <c r="H96" s="137">
        <v>0</v>
      </c>
      <c r="I96" s="137">
        <v>0</v>
      </c>
      <c r="J96" s="137">
        <v>0</v>
      </c>
      <c r="K96" s="137">
        <v>0</v>
      </c>
      <c r="L96" s="140">
        <v>0</v>
      </c>
      <c r="M96" s="140">
        <v>0</v>
      </c>
      <c r="N96" s="137">
        <v>0</v>
      </c>
      <c r="O96" s="140">
        <v>0</v>
      </c>
      <c r="P96" s="140">
        <v>0</v>
      </c>
      <c r="Q96" s="137">
        <v>0</v>
      </c>
    </row>
    <row r="97" spans="2:17" ht="11.25" hidden="1" customHeight="1">
      <c r="B97" s="159" t="s">
        <v>143</v>
      </c>
      <c r="C97" s="140">
        <v>0</v>
      </c>
      <c r="D97" s="140">
        <v>0</v>
      </c>
      <c r="E97" s="137">
        <v>0</v>
      </c>
      <c r="F97" s="140">
        <v>0</v>
      </c>
      <c r="G97" s="140">
        <v>0</v>
      </c>
      <c r="H97" s="137">
        <v>0</v>
      </c>
      <c r="I97" s="137">
        <v>0</v>
      </c>
      <c r="J97" s="137">
        <v>0</v>
      </c>
      <c r="K97" s="137">
        <v>0</v>
      </c>
      <c r="L97" s="140">
        <v>0</v>
      </c>
      <c r="M97" s="140">
        <v>0</v>
      </c>
      <c r="N97" s="137">
        <v>0</v>
      </c>
      <c r="O97" s="140">
        <v>0</v>
      </c>
      <c r="P97" s="140">
        <v>0</v>
      </c>
      <c r="Q97" s="137">
        <v>0</v>
      </c>
    </row>
    <row r="98" spans="2:17" ht="11.25" customHeight="1">
      <c r="B98" s="159" t="s">
        <v>144</v>
      </c>
      <c r="C98" s="137">
        <v>1.2000000000000002</v>
      </c>
      <c r="D98" s="137">
        <v>16.310000000000002</v>
      </c>
      <c r="E98" s="137">
        <v>-15.110000000000001</v>
      </c>
      <c r="F98" s="137">
        <v>0.63</v>
      </c>
      <c r="G98" s="137">
        <v>16.96</v>
      </c>
      <c r="H98" s="137">
        <v>-16.329999999999998</v>
      </c>
      <c r="I98" s="137">
        <v>0.85000000000000009</v>
      </c>
      <c r="J98" s="137">
        <v>18.240000000000002</v>
      </c>
      <c r="K98" s="137">
        <v>-17.39</v>
      </c>
      <c r="L98" s="137">
        <v>0.24</v>
      </c>
      <c r="M98" s="137">
        <v>12.27</v>
      </c>
      <c r="N98" s="137">
        <v>-12.030000000000001</v>
      </c>
      <c r="O98" s="137">
        <v>0.14000000000000001</v>
      </c>
      <c r="P98" s="137">
        <v>18.29</v>
      </c>
      <c r="Q98" s="137">
        <v>-18.149999999999999</v>
      </c>
    </row>
    <row r="99" spans="2:17" ht="11.25" customHeight="1">
      <c r="B99" s="159" t="s">
        <v>145</v>
      </c>
      <c r="C99" s="140">
        <v>1.2000000000000002</v>
      </c>
      <c r="D99" s="140">
        <v>16.310000000000002</v>
      </c>
      <c r="E99" s="137">
        <v>-15.110000000000001</v>
      </c>
      <c r="F99" s="140">
        <v>0.63</v>
      </c>
      <c r="G99" s="140">
        <v>16.96</v>
      </c>
      <c r="H99" s="137">
        <v>-16.329999999999998</v>
      </c>
      <c r="I99" s="137">
        <v>0.85000000000000009</v>
      </c>
      <c r="J99" s="137">
        <v>18.240000000000002</v>
      </c>
      <c r="K99" s="137">
        <v>-17.39</v>
      </c>
      <c r="L99" s="140">
        <v>0.24</v>
      </c>
      <c r="M99" s="140">
        <v>12.27</v>
      </c>
      <c r="N99" s="137">
        <v>-12.030000000000001</v>
      </c>
      <c r="O99" s="140">
        <v>0.14000000000000001</v>
      </c>
      <c r="P99" s="140">
        <v>18.29</v>
      </c>
      <c r="Q99" s="137">
        <v>-18.149999999999999</v>
      </c>
    </row>
    <row r="100" spans="2:17" ht="11.25" hidden="1" customHeight="1">
      <c r="B100" s="159" t="s">
        <v>146</v>
      </c>
      <c r="C100" s="140">
        <v>0</v>
      </c>
      <c r="D100" s="140">
        <v>0</v>
      </c>
      <c r="E100" s="137">
        <v>0</v>
      </c>
      <c r="F100" s="140">
        <v>0</v>
      </c>
      <c r="G100" s="140">
        <v>0</v>
      </c>
      <c r="H100" s="137">
        <v>0</v>
      </c>
      <c r="I100" s="137">
        <v>0</v>
      </c>
      <c r="J100" s="137">
        <v>0</v>
      </c>
      <c r="K100" s="137">
        <v>0</v>
      </c>
      <c r="L100" s="140">
        <v>0</v>
      </c>
      <c r="M100" s="140">
        <v>0</v>
      </c>
      <c r="N100" s="137">
        <v>0</v>
      </c>
      <c r="O100" s="140">
        <v>0</v>
      </c>
      <c r="P100" s="140">
        <v>0</v>
      </c>
      <c r="Q100" s="137">
        <v>0</v>
      </c>
    </row>
    <row r="101" spans="2:17" ht="11.25" hidden="1" customHeight="1">
      <c r="B101" s="159" t="s">
        <v>147</v>
      </c>
      <c r="C101" s="140">
        <v>0</v>
      </c>
      <c r="D101" s="140">
        <v>0</v>
      </c>
      <c r="E101" s="137">
        <v>0</v>
      </c>
      <c r="F101" s="140">
        <v>0</v>
      </c>
      <c r="G101" s="140">
        <v>0</v>
      </c>
      <c r="H101" s="137">
        <v>0</v>
      </c>
      <c r="I101" s="137">
        <v>0</v>
      </c>
      <c r="J101" s="137">
        <v>0</v>
      </c>
      <c r="K101" s="137">
        <v>0</v>
      </c>
      <c r="L101" s="140">
        <v>0</v>
      </c>
      <c r="M101" s="140">
        <v>0</v>
      </c>
      <c r="N101" s="137">
        <v>0</v>
      </c>
      <c r="O101" s="140">
        <v>0</v>
      </c>
      <c r="P101" s="140">
        <v>0</v>
      </c>
      <c r="Q101" s="137">
        <v>0</v>
      </c>
    </row>
    <row r="102" spans="2:17" ht="11.25" hidden="1" customHeight="1">
      <c r="B102" s="159" t="s">
        <v>148</v>
      </c>
      <c r="C102" s="140">
        <v>0</v>
      </c>
      <c r="D102" s="140">
        <v>0</v>
      </c>
      <c r="E102" s="137">
        <v>0</v>
      </c>
      <c r="F102" s="140">
        <v>0</v>
      </c>
      <c r="G102" s="140">
        <v>0</v>
      </c>
      <c r="H102" s="137">
        <v>0</v>
      </c>
      <c r="I102" s="137">
        <v>0</v>
      </c>
      <c r="J102" s="137">
        <v>0</v>
      </c>
      <c r="K102" s="137">
        <v>0</v>
      </c>
      <c r="L102" s="140">
        <v>0</v>
      </c>
      <c r="M102" s="140">
        <v>0</v>
      </c>
      <c r="N102" s="137">
        <v>0</v>
      </c>
      <c r="O102" s="140">
        <v>0</v>
      </c>
      <c r="P102" s="140">
        <v>0</v>
      </c>
      <c r="Q102" s="137">
        <v>0</v>
      </c>
    </row>
    <row r="103" spans="2:17" ht="11.25" hidden="1" customHeight="1">
      <c r="B103" s="159" t="s">
        <v>149</v>
      </c>
      <c r="C103" s="140">
        <v>0</v>
      </c>
      <c r="D103" s="140">
        <v>0</v>
      </c>
      <c r="E103" s="137">
        <v>0</v>
      </c>
      <c r="F103" s="140">
        <v>0</v>
      </c>
      <c r="G103" s="140">
        <v>0</v>
      </c>
      <c r="H103" s="137">
        <v>0</v>
      </c>
      <c r="I103" s="137">
        <v>0</v>
      </c>
      <c r="J103" s="137">
        <v>0</v>
      </c>
      <c r="K103" s="137">
        <v>0</v>
      </c>
      <c r="L103" s="140">
        <v>0</v>
      </c>
      <c r="M103" s="140">
        <v>0</v>
      </c>
      <c r="N103" s="137">
        <v>0</v>
      </c>
      <c r="O103" s="140">
        <v>0</v>
      </c>
      <c r="P103" s="140">
        <v>0</v>
      </c>
      <c r="Q103" s="137">
        <v>0</v>
      </c>
    </row>
    <row r="104" spans="2:17" ht="11.25" hidden="1" customHeight="1">
      <c r="B104" s="159" t="s">
        <v>150</v>
      </c>
      <c r="C104" s="140">
        <v>0</v>
      </c>
      <c r="D104" s="140">
        <v>0</v>
      </c>
      <c r="E104" s="137">
        <v>0</v>
      </c>
      <c r="F104" s="140">
        <v>0</v>
      </c>
      <c r="G104" s="140">
        <v>0</v>
      </c>
      <c r="H104" s="137">
        <v>0</v>
      </c>
      <c r="I104" s="137">
        <v>0</v>
      </c>
      <c r="J104" s="137">
        <v>0</v>
      </c>
      <c r="K104" s="137">
        <v>0</v>
      </c>
      <c r="L104" s="140">
        <v>0</v>
      </c>
      <c r="M104" s="140">
        <v>0</v>
      </c>
      <c r="N104" s="137">
        <v>0</v>
      </c>
      <c r="O104" s="140">
        <v>0</v>
      </c>
      <c r="P104" s="140">
        <v>0</v>
      </c>
      <c r="Q104" s="137">
        <v>0</v>
      </c>
    </row>
    <row r="105" spans="2:17" ht="22.5" customHeight="1">
      <c r="B105" s="159" t="s">
        <v>151</v>
      </c>
      <c r="C105" s="140">
        <v>1.2000000000000002</v>
      </c>
      <c r="D105" s="140">
        <v>16.310000000000002</v>
      </c>
      <c r="E105" s="137">
        <v>-15.110000000000001</v>
      </c>
      <c r="F105" s="140">
        <v>0.63</v>
      </c>
      <c r="G105" s="140">
        <v>16.96</v>
      </c>
      <c r="H105" s="137">
        <v>-16.329999999999998</v>
      </c>
      <c r="I105" s="137">
        <v>0.85000000000000009</v>
      </c>
      <c r="J105" s="137">
        <v>18.240000000000002</v>
      </c>
      <c r="K105" s="137">
        <v>-17.39</v>
      </c>
      <c r="L105" s="140">
        <v>0.24</v>
      </c>
      <c r="M105" s="140">
        <v>12.27</v>
      </c>
      <c r="N105" s="137">
        <v>-12.030000000000001</v>
      </c>
      <c r="O105" s="140">
        <v>0.14000000000000001</v>
      </c>
      <c r="P105" s="140">
        <v>18.29</v>
      </c>
      <c r="Q105" s="137">
        <v>-18.149999999999999</v>
      </c>
    </row>
    <row r="106" spans="2:17" ht="22.5" customHeight="1">
      <c r="B106" s="159" t="s">
        <v>152</v>
      </c>
      <c r="C106" s="137">
        <v>0.42999999999999994</v>
      </c>
      <c r="D106" s="137">
        <v>6.52</v>
      </c>
      <c r="E106" s="137">
        <v>-6.09</v>
      </c>
      <c r="F106" s="137">
        <v>1.1300000000000001</v>
      </c>
      <c r="G106" s="137">
        <v>8.6999999999999993</v>
      </c>
      <c r="H106" s="137">
        <v>-7.57</v>
      </c>
      <c r="I106" s="137">
        <v>2.2600000000000002</v>
      </c>
      <c r="J106" s="137">
        <v>2.66</v>
      </c>
      <c r="K106" s="137">
        <v>-0.39999999999999991</v>
      </c>
      <c r="L106" s="137">
        <v>0.76</v>
      </c>
      <c r="M106" s="137">
        <v>0.74</v>
      </c>
      <c r="N106" s="137">
        <v>2.0000000000000032E-2</v>
      </c>
      <c r="O106" s="137">
        <v>0.60000000000000009</v>
      </c>
      <c r="P106" s="137">
        <v>0.43</v>
      </c>
      <c r="Q106" s="137">
        <v>0.17000000000000004</v>
      </c>
    </row>
    <row r="107" spans="2:17" ht="22.5" customHeight="1">
      <c r="B107" s="159" t="s">
        <v>129</v>
      </c>
      <c r="C107" s="137">
        <v>0.31</v>
      </c>
      <c r="D107" s="137">
        <v>5.4299999999999988</v>
      </c>
      <c r="E107" s="137">
        <v>-5.12</v>
      </c>
      <c r="F107" s="137">
        <v>1.1300000000000001</v>
      </c>
      <c r="G107" s="137">
        <v>8.6999999999999993</v>
      </c>
      <c r="H107" s="137">
        <v>-7.57</v>
      </c>
      <c r="I107" s="137">
        <v>2.2600000000000002</v>
      </c>
      <c r="J107" s="137">
        <v>2.66</v>
      </c>
      <c r="K107" s="137">
        <v>-0.39999999999999991</v>
      </c>
      <c r="L107" s="137">
        <v>0.76</v>
      </c>
      <c r="M107" s="137">
        <v>0.74</v>
      </c>
      <c r="N107" s="137">
        <v>2.0000000000000032E-2</v>
      </c>
      <c r="O107" s="137">
        <v>0.60000000000000009</v>
      </c>
      <c r="P107" s="137">
        <v>0.43</v>
      </c>
      <c r="Q107" s="137">
        <v>0.17000000000000004</v>
      </c>
    </row>
    <row r="108" spans="2:17" ht="22.5" customHeight="1">
      <c r="B108" s="159" t="s">
        <v>153</v>
      </c>
      <c r="C108" s="140">
        <v>0.31</v>
      </c>
      <c r="D108" s="140">
        <v>5.4299999999999988</v>
      </c>
      <c r="E108" s="137">
        <v>-5.12</v>
      </c>
      <c r="F108" s="140">
        <v>1.1300000000000001</v>
      </c>
      <c r="G108" s="140">
        <v>8.6999999999999993</v>
      </c>
      <c r="H108" s="137">
        <v>-7.57</v>
      </c>
      <c r="I108" s="137">
        <v>2.2600000000000002</v>
      </c>
      <c r="J108" s="137">
        <v>2.66</v>
      </c>
      <c r="K108" s="137">
        <v>-0.39999999999999991</v>
      </c>
      <c r="L108" s="140">
        <v>0.76</v>
      </c>
      <c r="M108" s="140">
        <v>0.74</v>
      </c>
      <c r="N108" s="137">
        <v>2.0000000000000032E-2</v>
      </c>
      <c r="O108" s="140">
        <v>0.60000000000000009</v>
      </c>
      <c r="P108" s="140">
        <v>0.43</v>
      </c>
      <c r="Q108" s="137">
        <v>0.17000000000000004</v>
      </c>
    </row>
    <row r="109" spans="2:17" ht="11.25" hidden="1" customHeight="1">
      <c r="B109" s="159" t="s">
        <v>423</v>
      </c>
      <c r="C109" s="137">
        <v>0</v>
      </c>
      <c r="D109" s="137">
        <v>0</v>
      </c>
      <c r="E109" s="137">
        <v>0</v>
      </c>
      <c r="F109" s="137">
        <v>0</v>
      </c>
      <c r="G109" s="137">
        <v>0</v>
      </c>
      <c r="H109" s="137">
        <v>0</v>
      </c>
      <c r="I109" s="137">
        <v>0</v>
      </c>
      <c r="J109" s="137">
        <v>0</v>
      </c>
      <c r="K109" s="137">
        <v>0</v>
      </c>
      <c r="L109" s="137">
        <v>0</v>
      </c>
      <c r="M109" s="137">
        <v>0</v>
      </c>
      <c r="N109" s="137">
        <v>0</v>
      </c>
      <c r="O109" s="137">
        <v>0</v>
      </c>
      <c r="P109" s="137">
        <v>0</v>
      </c>
      <c r="Q109" s="137">
        <v>0</v>
      </c>
    </row>
    <row r="110" spans="2:17" ht="11.25" hidden="1" customHeight="1">
      <c r="B110" s="159" t="s">
        <v>155</v>
      </c>
      <c r="C110" s="140">
        <v>0</v>
      </c>
      <c r="D110" s="140">
        <v>0</v>
      </c>
      <c r="E110" s="137">
        <v>0</v>
      </c>
      <c r="F110" s="140">
        <v>0</v>
      </c>
      <c r="G110" s="140">
        <v>0</v>
      </c>
      <c r="H110" s="137">
        <v>0</v>
      </c>
      <c r="I110" s="137">
        <v>0</v>
      </c>
      <c r="J110" s="137">
        <v>0</v>
      </c>
      <c r="K110" s="137">
        <v>0</v>
      </c>
      <c r="L110" s="140">
        <v>0</v>
      </c>
      <c r="M110" s="140">
        <v>0</v>
      </c>
      <c r="N110" s="137">
        <v>0</v>
      </c>
      <c r="O110" s="140">
        <v>0</v>
      </c>
      <c r="P110" s="140">
        <v>0</v>
      </c>
      <c r="Q110" s="137">
        <v>0</v>
      </c>
    </row>
    <row r="111" spans="2:17" ht="11.25" hidden="1" customHeight="1">
      <c r="B111" s="159" t="s">
        <v>422</v>
      </c>
      <c r="C111" s="140">
        <v>0</v>
      </c>
      <c r="D111" s="140">
        <v>0</v>
      </c>
      <c r="E111" s="137">
        <v>0</v>
      </c>
      <c r="F111" s="140">
        <v>0</v>
      </c>
      <c r="G111" s="140">
        <v>0</v>
      </c>
      <c r="H111" s="137">
        <v>0</v>
      </c>
      <c r="I111" s="137">
        <v>0</v>
      </c>
      <c r="J111" s="137">
        <v>0</v>
      </c>
      <c r="K111" s="137">
        <v>0</v>
      </c>
      <c r="L111" s="140">
        <v>0</v>
      </c>
      <c r="M111" s="140">
        <v>0</v>
      </c>
      <c r="N111" s="137">
        <v>0</v>
      </c>
      <c r="O111" s="140">
        <v>0</v>
      </c>
      <c r="P111" s="140">
        <v>0</v>
      </c>
      <c r="Q111" s="137">
        <v>0</v>
      </c>
    </row>
    <row r="112" spans="2:17" ht="11.25" customHeight="1">
      <c r="B112" s="159" t="s">
        <v>144</v>
      </c>
      <c r="C112" s="137">
        <v>0.12000000000000001</v>
      </c>
      <c r="D112" s="137">
        <v>1.0899999999999999</v>
      </c>
      <c r="E112" s="137">
        <v>-0.97</v>
      </c>
      <c r="F112" s="137">
        <v>0</v>
      </c>
      <c r="G112" s="137">
        <v>0</v>
      </c>
      <c r="H112" s="137">
        <v>0</v>
      </c>
      <c r="I112" s="137">
        <v>0</v>
      </c>
      <c r="J112" s="137">
        <v>0</v>
      </c>
      <c r="K112" s="137">
        <v>0</v>
      </c>
      <c r="L112" s="137">
        <v>0</v>
      </c>
      <c r="M112" s="137">
        <v>0</v>
      </c>
      <c r="N112" s="137">
        <v>0</v>
      </c>
      <c r="O112" s="137">
        <v>0</v>
      </c>
      <c r="P112" s="137">
        <v>0</v>
      </c>
      <c r="Q112" s="137">
        <v>0</v>
      </c>
    </row>
    <row r="113" spans="2:17" ht="11.25" hidden="1" customHeight="1">
      <c r="B113" s="159" t="s">
        <v>157</v>
      </c>
      <c r="C113" s="140">
        <v>0</v>
      </c>
      <c r="D113" s="140">
        <v>0</v>
      </c>
      <c r="E113" s="137">
        <v>0</v>
      </c>
      <c r="F113" s="140">
        <v>0</v>
      </c>
      <c r="G113" s="140">
        <v>0</v>
      </c>
      <c r="H113" s="137">
        <v>0</v>
      </c>
      <c r="I113" s="137">
        <v>0</v>
      </c>
      <c r="J113" s="137">
        <v>0</v>
      </c>
      <c r="K113" s="137">
        <v>0</v>
      </c>
      <c r="L113" s="140">
        <v>0</v>
      </c>
      <c r="M113" s="140">
        <v>0</v>
      </c>
      <c r="N113" s="137">
        <v>0</v>
      </c>
      <c r="O113" s="140">
        <v>0</v>
      </c>
      <c r="P113" s="140">
        <v>0</v>
      </c>
      <c r="Q113" s="137">
        <v>0</v>
      </c>
    </row>
    <row r="114" spans="2:17" ht="11.25" customHeight="1">
      <c r="B114" s="159" t="s">
        <v>158</v>
      </c>
      <c r="C114" s="140">
        <v>0.12000000000000001</v>
      </c>
      <c r="D114" s="140">
        <v>1.0899999999999999</v>
      </c>
      <c r="E114" s="137">
        <v>-0.97</v>
      </c>
      <c r="F114" s="140">
        <v>0</v>
      </c>
      <c r="G114" s="140">
        <v>0</v>
      </c>
      <c r="H114" s="137">
        <v>0</v>
      </c>
      <c r="I114" s="137">
        <v>0</v>
      </c>
      <c r="J114" s="137">
        <v>0</v>
      </c>
      <c r="K114" s="137">
        <v>0</v>
      </c>
      <c r="L114" s="140">
        <v>0</v>
      </c>
      <c r="M114" s="140">
        <v>0</v>
      </c>
      <c r="N114" s="137">
        <v>0</v>
      </c>
      <c r="O114" s="140">
        <v>0</v>
      </c>
      <c r="P114" s="140">
        <v>0</v>
      </c>
      <c r="Q114" s="137">
        <v>0</v>
      </c>
    </row>
    <row r="115" spans="2:17" ht="11.25" customHeight="1">
      <c r="B115" s="159" t="s">
        <v>159</v>
      </c>
      <c r="C115" s="137">
        <v>2.9499999999999997</v>
      </c>
      <c r="D115" s="137">
        <v>71.45</v>
      </c>
      <c r="E115" s="137">
        <v>-68.5</v>
      </c>
      <c r="F115" s="137">
        <v>1.26</v>
      </c>
      <c r="G115" s="137">
        <v>63.95</v>
      </c>
      <c r="H115" s="137">
        <v>-62.69</v>
      </c>
      <c r="I115" s="137">
        <v>1.99</v>
      </c>
      <c r="J115" s="137">
        <v>64.67</v>
      </c>
      <c r="K115" s="137">
        <v>-62.679999999999993</v>
      </c>
      <c r="L115" s="137">
        <v>2.3200000000000003</v>
      </c>
      <c r="M115" s="137">
        <v>65.61</v>
      </c>
      <c r="N115" s="137">
        <v>-63.29</v>
      </c>
      <c r="O115" s="137">
        <v>9.9699999999999989</v>
      </c>
      <c r="P115" s="137">
        <v>136.22</v>
      </c>
      <c r="Q115" s="137">
        <v>-126.25</v>
      </c>
    </row>
    <row r="116" spans="2:17" ht="11.25" hidden="1" customHeight="1">
      <c r="B116" s="159" t="s">
        <v>160</v>
      </c>
      <c r="C116" s="140">
        <v>0</v>
      </c>
      <c r="D116" s="140">
        <v>0</v>
      </c>
      <c r="E116" s="137">
        <v>0</v>
      </c>
      <c r="F116" s="140">
        <v>0</v>
      </c>
      <c r="G116" s="140">
        <v>0</v>
      </c>
      <c r="H116" s="137">
        <v>0</v>
      </c>
      <c r="I116" s="137">
        <v>0</v>
      </c>
      <c r="J116" s="137">
        <v>0</v>
      </c>
      <c r="K116" s="137">
        <v>0</v>
      </c>
      <c r="L116" s="140">
        <v>0</v>
      </c>
      <c r="M116" s="140">
        <v>0</v>
      </c>
      <c r="N116" s="137">
        <v>0</v>
      </c>
      <c r="O116" s="140">
        <v>0</v>
      </c>
      <c r="P116" s="140">
        <v>0</v>
      </c>
      <c r="Q116" s="137">
        <v>0</v>
      </c>
    </row>
    <row r="117" spans="2:17" ht="11.25" customHeight="1">
      <c r="B117" s="159" t="s">
        <v>144</v>
      </c>
      <c r="C117" s="140">
        <v>2.9499999999999997</v>
      </c>
      <c r="D117" s="140">
        <v>71.45</v>
      </c>
      <c r="E117" s="137">
        <v>-68.5</v>
      </c>
      <c r="F117" s="140">
        <v>1.26</v>
      </c>
      <c r="G117" s="140">
        <v>63.95</v>
      </c>
      <c r="H117" s="137">
        <v>-62.69</v>
      </c>
      <c r="I117" s="137">
        <v>1.99</v>
      </c>
      <c r="J117" s="137">
        <v>64.67</v>
      </c>
      <c r="K117" s="137">
        <v>-62.679999999999993</v>
      </c>
      <c r="L117" s="140">
        <v>2.3200000000000003</v>
      </c>
      <c r="M117" s="140">
        <v>65.61</v>
      </c>
      <c r="N117" s="137">
        <v>-63.29</v>
      </c>
      <c r="O117" s="140">
        <v>9.9699999999999989</v>
      </c>
      <c r="P117" s="140">
        <v>136.22</v>
      </c>
      <c r="Q117" s="137">
        <v>-126.25</v>
      </c>
    </row>
    <row r="118" spans="2:17" ht="22.5" customHeight="1">
      <c r="B118" s="159" t="s">
        <v>151</v>
      </c>
      <c r="C118" s="140">
        <v>2.9499999999999997</v>
      </c>
      <c r="D118" s="140">
        <v>72.42</v>
      </c>
      <c r="E118" s="137">
        <v>-69.47</v>
      </c>
      <c r="F118" s="140">
        <v>1.26</v>
      </c>
      <c r="G118" s="140">
        <v>64.649999999999991</v>
      </c>
      <c r="H118" s="137">
        <v>-63.39</v>
      </c>
      <c r="I118" s="137">
        <v>1.99</v>
      </c>
      <c r="J118" s="137">
        <v>65.430000000000007</v>
      </c>
      <c r="K118" s="137">
        <v>-63.44</v>
      </c>
      <c r="L118" s="140">
        <v>2.3200000000000003</v>
      </c>
      <c r="M118" s="140">
        <v>66.34</v>
      </c>
      <c r="N118" s="137">
        <v>-64.02</v>
      </c>
      <c r="O118" s="140">
        <v>9.9699999999999989</v>
      </c>
      <c r="P118" s="140">
        <v>136.91999999999999</v>
      </c>
      <c r="Q118" s="137">
        <v>-126.94999999999999</v>
      </c>
    </row>
    <row r="119" spans="2:17" ht="11.25" hidden="1" customHeight="1">
      <c r="B119" s="159" t="s">
        <v>421</v>
      </c>
      <c r="C119" s="140">
        <v>0</v>
      </c>
      <c r="D119" s="140">
        <v>0</v>
      </c>
      <c r="E119" s="137">
        <v>0</v>
      </c>
      <c r="F119" s="140">
        <v>0</v>
      </c>
      <c r="G119" s="140">
        <v>0</v>
      </c>
      <c r="H119" s="137">
        <v>0</v>
      </c>
      <c r="I119" s="137">
        <v>0</v>
      </c>
      <c r="J119" s="137">
        <v>0</v>
      </c>
      <c r="K119" s="137">
        <v>0</v>
      </c>
      <c r="L119" s="140">
        <v>0</v>
      </c>
      <c r="M119" s="140">
        <v>0</v>
      </c>
      <c r="N119" s="137">
        <v>0</v>
      </c>
      <c r="O119" s="140">
        <v>0</v>
      </c>
      <c r="P119" s="140">
        <v>0</v>
      </c>
      <c r="Q119" s="137">
        <v>0</v>
      </c>
    </row>
    <row r="120" spans="2:17" ht="11.25" customHeight="1">
      <c r="B120" s="159" t="s">
        <v>162</v>
      </c>
      <c r="C120" s="137">
        <v>50.78</v>
      </c>
      <c r="D120" s="137">
        <v>0</v>
      </c>
      <c r="E120" s="137">
        <v>50.78</v>
      </c>
      <c r="F120" s="137">
        <v>26.41</v>
      </c>
      <c r="G120" s="137">
        <v>0</v>
      </c>
      <c r="H120" s="137">
        <v>26.41</v>
      </c>
      <c r="I120" s="137">
        <v>4.8900000000000006</v>
      </c>
      <c r="J120" s="137">
        <v>0</v>
      </c>
      <c r="K120" s="137">
        <v>4.8900000000000006</v>
      </c>
      <c r="L120" s="137">
        <v>44.730000000000004</v>
      </c>
      <c r="M120" s="137">
        <v>0</v>
      </c>
      <c r="N120" s="137">
        <v>44.730000000000004</v>
      </c>
      <c r="O120" s="137">
        <v>179.35</v>
      </c>
      <c r="P120" s="137">
        <v>0</v>
      </c>
      <c r="Q120" s="137">
        <v>179.35</v>
      </c>
    </row>
    <row r="121" spans="2:17" ht="11.25" hidden="1" customHeight="1">
      <c r="B121" s="159" t="s">
        <v>129</v>
      </c>
      <c r="C121" s="140">
        <v>0</v>
      </c>
      <c r="D121" s="140">
        <v>0</v>
      </c>
      <c r="E121" s="137">
        <v>0</v>
      </c>
      <c r="F121" s="140">
        <v>0</v>
      </c>
      <c r="G121" s="140">
        <v>0</v>
      </c>
      <c r="H121" s="137">
        <v>0</v>
      </c>
      <c r="I121" s="137">
        <v>0</v>
      </c>
      <c r="J121" s="137">
        <v>0</v>
      </c>
      <c r="K121" s="137">
        <v>0</v>
      </c>
      <c r="L121" s="140">
        <v>0</v>
      </c>
      <c r="M121" s="140">
        <v>0</v>
      </c>
      <c r="N121" s="137">
        <v>0</v>
      </c>
      <c r="O121" s="140">
        <v>0</v>
      </c>
      <c r="P121" s="140">
        <v>0</v>
      </c>
      <c r="Q121" s="137">
        <v>0</v>
      </c>
    </row>
    <row r="122" spans="2:17" ht="11.25" customHeight="1">
      <c r="B122" s="159" t="s">
        <v>420</v>
      </c>
      <c r="C122" s="140">
        <v>50.78</v>
      </c>
      <c r="D122" s="140">
        <v>0</v>
      </c>
      <c r="E122" s="137">
        <v>50.78</v>
      </c>
      <c r="F122" s="140">
        <v>26.41</v>
      </c>
      <c r="G122" s="140">
        <v>0</v>
      </c>
      <c r="H122" s="137">
        <v>26.41</v>
      </c>
      <c r="I122" s="137">
        <v>4.8900000000000006</v>
      </c>
      <c r="J122" s="137">
        <v>0</v>
      </c>
      <c r="K122" s="137">
        <v>4.8900000000000006</v>
      </c>
      <c r="L122" s="140">
        <v>44.730000000000004</v>
      </c>
      <c r="M122" s="140">
        <v>0</v>
      </c>
      <c r="N122" s="137">
        <v>44.730000000000004</v>
      </c>
      <c r="O122" s="140">
        <v>179.35</v>
      </c>
      <c r="P122" s="140">
        <v>0</v>
      </c>
      <c r="Q122" s="137">
        <v>179.35</v>
      </c>
    </row>
    <row r="123" spans="2:17" ht="11.25" hidden="1" customHeight="1">
      <c r="B123" s="159" t="s">
        <v>419</v>
      </c>
      <c r="C123" s="140">
        <v>0</v>
      </c>
      <c r="D123" s="140">
        <v>0</v>
      </c>
      <c r="E123" s="137">
        <v>0</v>
      </c>
      <c r="F123" s="140">
        <v>0</v>
      </c>
      <c r="G123" s="140">
        <v>0</v>
      </c>
      <c r="H123" s="137">
        <v>0</v>
      </c>
      <c r="I123" s="137">
        <v>0</v>
      </c>
      <c r="J123" s="137">
        <v>0</v>
      </c>
      <c r="K123" s="137">
        <v>0</v>
      </c>
      <c r="L123" s="140">
        <v>0</v>
      </c>
      <c r="M123" s="140">
        <v>0</v>
      </c>
      <c r="N123" s="137">
        <v>0</v>
      </c>
      <c r="O123" s="140">
        <v>0</v>
      </c>
      <c r="P123" s="140">
        <v>0</v>
      </c>
      <c r="Q123" s="137">
        <v>0</v>
      </c>
    </row>
    <row r="124" spans="2:17" ht="11.25" customHeight="1">
      <c r="B124" s="160" t="s">
        <v>164</v>
      </c>
      <c r="C124" s="164">
        <v>-2.0200000000000005</v>
      </c>
      <c r="D124" s="164">
        <v>-0.49000000000000005</v>
      </c>
      <c r="E124" s="164">
        <v>-1.5300000000000002</v>
      </c>
      <c r="F124" s="164">
        <v>-1.32</v>
      </c>
      <c r="G124" s="164">
        <v>-0.51</v>
      </c>
      <c r="H124" s="164">
        <v>-0.81</v>
      </c>
      <c r="I124" s="164">
        <v>3.6500000000000004</v>
      </c>
      <c r="J124" s="164">
        <v>-0.27999999999999992</v>
      </c>
      <c r="K124" s="164">
        <v>3.93</v>
      </c>
      <c r="L124" s="164">
        <v>5.05</v>
      </c>
      <c r="M124" s="164">
        <v>9.9999999999997868E-3</v>
      </c>
      <c r="N124" s="164">
        <v>5.04</v>
      </c>
      <c r="O124" s="164">
        <v>3.54</v>
      </c>
      <c r="P124" s="164">
        <v>0.18000000000000016</v>
      </c>
      <c r="Q124" s="164">
        <v>3.36</v>
      </c>
    </row>
    <row r="125" spans="2:17" ht="22.5" customHeight="1">
      <c r="B125" s="159" t="s">
        <v>165</v>
      </c>
      <c r="C125" s="140">
        <v>-2.0200000000000005</v>
      </c>
      <c r="D125" s="140">
        <v>-0.49000000000000005</v>
      </c>
      <c r="E125" s="137">
        <v>-1.5300000000000002</v>
      </c>
      <c r="F125" s="140">
        <v>-1.32</v>
      </c>
      <c r="G125" s="140">
        <v>-0.64</v>
      </c>
      <c r="H125" s="137">
        <v>-0.68</v>
      </c>
      <c r="I125" s="137">
        <v>3.6500000000000004</v>
      </c>
      <c r="J125" s="137">
        <v>-1.42</v>
      </c>
      <c r="K125" s="137">
        <v>5.07</v>
      </c>
      <c r="L125" s="140">
        <v>5.05</v>
      </c>
      <c r="M125" s="140">
        <v>-0.30000000000000004</v>
      </c>
      <c r="N125" s="137">
        <v>5.3500000000000005</v>
      </c>
      <c r="O125" s="140">
        <v>3.48</v>
      </c>
      <c r="P125" s="140">
        <v>-0.38</v>
      </c>
      <c r="Q125" s="137">
        <v>3.8600000000000003</v>
      </c>
    </row>
    <row r="126" spans="2:17" ht="11.25" hidden="1" customHeight="1">
      <c r="B126" s="159" t="s">
        <v>166</v>
      </c>
      <c r="C126" s="140">
        <v>0</v>
      </c>
      <c r="D126" s="140">
        <v>0</v>
      </c>
      <c r="E126" s="137">
        <v>0</v>
      </c>
      <c r="F126" s="140">
        <v>0</v>
      </c>
      <c r="G126" s="140">
        <v>0</v>
      </c>
      <c r="H126" s="137">
        <v>0</v>
      </c>
      <c r="I126" s="137">
        <v>0</v>
      </c>
      <c r="J126" s="137">
        <v>0</v>
      </c>
      <c r="K126" s="137">
        <v>0</v>
      </c>
      <c r="L126" s="140">
        <v>0</v>
      </c>
      <c r="M126" s="140">
        <v>0</v>
      </c>
      <c r="N126" s="137">
        <v>0</v>
      </c>
      <c r="O126" s="140">
        <v>0</v>
      </c>
      <c r="P126" s="140">
        <v>0</v>
      </c>
      <c r="Q126" s="137">
        <v>0</v>
      </c>
    </row>
    <row r="127" spans="2:17" ht="11.25" customHeight="1">
      <c r="B127" s="159" t="s">
        <v>167</v>
      </c>
      <c r="C127" s="140">
        <v>0</v>
      </c>
      <c r="D127" s="140">
        <v>0</v>
      </c>
      <c r="E127" s="137">
        <v>0</v>
      </c>
      <c r="F127" s="140">
        <v>0</v>
      </c>
      <c r="G127" s="140">
        <v>0.13</v>
      </c>
      <c r="H127" s="137">
        <v>-0.13</v>
      </c>
      <c r="I127" s="137">
        <v>0</v>
      </c>
      <c r="J127" s="137">
        <v>1.1400000000000001</v>
      </c>
      <c r="K127" s="137">
        <v>-1.1400000000000001</v>
      </c>
      <c r="L127" s="140">
        <v>0</v>
      </c>
      <c r="M127" s="140">
        <v>0.31</v>
      </c>
      <c r="N127" s="137">
        <v>-0.31</v>
      </c>
      <c r="O127" s="140">
        <v>6.0000000000000005E-2</v>
      </c>
      <c r="P127" s="140">
        <v>0.55999999999999994</v>
      </c>
      <c r="Q127" s="137">
        <v>-0.5</v>
      </c>
    </row>
    <row r="128" spans="2:17" s="154" customFormat="1" ht="11.25" customHeight="1">
      <c r="B128" s="158" t="s">
        <v>168</v>
      </c>
      <c r="C128" s="136">
        <v>1405.8400000000001</v>
      </c>
      <c r="D128" s="136">
        <v>180.42</v>
      </c>
      <c r="E128" s="136">
        <v>1225.42</v>
      </c>
      <c r="F128" s="136">
        <v>1609.62</v>
      </c>
      <c r="G128" s="136">
        <v>190.38</v>
      </c>
      <c r="H128" s="136">
        <v>1419.24</v>
      </c>
      <c r="I128" s="136">
        <v>2040.31</v>
      </c>
      <c r="J128" s="136">
        <v>288.21999999999997</v>
      </c>
      <c r="K128" s="136">
        <v>1752.0900000000001</v>
      </c>
      <c r="L128" s="136">
        <v>2285.59</v>
      </c>
      <c r="M128" s="136">
        <v>543.29</v>
      </c>
      <c r="N128" s="136">
        <v>1742.3</v>
      </c>
      <c r="O128" s="136">
        <v>2255.67</v>
      </c>
      <c r="P128" s="136">
        <v>441.46000000000004</v>
      </c>
      <c r="Q128" s="136">
        <v>1814.21</v>
      </c>
    </row>
    <row r="129" spans="2:17" ht="11.25" customHeight="1">
      <c r="B129" s="160" t="s">
        <v>169</v>
      </c>
      <c r="C129" s="139">
        <v>158.06</v>
      </c>
      <c r="D129" s="139">
        <v>7.18</v>
      </c>
      <c r="E129" s="139">
        <v>150.88</v>
      </c>
      <c r="F129" s="139">
        <v>115.09</v>
      </c>
      <c r="G129" s="139">
        <v>7.6099999999999994</v>
      </c>
      <c r="H129" s="139">
        <v>107.48000000000002</v>
      </c>
      <c r="I129" s="139">
        <v>221.12</v>
      </c>
      <c r="J129" s="139">
        <v>13.81</v>
      </c>
      <c r="K129" s="139">
        <v>207.31</v>
      </c>
      <c r="L129" s="139">
        <v>358.07</v>
      </c>
      <c r="M129" s="139">
        <v>35.590000000000003</v>
      </c>
      <c r="N129" s="139">
        <v>322.48</v>
      </c>
      <c r="O129" s="139">
        <v>403.49</v>
      </c>
      <c r="P129" s="139">
        <v>15.76</v>
      </c>
      <c r="Q129" s="139">
        <v>387.72999999999996</v>
      </c>
    </row>
    <row r="130" spans="2:17" ht="22.5" customHeight="1">
      <c r="B130" s="159" t="s">
        <v>170</v>
      </c>
      <c r="C130" s="140">
        <v>6.1099999999999994</v>
      </c>
      <c r="D130" s="140">
        <v>0</v>
      </c>
      <c r="E130" s="137">
        <v>6.1099999999999994</v>
      </c>
      <c r="F130" s="140">
        <v>4.97</v>
      </c>
      <c r="G130" s="140">
        <v>0</v>
      </c>
      <c r="H130" s="137">
        <v>4.97</v>
      </c>
      <c r="I130" s="137">
        <v>6.7700000000000005</v>
      </c>
      <c r="J130" s="137">
        <v>0</v>
      </c>
      <c r="K130" s="137">
        <v>6.7700000000000005</v>
      </c>
      <c r="L130" s="140">
        <v>5.74</v>
      </c>
      <c r="M130" s="140"/>
      <c r="N130" s="137">
        <v>5.74</v>
      </c>
      <c r="O130" s="140">
        <v>7.37</v>
      </c>
      <c r="P130" s="140"/>
      <c r="Q130" s="137">
        <v>7.37</v>
      </c>
    </row>
    <row r="131" spans="2:17" ht="33" customHeight="1">
      <c r="B131" s="159" t="s">
        <v>77</v>
      </c>
      <c r="C131" s="140">
        <v>0</v>
      </c>
      <c r="D131" s="140">
        <v>0</v>
      </c>
      <c r="E131" s="137">
        <v>0</v>
      </c>
      <c r="F131" s="140">
        <v>1.59</v>
      </c>
      <c r="G131" s="140">
        <v>0</v>
      </c>
      <c r="H131" s="137">
        <v>1.59</v>
      </c>
      <c r="I131" s="137">
        <v>1.8</v>
      </c>
      <c r="J131" s="137">
        <v>0</v>
      </c>
      <c r="K131" s="137">
        <v>1.8</v>
      </c>
      <c r="L131" s="140">
        <v>1.87</v>
      </c>
      <c r="M131" s="140"/>
      <c r="N131" s="137">
        <v>1.87</v>
      </c>
      <c r="O131" s="140">
        <v>2.91</v>
      </c>
      <c r="P131" s="140"/>
      <c r="Q131" s="137">
        <v>2.91</v>
      </c>
    </row>
    <row r="132" spans="2:17" ht="11.25" customHeight="1">
      <c r="B132" s="159" t="s">
        <v>418</v>
      </c>
      <c r="C132" s="140">
        <v>4.0600000000000005</v>
      </c>
      <c r="D132" s="140">
        <v>0</v>
      </c>
      <c r="E132" s="137">
        <v>4.0600000000000005</v>
      </c>
      <c r="F132" s="140">
        <v>4.4300000000000006</v>
      </c>
      <c r="G132" s="140">
        <v>0</v>
      </c>
      <c r="H132" s="137">
        <v>4.4300000000000006</v>
      </c>
      <c r="I132" s="137">
        <v>5.09</v>
      </c>
      <c r="J132" s="137">
        <v>0</v>
      </c>
      <c r="K132" s="137">
        <v>5.09</v>
      </c>
      <c r="L132" s="140">
        <v>3.8200000000000003</v>
      </c>
      <c r="M132" s="140"/>
      <c r="N132" s="137">
        <v>3.8200000000000003</v>
      </c>
      <c r="O132" s="140">
        <v>3.7</v>
      </c>
      <c r="P132" s="140"/>
      <c r="Q132" s="137">
        <v>3.7</v>
      </c>
    </row>
    <row r="133" spans="2:17" ht="11.25" hidden="1" customHeight="1">
      <c r="B133" s="159" t="s">
        <v>77</v>
      </c>
      <c r="C133" s="140">
        <v>0</v>
      </c>
      <c r="D133" s="140">
        <v>0</v>
      </c>
      <c r="E133" s="137">
        <v>0</v>
      </c>
      <c r="F133" s="140">
        <v>0</v>
      </c>
      <c r="G133" s="140">
        <v>0</v>
      </c>
      <c r="H133" s="137">
        <v>0</v>
      </c>
      <c r="I133" s="137">
        <v>0</v>
      </c>
      <c r="J133" s="137">
        <v>0</v>
      </c>
      <c r="K133" s="137">
        <v>0</v>
      </c>
      <c r="L133" s="140">
        <v>0</v>
      </c>
      <c r="M133" s="140" t="e">
        <v>#VALUE!</v>
      </c>
      <c r="N133" s="137">
        <v>0</v>
      </c>
      <c r="O133" s="140">
        <v>0</v>
      </c>
      <c r="P133" s="140" t="e">
        <v>#VALUE!</v>
      </c>
      <c r="Q133" s="137">
        <v>0</v>
      </c>
    </row>
    <row r="134" spans="2:17" ht="11.25" customHeight="1">
      <c r="B134" s="159" t="s">
        <v>180</v>
      </c>
      <c r="C134" s="140">
        <v>0</v>
      </c>
      <c r="D134" s="140">
        <v>0.66</v>
      </c>
      <c r="E134" s="137">
        <v>-0.66</v>
      </c>
      <c r="F134" s="140">
        <v>0</v>
      </c>
      <c r="G134" s="140">
        <v>1.2200000000000002</v>
      </c>
      <c r="H134" s="137">
        <v>-1.2200000000000002</v>
      </c>
      <c r="I134" s="137">
        <v>0</v>
      </c>
      <c r="J134" s="137">
        <v>1.4799999999999998</v>
      </c>
      <c r="K134" s="137">
        <v>-1.4799999999999998</v>
      </c>
      <c r="L134" s="140"/>
      <c r="M134" s="140">
        <v>2.19</v>
      </c>
      <c r="N134" s="137">
        <v>-2.19</v>
      </c>
      <c r="O134" s="140"/>
      <c r="P134" s="140">
        <v>3.1199999999999997</v>
      </c>
      <c r="Q134" s="137">
        <v>-3.1199999999999997</v>
      </c>
    </row>
    <row r="135" spans="2:17" ht="22.5" customHeight="1">
      <c r="B135" s="159" t="s">
        <v>172</v>
      </c>
      <c r="C135" s="140">
        <v>124.25</v>
      </c>
      <c r="D135" s="140">
        <v>6.0600000000000005</v>
      </c>
      <c r="E135" s="137">
        <v>118.19</v>
      </c>
      <c r="F135" s="140">
        <v>85.2</v>
      </c>
      <c r="G135" s="140">
        <v>5.89</v>
      </c>
      <c r="H135" s="137">
        <v>79.31</v>
      </c>
      <c r="I135" s="137">
        <v>188.41</v>
      </c>
      <c r="J135" s="137">
        <v>7.59</v>
      </c>
      <c r="K135" s="137">
        <v>180.82</v>
      </c>
      <c r="L135" s="140">
        <v>323.69</v>
      </c>
      <c r="M135" s="140">
        <v>8.5799999999999983</v>
      </c>
      <c r="N135" s="137">
        <v>315.11</v>
      </c>
      <c r="O135" s="140">
        <v>364.38</v>
      </c>
      <c r="P135" s="140">
        <v>8.9500000000000011</v>
      </c>
      <c r="Q135" s="137">
        <v>355.42999999999995</v>
      </c>
    </row>
    <row r="136" spans="2:17" ht="22.5" customHeight="1">
      <c r="B136" s="159" t="s">
        <v>173</v>
      </c>
      <c r="C136" s="140">
        <v>23.64</v>
      </c>
      <c r="D136" s="140">
        <v>0.45999999999999996</v>
      </c>
      <c r="E136" s="137">
        <v>23.18</v>
      </c>
      <c r="F136" s="140">
        <v>20.49</v>
      </c>
      <c r="G136" s="140">
        <v>0.5</v>
      </c>
      <c r="H136" s="137">
        <v>19.989999999999998</v>
      </c>
      <c r="I136" s="137">
        <v>20.85</v>
      </c>
      <c r="J136" s="137">
        <v>4.74</v>
      </c>
      <c r="K136" s="137">
        <v>16.11</v>
      </c>
      <c r="L136" s="140">
        <v>24.82</v>
      </c>
      <c r="M136" s="140">
        <v>24.82</v>
      </c>
      <c r="N136" s="137">
        <v>-4.4408920985006262E-16</v>
      </c>
      <c r="O136" s="140">
        <v>28.04</v>
      </c>
      <c r="P136" s="140">
        <v>3.6900000000000004</v>
      </c>
      <c r="Q136" s="137">
        <v>24.35</v>
      </c>
    </row>
    <row r="137" spans="2:17" ht="11.25" hidden="1" customHeight="1">
      <c r="B137" s="159" t="s">
        <v>174</v>
      </c>
      <c r="C137" s="140">
        <v>0</v>
      </c>
      <c r="D137" s="140">
        <v>0</v>
      </c>
      <c r="E137" s="137">
        <v>0</v>
      </c>
      <c r="F137" s="140">
        <v>0</v>
      </c>
      <c r="G137" s="140">
        <v>0</v>
      </c>
      <c r="H137" s="137">
        <v>0</v>
      </c>
      <c r="I137" s="137">
        <v>0</v>
      </c>
      <c r="J137" s="137">
        <v>0</v>
      </c>
      <c r="K137" s="137">
        <v>0</v>
      </c>
      <c r="L137" s="140">
        <v>0</v>
      </c>
      <c r="M137" s="140">
        <v>0</v>
      </c>
      <c r="N137" s="137">
        <v>0</v>
      </c>
      <c r="O137" s="140">
        <v>0</v>
      </c>
      <c r="P137" s="140">
        <v>0</v>
      </c>
      <c r="Q137" s="137">
        <v>0</v>
      </c>
    </row>
    <row r="138" spans="2:17" ht="33.6" customHeight="1">
      <c r="B138" s="160" t="s">
        <v>175</v>
      </c>
      <c r="C138" s="139">
        <v>1247.78</v>
      </c>
      <c r="D138" s="139">
        <v>173.24</v>
      </c>
      <c r="E138" s="139">
        <v>1074.54</v>
      </c>
      <c r="F138" s="139">
        <v>1494.53</v>
      </c>
      <c r="G138" s="139">
        <v>182.77</v>
      </c>
      <c r="H138" s="139">
        <v>1311.7599999999998</v>
      </c>
      <c r="I138" s="139">
        <v>1819.19</v>
      </c>
      <c r="J138" s="139">
        <v>274.40999999999997</v>
      </c>
      <c r="K138" s="139">
        <v>1544.78</v>
      </c>
      <c r="L138" s="139">
        <v>1927.52</v>
      </c>
      <c r="M138" s="139">
        <v>507.70000000000005</v>
      </c>
      <c r="N138" s="139">
        <v>1419.8200000000002</v>
      </c>
      <c r="O138" s="139">
        <v>1852.18</v>
      </c>
      <c r="P138" s="139">
        <v>425.70000000000005</v>
      </c>
      <c r="Q138" s="139">
        <v>1426.48</v>
      </c>
    </row>
    <row r="139" spans="2:17" ht="33.75" customHeight="1">
      <c r="B139" s="159" t="s">
        <v>176</v>
      </c>
      <c r="C139" s="140">
        <v>950.1099999999999</v>
      </c>
      <c r="D139" s="140">
        <v>99.03</v>
      </c>
      <c r="E139" s="137">
        <v>851.07999999999993</v>
      </c>
      <c r="F139" s="140">
        <v>1057.04</v>
      </c>
      <c r="G139" s="140">
        <v>117.95</v>
      </c>
      <c r="H139" s="137">
        <v>939.09</v>
      </c>
      <c r="I139" s="137">
        <v>1231.56</v>
      </c>
      <c r="J139" s="137">
        <v>192.57</v>
      </c>
      <c r="K139" s="137">
        <v>1038.9899999999998</v>
      </c>
      <c r="L139" s="140">
        <v>1203.77</v>
      </c>
      <c r="M139" s="140">
        <v>412.77000000000004</v>
      </c>
      <c r="N139" s="137">
        <v>791</v>
      </c>
      <c r="O139" s="140">
        <v>1122.6100000000001</v>
      </c>
      <c r="P139" s="140">
        <v>334.27</v>
      </c>
      <c r="Q139" s="137">
        <v>788.33999999999992</v>
      </c>
    </row>
    <row r="140" spans="2:17" ht="11.25" hidden="1" customHeight="1">
      <c r="B140" s="159" t="s">
        <v>417</v>
      </c>
      <c r="C140" s="140">
        <v>0</v>
      </c>
      <c r="D140" s="140">
        <v>0</v>
      </c>
      <c r="E140" s="137">
        <v>0</v>
      </c>
      <c r="F140" s="140">
        <v>0</v>
      </c>
      <c r="G140" s="140">
        <v>0</v>
      </c>
      <c r="H140" s="137">
        <v>0</v>
      </c>
      <c r="I140" s="137">
        <v>0</v>
      </c>
      <c r="J140" s="137">
        <v>0</v>
      </c>
      <c r="K140" s="137">
        <v>0</v>
      </c>
      <c r="L140" s="140">
        <v>0</v>
      </c>
      <c r="M140" s="140">
        <v>0</v>
      </c>
      <c r="N140" s="137">
        <v>0</v>
      </c>
      <c r="O140" s="140">
        <v>0</v>
      </c>
      <c r="P140" s="140">
        <v>0</v>
      </c>
      <c r="Q140" s="137">
        <v>0</v>
      </c>
    </row>
    <row r="141" spans="2:17" ht="11.25" customHeight="1">
      <c r="B141" s="159" t="s">
        <v>178</v>
      </c>
      <c r="C141" s="137">
        <v>297.66999999999996</v>
      </c>
      <c r="D141" s="137">
        <v>74.209999999999994</v>
      </c>
      <c r="E141" s="137">
        <v>223.46000000000004</v>
      </c>
      <c r="F141" s="137">
        <v>437.49</v>
      </c>
      <c r="G141" s="137">
        <v>64.819999999999993</v>
      </c>
      <c r="H141" s="137">
        <v>372.66999999999996</v>
      </c>
      <c r="I141" s="137">
        <v>587.63</v>
      </c>
      <c r="J141" s="137">
        <v>81.84</v>
      </c>
      <c r="K141" s="137">
        <v>505.79</v>
      </c>
      <c r="L141" s="137">
        <v>723.75</v>
      </c>
      <c r="M141" s="137">
        <v>94.929999999999993</v>
      </c>
      <c r="N141" s="137">
        <v>628.81999999999994</v>
      </c>
      <c r="O141" s="137">
        <v>729.57</v>
      </c>
      <c r="P141" s="137">
        <v>91.429999999999993</v>
      </c>
      <c r="Q141" s="137">
        <v>638.14</v>
      </c>
    </row>
    <row r="142" spans="2:17" ht="22.5" customHeight="1">
      <c r="B142" s="159" t="s">
        <v>416</v>
      </c>
      <c r="C142" s="140">
        <v>0</v>
      </c>
      <c r="D142" s="140">
        <v>40.799999999999997</v>
      </c>
      <c r="E142" s="137">
        <v>-40.799999999999997</v>
      </c>
      <c r="F142" s="140">
        <v>0</v>
      </c>
      <c r="G142" s="140">
        <v>34.619999999999997</v>
      </c>
      <c r="H142" s="137">
        <v>-34.619999999999997</v>
      </c>
      <c r="I142" s="137">
        <v>0</v>
      </c>
      <c r="J142" s="137">
        <v>37.96</v>
      </c>
      <c r="K142" s="137">
        <v>-37.96</v>
      </c>
      <c r="L142" s="140"/>
      <c r="M142" s="140">
        <v>37.950000000000003</v>
      </c>
      <c r="N142" s="137">
        <v>-37.950000000000003</v>
      </c>
      <c r="O142" s="140"/>
      <c r="P142" s="140">
        <v>37</v>
      </c>
      <c r="Q142" s="137">
        <v>-37</v>
      </c>
    </row>
    <row r="143" spans="2:17" ht="11.25" customHeight="1">
      <c r="B143" s="159" t="s">
        <v>179</v>
      </c>
      <c r="C143" s="140">
        <v>0</v>
      </c>
      <c r="D143" s="140">
        <v>0</v>
      </c>
      <c r="E143" s="137">
        <v>0</v>
      </c>
      <c r="F143" s="140">
        <v>0</v>
      </c>
      <c r="G143" s="140">
        <v>0</v>
      </c>
      <c r="H143" s="137">
        <v>0</v>
      </c>
      <c r="I143" s="137">
        <v>0</v>
      </c>
      <c r="J143" s="137">
        <v>0.01</v>
      </c>
      <c r="K143" s="137">
        <v>-0.01</v>
      </c>
      <c r="L143" s="140">
        <v>0</v>
      </c>
      <c r="M143" s="140">
        <v>0.03</v>
      </c>
      <c r="N143" s="137">
        <v>-0.03</v>
      </c>
      <c r="O143" s="140">
        <v>0</v>
      </c>
      <c r="P143" s="140">
        <v>0.01</v>
      </c>
      <c r="Q143" s="137">
        <v>-0.01</v>
      </c>
    </row>
    <row r="144" spans="2:17" ht="11.25" customHeight="1">
      <c r="B144" s="159" t="s">
        <v>415</v>
      </c>
      <c r="C144" s="140">
        <v>4.9700000000000006</v>
      </c>
      <c r="D144" s="140">
        <v>0.08</v>
      </c>
      <c r="E144" s="137">
        <v>4.8900000000000006</v>
      </c>
      <c r="F144" s="140">
        <v>7.3100000000000005</v>
      </c>
      <c r="G144" s="140">
        <v>0.01</v>
      </c>
      <c r="H144" s="137">
        <v>7.3000000000000007</v>
      </c>
      <c r="I144" s="137">
        <v>10.14</v>
      </c>
      <c r="J144" s="137">
        <v>0.05</v>
      </c>
      <c r="K144" s="137">
        <v>10.090000000000002</v>
      </c>
      <c r="L144" s="140">
        <v>11.18</v>
      </c>
      <c r="M144" s="140">
        <v>7.0000000000000007E-2</v>
      </c>
      <c r="N144" s="137">
        <v>11.110000000000001</v>
      </c>
      <c r="O144" s="140">
        <v>14.910000000000002</v>
      </c>
      <c r="P144" s="140">
        <v>0.05</v>
      </c>
      <c r="Q144" s="137">
        <v>14.860000000000001</v>
      </c>
    </row>
    <row r="145" spans="2:17" ht="22.5" customHeight="1">
      <c r="B145" s="159" t="s">
        <v>181</v>
      </c>
      <c r="C145" s="140">
        <v>0.63</v>
      </c>
      <c r="D145" s="140">
        <v>10.050000000000001</v>
      </c>
      <c r="E145" s="137">
        <v>-9.42</v>
      </c>
      <c r="F145" s="140">
        <v>0.75</v>
      </c>
      <c r="G145" s="140">
        <v>7.43</v>
      </c>
      <c r="H145" s="137">
        <v>-6.6800000000000006</v>
      </c>
      <c r="I145" s="137">
        <v>0.70000000000000007</v>
      </c>
      <c r="J145" s="137">
        <v>9.98</v>
      </c>
      <c r="K145" s="137">
        <v>-9.2799999999999994</v>
      </c>
      <c r="L145" s="140">
        <v>0.73</v>
      </c>
      <c r="M145" s="140">
        <v>12.82</v>
      </c>
      <c r="N145" s="137">
        <v>-12.09</v>
      </c>
      <c r="O145" s="140">
        <v>1.49</v>
      </c>
      <c r="P145" s="140">
        <v>16.57</v>
      </c>
      <c r="Q145" s="137">
        <v>-15.079999999999998</v>
      </c>
    </row>
    <row r="146" spans="2:17" ht="22.5" customHeight="1">
      <c r="B146" s="159" t="s">
        <v>182</v>
      </c>
      <c r="C146" s="140">
        <v>12.089999999999998</v>
      </c>
      <c r="D146" s="140">
        <v>3.62</v>
      </c>
      <c r="E146" s="137">
        <v>8.4699999999999989</v>
      </c>
      <c r="F146" s="140">
        <v>10.49</v>
      </c>
      <c r="G146" s="140">
        <v>2.89</v>
      </c>
      <c r="H146" s="137">
        <v>7.6</v>
      </c>
      <c r="I146" s="137">
        <v>10.33</v>
      </c>
      <c r="J146" s="137">
        <v>2.1999999999999997</v>
      </c>
      <c r="K146" s="137">
        <v>8.129999999999999</v>
      </c>
      <c r="L146" s="140">
        <v>13.48</v>
      </c>
      <c r="M146" s="140">
        <v>2.14</v>
      </c>
      <c r="N146" s="137">
        <v>11.34</v>
      </c>
      <c r="O146" s="140">
        <v>13.129999999999999</v>
      </c>
      <c r="P146" s="140">
        <v>2.62</v>
      </c>
      <c r="Q146" s="137">
        <v>10.51</v>
      </c>
    </row>
    <row r="147" spans="2:17" ht="11.25" customHeight="1">
      <c r="B147" s="159" t="s">
        <v>172</v>
      </c>
      <c r="C147" s="140">
        <v>92.65</v>
      </c>
      <c r="D147" s="140">
        <v>2.02</v>
      </c>
      <c r="E147" s="137">
        <v>90.63000000000001</v>
      </c>
      <c r="F147" s="140">
        <v>106.07</v>
      </c>
      <c r="G147" s="140">
        <v>1.3</v>
      </c>
      <c r="H147" s="137">
        <v>104.76999999999998</v>
      </c>
      <c r="I147" s="137">
        <v>161.35999999999999</v>
      </c>
      <c r="J147" s="137">
        <v>1.7699999999999998</v>
      </c>
      <c r="K147" s="137">
        <v>159.58999999999997</v>
      </c>
      <c r="L147" s="140">
        <v>239.58999999999997</v>
      </c>
      <c r="M147" s="140">
        <v>13.17</v>
      </c>
      <c r="N147" s="137">
        <v>226.42000000000002</v>
      </c>
      <c r="O147" s="140">
        <v>208.04</v>
      </c>
      <c r="P147" s="140">
        <v>13.690000000000001</v>
      </c>
      <c r="Q147" s="137">
        <v>194.35</v>
      </c>
    </row>
    <row r="148" spans="2:17" ht="11.25" customHeight="1">
      <c r="B148" s="159" t="s">
        <v>183</v>
      </c>
      <c r="C148" s="140">
        <v>187.33</v>
      </c>
      <c r="D148" s="140">
        <v>17.64</v>
      </c>
      <c r="E148" s="137">
        <v>169.69</v>
      </c>
      <c r="F148" s="140">
        <v>312.87</v>
      </c>
      <c r="G148" s="140">
        <v>18.57</v>
      </c>
      <c r="H148" s="137">
        <v>294.3</v>
      </c>
      <c r="I148" s="137">
        <v>405.1</v>
      </c>
      <c r="J148" s="137">
        <v>29.869999999999997</v>
      </c>
      <c r="K148" s="137">
        <v>375.23</v>
      </c>
      <c r="L148" s="140">
        <v>458.77</v>
      </c>
      <c r="M148" s="140">
        <v>28.75</v>
      </c>
      <c r="N148" s="137">
        <v>430.02</v>
      </c>
      <c r="O148" s="140">
        <v>492</v>
      </c>
      <c r="P148" s="140">
        <v>21.490000000000002</v>
      </c>
      <c r="Q148" s="137">
        <v>470.51000000000005</v>
      </c>
    </row>
    <row r="149" spans="2:17" ht="11.25" hidden="1" customHeight="1">
      <c r="B149" s="159" t="s">
        <v>174</v>
      </c>
      <c r="C149" s="140">
        <v>0</v>
      </c>
      <c r="D149" s="140">
        <v>0</v>
      </c>
      <c r="E149" s="137">
        <v>0</v>
      </c>
      <c r="F149" s="140">
        <v>0</v>
      </c>
      <c r="G149" s="140">
        <v>0</v>
      </c>
      <c r="H149" s="137">
        <v>0</v>
      </c>
      <c r="I149" s="137">
        <v>0</v>
      </c>
      <c r="J149" s="137">
        <v>0</v>
      </c>
      <c r="K149" s="137">
        <v>0</v>
      </c>
      <c r="L149" s="140">
        <v>0</v>
      </c>
      <c r="M149" s="140">
        <v>0</v>
      </c>
      <c r="N149" s="137">
        <v>0</v>
      </c>
      <c r="O149" s="140">
        <v>0</v>
      </c>
      <c r="P149" s="140">
        <v>0</v>
      </c>
      <c r="Q149" s="137">
        <v>0</v>
      </c>
    </row>
    <row r="150" spans="2:17" ht="11.25" hidden="1" customHeight="1">
      <c r="B150" s="159" t="s">
        <v>414</v>
      </c>
      <c r="C150" s="140">
        <v>0</v>
      </c>
      <c r="D150" s="140">
        <v>0</v>
      </c>
      <c r="E150" s="137">
        <v>0</v>
      </c>
      <c r="F150" s="140">
        <v>0</v>
      </c>
      <c r="G150" s="140">
        <v>0</v>
      </c>
      <c r="H150" s="137">
        <v>0</v>
      </c>
      <c r="I150" s="137">
        <v>0</v>
      </c>
      <c r="J150" s="137">
        <v>0</v>
      </c>
      <c r="K150" s="137">
        <v>0</v>
      </c>
      <c r="L150" s="140">
        <v>0</v>
      </c>
      <c r="M150" s="140">
        <v>0</v>
      </c>
      <c r="N150" s="137">
        <v>0</v>
      </c>
      <c r="O150" s="140">
        <v>0</v>
      </c>
      <c r="P150" s="140">
        <v>0</v>
      </c>
      <c r="Q150" s="137">
        <v>0</v>
      </c>
    </row>
    <row r="151" spans="2:17" s="154" customFormat="1" ht="11.25" customHeight="1">
      <c r="B151" s="158" t="s">
        <v>185</v>
      </c>
      <c r="C151" s="136">
        <v>67.84</v>
      </c>
      <c r="D151" s="136">
        <v>122.83000000000001</v>
      </c>
      <c r="E151" s="136">
        <v>-54.99</v>
      </c>
      <c r="F151" s="136">
        <v>64.22</v>
      </c>
      <c r="G151" s="136">
        <v>129.89000000000001</v>
      </c>
      <c r="H151" s="136">
        <v>-65.670000000000016</v>
      </c>
      <c r="I151" s="136">
        <v>93.719999999999985</v>
      </c>
      <c r="J151" s="136">
        <v>144.74</v>
      </c>
      <c r="K151" s="136">
        <v>-51.02000000000001</v>
      </c>
      <c r="L151" s="136">
        <v>113.24000000000001</v>
      </c>
      <c r="M151" s="136">
        <v>70.67</v>
      </c>
      <c r="N151" s="136">
        <v>42.570000000000007</v>
      </c>
      <c r="O151" s="136">
        <v>112.68</v>
      </c>
      <c r="P151" s="136">
        <v>30.830000000000002</v>
      </c>
      <c r="Q151" s="136">
        <v>81.849999999999994</v>
      </c>
    </row>
    <row r="152" spans="2:17" ht="22.5" customHeight="1">
      <c r="B152" s="160" t="s">
        <v>413</v>
      </c>
      <c r="C152" s="161">
        <v>0.01</v>
      </c>
      <c r="D152" s="161">
        <v>0.03</v>
      </c>
      <c r="E152" s="139">
        <v>-0.02</v>
      </c>
      <c r="F152" s="161">
        <v>0</v>
      </c>
      <c r="G152" s="161">
        <v>0.03</v>
      </c>
      <c r="H152" s="139">
        <v>-0.03</v>
      </c>
      <c r="I152" s="139">
        <v>0.02</v>
      </c>
      <c r="J152" s="139">
        <v>0</v>
      </c>
      <c r="K152" s="139">
        <v>0.02</v>
      </c>
      <c r="L152" s="161">
        <v>0</v>
      </c>
      <c r="M152" s="161">
        <v>0.16</v>
      </c>
      <c r="N152" s="139">
        <v>-0.16</v>
      </c>
      <c r="O152" s="161">
        <v>0</v>
      </c>
      <c r="P152" s="161">
        <v>0</v>
      </c>
      <c r="Q152" s="139">
        <v>0</v>
      </c>
    </row>
    <row r="153" spans="2:17" ht="11.25" customHeight="1">
      <c r="B153" s="160" t="s">
        <v>187</v>
      </c>
      <c r="C153" s="137">
        <v>67.830000000000013</v>
      </c>
      <c r="D153" s="137">
        <v>122.80000000000001</v>
      </c>
      <c r="E153" s="137">
        <v>-54.970000000000006</v>
      </c>
      <c r="F153" s="137">
        <v>64.22</v>
      </c>
      <c r="G153" s="137">
        <v>129.86000000000001</v>
      </c>
      <c r="H153" s="137">
        <v>-65.640000000000015</v>
      </c>
      <c r="I153" s="137">
        <v>93.699999999999989</v>
      </c>
      <c r="J153" s="137">
        <v>144.74</v>
      </c>
      <c r="K153" s="137">
        <v>-51.040000000000006</v>
      </c>
      <c r="L153" s="137">
        <v>113.24000000000001</v>
      </c>
      <c r="M153" s="137">
        <v>70.510000000000005</v>
      </c>
      <c r="N153" s="137">
        <v>42.73</v>
      </c>
      <c r="O153" s="137">
        <v>112.68</v>
      </c>
      <c r="P153" s="137">
        <v>30.830000000000002</v>
      </c>
      <c r="Q153" s="137">
        <v>81.849999999999994</v>
      </c>
    </row>
    <row r="154" spans="2:17" ht="11.25" customHeight="1">
      <c r="B154" s="159" t="s">
        <v>188</v>
      </c>
      <c r="C154" s="137">
        <v>20.91</v>
      </c>
      <c r="D154" s="137">
        <v>0</v>
      </c>
      <c r="E154" s="137">
        <v>20.91</v>
      </c>
      <c r="F154" s="137">
        <v>11.57</v>
      </c>
      <c r="G154" s="137">
        <v>0</v>
      </c>
      <c r="H154" s="137">
        <v>11.57</v>
      </c>
      <c r="I154" s="137">
        <v>24.7</v>
      </c>
      <c r="J154" s="137">
        <v>0</v>
      </c>
      <c r="K154" s="137">
        <v>24.7</v>
      </c>
      <c r="L154" s="137">
        <v>40.549999999999997</v>
      </c>
      <c r="M154" s="137">
        <v>0</v>
      </c>
      <c r="N154" s="137">
        <v>40.549999999999997</v>
      </c>
      <c r="O154" s="137">
        <v>49.46</v>
      </c>
      <c r="P154" s="137">
        <v>0</v>
      </c>
      <c r="Q154" s="137">
        <v>49.46</v>
      </c>
    </row>
    <row r="155" spans="2:17" ht="11.25" hidden="1" customHeight="1">
      <c r="B155" s="159" t="s">
        <v>189</v>
      </c>
      <c r="C155" s="140">
        <v>0</v>
      </c>
      <c r="D155" s="140">
        <v>0</v>
      </c>
      <c r="E155" s="137">
        <v>0</v>
      </c>
      <c r="F155" s="140">
        <v>0</v>
      </c>
      <c r="G155" s="140">
        <v>0</v>
      </c>
      <c r="H155" s="137">
        <v>0</v>
      </c>
      <c r="I155" s="137">
        <v>0</v>
      </c>
      <c r="J155" s="137">
        <v>0</v>
      </c>
      <c r="K155" s="137">
        <v>0</v>
      </c>
      <c r="L155" s="140">
        <v>0</v>
      </c>
      <c r="M155" s="140">
        <v>0</v>
      </c>
      <c r="N155" s="137">
        <v>0</v>
      </c>
      <c r="O155" s="140">
        <v>0</v>
      </c>
      <c r="P155" s="140">
        <v>0</v>
      </c>
      <c r="Q155" s="137">
        <v>0</v>
      </c>
    </row>
    <row r="156" spans="2:17" ht="11.25" customHeight="1">
      <c r="B156" s="159" t="s">
        <v>190</v>
      </c>
      <c r="C156" s="140">
        <v>20.91</v>
      </c>
      <c r="D156" s="140">
        <v>0</v>
      </c>
      <c r="E156" s="137">
        <v>20.91</v>
      </c>
      <c r="F156" s="140">
        <v>11.57</v>
      </c>
      <c r="G156" s="140">
        <v>0</v>
      </c>
      <c r="H156" s="137">
        <v>11.57</v>
      </c>
      <c r="I156" s="137">
        <v>24.7</v>
      </c>
      <c r="J156" s="137">
        <v>0</v>
      </c>
      <c r="K156" s="137">
        <v>24.7</v>
      </c>
      <c r="L156" s="140">
        <v>40.549999999999997</v>
      </c>
      <c r="M156" s="140">
        <v>0</v>
      </c>
      <c r="N156" s="137">
        <v>40.549999999999997</v>
      </c>
      <c r="O156" s="140">
        <v>49.46</v>
      </c>
      <c r="P156" s="140">
        <v>0</v>
      </c>
      <c r="Q156" s="137">
        <v>49.46</v>
      </c>
    </row>
    <row r="157" spans="2:17" ht="11.25" hidden="1" customHeight="1">
      <c r="B157" s="159" t="s">
        <v>191</v>
      </c>
      <c r="C157" s="140">
        <v>0</v>
      </c>
      <c r="D157" s="140">
        <v>0</v>
      </c>
      <c r="E157" s="137">
        <v>0</v>
      </c>
      <c r="F157" s="140">
        <v>0</v>
      </c>
      <c r="G157" s="140">
        <v>0</v>
      </c>
      <c r="H157" s="137">
        <v>0</v>
      </c>
      <c r="I157" s="137">
        <v>0</v>
      </c>
      <c r="J157" s="137">
        <v>0</v>
      </c>
      <c r="K157" s="137">
        <v>0</v>
      </c>
      <c r="L157" s="140">
        <v>0</v>
      </c>
      <c r="M157" s="140">
        <v>0</v>
      </c>
      <c r="N157" s="137">
        <v>0</v>
      </c>
      <c r="O157" s="140">
        <v>0</v>
      </c>
      <c r="P157" s="140">
        <v>0</v>
      </c>
      <c r="Q157" s="137">
        <v>0</v>
      </c>
    </row>
    <row r="158" spans="2:17" ht="22.5" customHeight="1">
      <c r="B158" s="159" t="s">
        <v>192</v>
      </c>
      <c r="C158" s="137">
        <v>46.919999999999995</v>
      </c>
      <c r="D158" s="137">
        <v>122.80000000000001</v>
      </c>
      <c r="E158" s="137">
        <v>-75.88</v>
      </c>
      <c r="F158" s="137">
        <v>52.65</v>
      </c>
      <c r="G158" s="137">
        <v>129.86000000000001</v>
      </c>
      <c r="H158" s="137">
        <v>-77.210000000000008</v>
      </c>
      <c r="I158" s="137">
        <v>69</v>
      </c>
      <c r="J158" s="137">
        <v>144.74</v>
      </c>
      <c r="K158" s="137">
        <v>-75.740000000000009</v>
      </c>
      <c r="L158" s="137">
        <v>72.69</v>
      </c>
      <c r="M158" s="137">
        <v>70.510000000000005</v>
      </c>
      <c r="N158" s="137">
        <v>2.1800000000000015</v>
      </c>
      <c r="O158" s="137">
        <v>63.22</v>
      </c>
      <c r="P158" s="137">
        <v>30.830000000000002</v>
      </c>
      <c r="Q158" s="137">
        <v>32.389999999999993</v>
      </c>
    </row>
    <row r="159" spans="2:17" ht="11.25" hidden="1" customHeight="1">
      <c r="B159" s="159" t="s">
        <v>189</v>
      </c>
      <c r="C159" s="140">
        <v>0</v>
      </c>
      <c r="D159" s="140">
        <v>0</v>
      </c>
      <c r="E159" s="137">
        <v>0</v>
      </c>
      <c r="F159" s="140">
        <v>0</v>
      </c>
      <c r="G159" s="140">
        <v>0</v>
      </c>
      <c r="H159" s="137">
        <v>0</v>
      </c>
      <c r="I159" s="137">
        <v>0</v>
      </c>
      <c r="J159" s="137">
        <v>0</v>
      </c>
      <c r="K159" s="137">
        <v>0</v>
      </c>
      <c r="L159" s="140">
        <v>0</v>
      </c>
      <c r="M159" s="140">
        <v>0</v>
      </c>
      <c r="N159" s="137">
        <v>0</v>
      </c>
      <c r="O159" s="140">
        <v>0</v>
      </c>
      <c r="P159" s="140">
        <v>0</v>
      </c>
      <c r="Q159" s="137">
        <v>0</v>
      </c>
    </row>
    <row r="160" spans="2:17" ht="11.25" customHeight="1">
      <c r="B160" s="159" t="s">
        <v>190</v>
      </c>
      <c r="C160" s="140">
        <v>46.919999999999995</v>
      </c>
      <c r="D160" s="140">
        <v>122.80000000000001</v>
      </c>
      <c r="E160" s="137">
        <v>-75.88</v>
      </c>
      <c r="F160" s="140">
        <v>52.65</v>
      </c>
      <c r="G160" s="140">
        <v>129.86000000000001</v>
      </c>
      <c r="H160" s="137">
        <v>-77.210000000000008</v>
      </c>
      <c r="I160" s="137">
        <v>69</v>
      </c>
      <c r="J160" s="137">
        <v>144.74</v>
      </c>
      <c r="K160" s="137">
        <v>-75.740000000000009</v>
      </c>
      <c r="L160" s="140">
        <v>72.69</v>
      </c>
      <c r="M160" s="140">
        <v>70.510000000000005</v>
      </c>
      <c r="N160" s="137">
        <v>2.1800000000000015</v>
      </c>
      <c r="O160" s="140">
        <v>63.22</v>
      </c>
      <c r="P160" s="140">
        <v>30.830000000000002</v>
      </c>
      <c r="Q160" s="137">
        <v>32.389999999999993</v>
      </c>
    </row>
    <row r="161" spans="2:17" ht="11.25" hidden="1" customHeight="1">
      <c r="B161" s="159" t="s">
        <v>412</v>
      </c>
      <c r="C161" s="140">
        <v>0</v>
      </c>
      <c r="D161" s="140">
        <v>0</v>
      </c>
      <c r="E161" s="137">
        <v>0</v>
      </c>
      <c r="F161" s="140">
        <v>0</v>
      </c>
      <c r="G161" s="140">
        <v>0</v>
      </c>
      <c r="H161" s="137">
        <v>0</v>
      </c>
      <c r="I161" s="137">
        <v>0</v>
      </c>
      <c r="J161" s="137">
        <v>0</v>
      </c>
      <c r="K161" s="137">
        <v>0</v>
      </c>
      <c r="L161" s="140" t="e">
        <v>#VALUE!</v>
      </c>
      <c r="M161" s="140">
        <v>0</v>
      </c>
      <c r="N161" s="137">
        <v>0</v>
      </c>
      <c r="O161" s="140" t="e">
        <v>#VALUE!</v>
      </c>
      <c r="P161" s="140">
        <v>0</v>
      </c>
      <c r="Q161" s="137">
        <v>0</v>
      </c>
    </row>
    <row r="162" spans="2:17" ht="11.25" customHeight="1">
      <c r="B162" s="159" t="s">
        <v>193</v>
      </c>
      <c r="C162" s="140">
        <v>0</v>
      </c>
      <c r="D162" s="140">
        <v>0</v>
      </c>
      <c r="E162" s="137">
        <v>0</v>
      </c>
      <c r="F162" s="140">
        <v>0</v>
      </c>
      <c r="G162" s="140">
        <v>0</v>
      </c>
      <c r="H162" s="137">
        <v>0</v>
      </c>
      <c r="I162" s="137">
        <v>0</v>
      </c>
      <c r="J162" s="137">
        <v>0</v>
      </c>
      <c r="K162" s="137">
        <v>0</v>
      </c>
      <c r="L162" s="140">
        <v>70.240000000000009</v>
      </c>
      <c r="M162" s="140">
        <v>70.489999999999995</v>
      </c>
      <c r="N162" s="137">
        <v>-0.24999999999999822</v>
      </c>
      <c r="O162" s="140">
        <v>63.22</v>
      </c>
      <c r="P162" s="140">
        <v>30.830000000000002</v>
      </c>
      <c r="Q162" s="137">
        <v>32.389999999999993</v>
      </c>
    </row>
    <row r="163" spans="2:17" ht="11.25" hidden="1" customHeight="1">
      <c r="B163" s="159" t="s">
        <v>194</v>
      </c>
      <c r="C163" s="140">
        <v>0</v>
      </c>
      <c r="D163" s="140">
        <v>0</v>
      </c>
      <c r="E163" s="137">
        <v>0</v>
      </c>
      <c r="F163" s="140">
        <v>0</v>
      </c>
      <c r="G163" s="140">
        <v>0</v>
      </c>
      <c r="H163" s="137">
        <v>0</v>
      </c>
      <c r="I163" s="137">
        <v>0</v>
      </c>
      <c r="J163" s="137">
        <v>0</v>
      </c>
      <c r="K163" s="137">
        <v>0</v>
      </c>
      <c r="L163" s="140">
        <v>0</v>
      </c>
      <c r="M163" s="140">
        <v>0</v>
      </c>
      <c r="N163" s="137">
        <v>0</v>
      </c>
      <c r="O163" s="140">
        <v>0</v>
      </c>
      <c r="P163" s="140">
        <v>0</v>
      </c>
      <c r="Q163" s="137">
        <v>0</v>
      </c>
    </row>
    <row r="164" spans="2:17" s="154" customFormat="1" ht="22.5" customHeight="1">
      <c r="B164" s="158" t="s">
        <v>195</v>
      </c>
      <c r="C164" s="136">
        <v>6158.36</v>
      </c>
      <c r="D164" s="136">
        <v>7319.1299999999992</v>
      </c>
      <c r="E164" s="136">
        <v>-1160.7699999999998</v>
      </c>
      <c r="F164" s="136">
        <v>5752.3200000000015</v>
      </c>
      <c r="G164" s="136">
        <v>6704.7100000000009</v>
      </c>
      <c r="H164" s="136">
        <v>-952.38999999999987</v>
      </c>
      <c r="I164" s="136">
        <v>7241.21</v>
      </c>
      <c r="J164" s="136">
        <v>8991.33</v>
      </c>
      <c r="K164" s="136">
        <v>-1750.1200000000003</v>
      </c>
      <c r="L164" s="136">
        <v>9277.4699999999993</v>
      </c>
      <c r="M164" s="136">
        <v>11717.2</v>
      </c>
      <c r="N164" s="136">
        <v>-2439.7300000000005</v>
      </c>
      <c r="O164" s="136">
        <v>9328.43</v>
      </c>
      <c r="P164" s="136">
        <v>11139.809999999998</v>
      </c>
      <c r="Q164" s="136">
        <v>-1811.3799999999997</v>
      </c>
    </row>
    <row r="165" spans="2:17" s="154" customFormat="1" ht="11.25" customHeight="1">
      <c r="B165" s="158" t="s">
        <v>196</v>
      </c>
      <c r="C165" s="136">
        <v>0</v>
      </c>
      <c r="D165" s="136">
        <v>0</v>
      </c>
      <c r="E165" s="136">
        <v>0</v>
      </c>
      <c r="F165" s="136">
        <v>0</v>
      </c>
      <c r="G165" s="136">
        <v>0</v>
      </c>
      <c r="H165" s="136">
        <v>0</v>
      </c>
      <c r="I165" s="136">
        <v>0</v>
      </c>
      <c r="J165" s="136">
        <v>0</v>
      </c>
      <c r="K165" s="136">
        <v>0</v>
      </c>
      <c r="L165" s="136">
        <v>0</v>
      </c>
      <c r="M165" s="136">
        <v>0</v>
      </c>
      <c r="N165" s="136">
        <v>0</v>
      </c>
      <c r="O165" s="136">
        <v>0</v>
      </c>
      <c r="P165" s="136">
        <v>0</v>
      </c>
      <c r="Q165" s="136">
        <v>0</v>
      </c>
    </row>
    <row r="166" spans="2:17" s="154" customFormat="1" ht="22.5" customHeight="1">
      <c r="B166" s="158" t="s">
        <v>197</v>
      </c>
      <c r="C166" s="136">
        <v>2703.15</v>
      </c>
      <c r="D166" s="136">
        <v>1524.2699999999998</v>
      </c>
      <c r="E166" s="136">
        <v>-1178.8800000000001</v>
      </c>
      <c r="F166" s="136">
        <v>2956.2</v>
      </c>
      <c r="G166" s="136">
        <v>1901.9499999999998</v>
      </c>
      <c r="H166" s="136">
        <v>-1054.25</v>
      </c>
      <c r="I166" s="136">
        <v>3615.0099999999998</v>
      </c>
      <c r="J166" s="136">
        <v>1883.32</v>
      </c>
      <c r="K166" s="136">
        <v>-1731.6899999999996</v>
      </c>
      <c r="L166" s="136">
        <v>5988.3499999999995</v>
      </c>
      <c r="M166" s="136">
        <v>3552.96</v>
      </c>
      <c r="N166" s="136">
        <v>-2435.3899999999994</v>
      </c>
      <c r="O166" s="136">
        <v>5948.27</v>
      </c>
      <c r="P166" s="136">
        <v>4296.8400000000011</v>
      </c>
      <c r="Q166" s="136">
        <v>-1651.4299999999994</v>
      </c>
    </row>
    <row r="167" spans="2:17" s="154" customFormat="1" ht="11.25" customHeight="1">
      <c r="B167" s="158" t="s">
        <v>411</v>
      </c>
      <c r="C167" s="136">
        <v>813.93000000000006</v>
      </c>
      <c r="D167" s="136">
        <v>334.35</v>
      </c>
      <c r="E167" s="136">
        <v>-479.58000000000015</v>
      </c>
      <c r="F167" s="136">
        <v>423.77</v>
      </c>
      <c r="G167" s="136">
        <v>271.84000000000003</v>
      </c>
      <c r="H167" s="136">
        <v>-151.93</v>
      </c>
      <c r="I167" s="136">
        <v>659.84</v>
      </c>
      <c r="J167" s="136">
        <v>288</v>
      </c>
      <c r="K167" s="136">
        <v>-371.84000000000003</v>
      </c>
      <c r="L167" s="136">
        <v>1025.3</v>
      </c>
      <c r="M167" s="136">
        <v>484.24</v>
      </c>
      <c r="N167" s="136">
        <v>-541.05999999999995</v>
      </c>
      <c r="O167" s="136">
        <v>688.22</v>
      </c>
      <c r="P167" s="136">
        <v>346.63</v>
      </c>
      <c r="Q167" s="136">
        <v>-341.59000000000003</v>
      </c>
    </row>
    <row r="168" spans="2:17" ht="22.5" customHeight="1">
      <c r="B168" s="160" t="s">
        <v>394</v>
      </c>
      <c r="C168" s="139">
        <v>84.98</v>
      </c>
      <c r="D168" s="139">
        <v>126.77000000000001</v>
      </c>
      <c r="E168" s="139">
        <v>41.789999999999992</v>
      </c>
      <c r="F168" s="139">
        <v>79.31</v>
      </c>
      <c r="G168" s="139">
        <v>83.100000000000009</v>
      </c>
      <c r="H168" s="139">
        <v>3.7900000000000027</v>
      </c>
      <c r="I168" s="139">
        <v>98.41</v>
      </c>
      <c r="J168" s="139">
        <v>112.69000000000001</v>
      </c>
      <c r="K168" s="139">
        <v>14.280000000000012</v>
      </c>
      <c r="L168" s="139">
        <v>90.640000000000015</v>
      </c>
      <c r="M168" s="139">
        <v>135.6</v>
      </c>
      <c r="N168" s="139">
        <v>44.96</v>
      </c>
      <c r="O168" s="139">
        <v>63.320000000000007</v>
      </c>
      <c r="P168" s="139">
        <v>78.930000000000007</v>
      </c>
      <c r="Q168" s="139">
        <v>15.61</v>
      </c>
    </row>
    <row r="169" spans="2:17" ht="22.5" customHeight="1">
      <c r="B169" s="159" t="s">
        <v>200</v>
      </c>
      <c r="C169" s="137">
        <v>0.73000000000000009</v>
      </c>
      <c r="D169" s="137">
        <v>39.119999999999997</v>
      </c>
      <c r="E169" s="137">
        <v>38.39</v>
      </c>
      <c r="F169" s="137">
        <v>19.36</v>
      </c>
      <c r="G169" s="137">
        <v>15.780000000000001</v>
      </c>
      <c r="H169" s="137">
        <v>-3.580000000000001</v>
      </c>
      <c r="I169" s="137">
        <v>0.09</v>
      </c>
      <c r="J169" s="137">
        <v>25.58</v>
      </c>
      <c r="K169" s="137">
        <v>25.490000000000002</v>
      </c>
      <c r="L169" s="137">
        <v>0</v>
      </c>
      <c r="M169" s="137">
        <v>8.43</v>
      </c>
      <c r="N169" s="137">
        <v>8.43</v>
      </c>
      <c r="O169" s="137">
        <v>0.65999999999999992</v>
      </c>
      <c r="P169" s="137">
        <v>11.629999999999999</v>
      </c>
      <c r="Q169" s="137">
        <v>10.969999999999999</v>
      </c>
    </row>
    <row r="170" spans="2:17" ht="22.5" customHeight="1">
      <c r="B170" s="159" t="s">
        <v>201</v>
      </c>
      <c r="C170" s="137">
        <v>0.73000000000000009</v>
      </c>
      <c r="D170" s="137">
        <v>39.119999999999997</v>
      </c>
      <c r="E170" s="137">
        <v>38.39</v>
      </c>
      <c r="F170" s="137">
        <v>19.36</v>
      </c>
      <c r="G170" s="137">
        <v>15.780000000000001</v>
      </c>
      <c r="H170" s="137">
        <v>-3.580000000000001</v>
      </c>
      <c r="I170" s="137">
        <v>0.09</v>
      </c>
      <c r="J170" s="137">
        <v>25.58</v>
      </c>
      <c r="K170" s="137">
        <v>25.490000000000002</v>
      </c>
      <c r="L170" s="137">
        <v>0</v>
      </c>
      <c r="M170" s="137">
        <v>8.43</v>
      </c>
      <c r="N170" s="137">
        <v>8.43</v>
      </c>
      <c r="O170" s="137">
        <v>0.65999999999999992</v>
      </c>
      <c r="P170" s="137">
        <v>11.629999999999999</v>
      </c>
      <c r="Q170" s="137">
        <v>10.969999999999999</v>
      </c>
    </row>
    <row r="171" spans="2:17" ht="22.5" customHeight="1">
      <c r="B171" s="159" t="s">
        <v>202</v>
      </c>
      <c r="C171" s="137">
        <v>0.73000000000000009</v>
      </c>
      <c r="D171" s="137">
        <v>39.119999999999997</v>
      </c>
      <c r="E171" s="137">
        <v>38.39</v>
      </c>
      <c r="F171" s="137">
        <v>19.36</v>
      </c>
      <c r="G171" s="137">
        <v>15.780000000000001</v>
      </c>
      <c r="H171" s="137">
        <v>-3.580000000000001</v>
      </c>
      <c r="I171" s="137">
        <v>0.09</v>
      </c>
      <c r="J171" s="137">
        <v>25.58</v>
      </c>
      <c r="K171" s="137">
        <v>25.490000000000002</v>
      </c>
      <c r="L171" s="137">
        <v>0</v>
      </c>
      <c r="M171" s="137">
        <v>8.43</v>
      </c>
      <c r="N171" s="137">
        <v>8.43</v>
      </c>
      <c r="O171" s="137">
        <v>0.65999999999999992</v>
      </c>
      <c r="P171" s="137">
        <v>11.629999999999999</v>
      </c>
      <c r="Q171" s="137">
        <v>10.969999999999999</v>
      </c>
    </row>
    <row r="172" spans="2:17" ht="11.25" hidden="1" customHeight="1">
      <c r="B172" s="159" t="s">
        <v>203</v>
      </c>
      <c r="C172" s="137">
        <v>0</v>
      </c>
      <c r="D172" s="137">
        <v>0</v>
      </c>
      <c r="E172" s="137">
        <v>0</v>
      </c>
      <c r="F172" s="137">
        <v>0</v>
      </c>
      <c r="G172" s="137">
        <v>0</v>
      </c>
      <c r="H172" s="137">
        <v>0</v>
      </c>
      <c r="I172" s="137">
        <v>0</v>
      </c>
      <c r="J172" s="137">
        <v>0</v>
      </c>
      <c r="K172" s="137">
        <v>0</v>
      </c>
      <c r="L172" s="137">
        <v>0</v>
      </c>
      <c r="M172" s="137">
        <v>0</v>
      </c>
      <c r="N172" s="137">
        <v>0</v>
      </c>
      <c r="O172" s="137">
        <v>0</v>
      </c>
      <c r="P172" s="137">
        <v>0</v>
      </c>
      <c r="Q172" s="137">
        <v>0</v>
      </c>
    </row>
    <row r="173" spans="2:17" ht="11.25" hidden="1" customHeight="1">
      <c r="B173" s="159" t="s">
        <v>204</v>
      </c>
      <c r="C173" s="137">
        <v>0</v>
      </c>
      <c r="D173" s="137">
        <v>0</v>
      </c>
      <c r="E173" s="137">
        <v>0</v>
      </c>
      <c r="F173" s="137">
        <v>0</v>
      </c>
      <c r="G173" s="137">
        <v>0</v>
      </c>
      <c r="H173" s="137">
        <v>0</v>
      </c>
      <c r="I173" s="137">
        <v>0</v>
      </c>
      <c r="J173" s="137">
        <v>0</v>
      </c>
      <c r="K173" s="137">
        <v>0</v>
      </c>
      <c r="L173" s="137">
        <v>0</v>
      </c>
      <c r="M173" s="137">
        <v>0</v>
      </c>
      <c r="N173" s="137">
        <v>0</v>
      </c>
      <c r="O173" s="137">
        <v>0</v>
      </c>
      <c r="P173" s="137">
        <v>0</v>
      </c>
      <c r="Q173" s="137">
        <v>0</v>
      </c>
    </row>
    <row r="174" spans="2:17" ht="11.25" hidden="1" customHeight="1">
      <c r="B174" s="159" t="s">
        <v>205</v>
      </c>
      <c r="C174" s="137">
        <v>0</v>
      </c>
      <c r="D174" s="137">
        <v>0</v>
      </c>
      <c r="E174" s="137">
        <v>0</v>
      </c>
      <c r="F174" s="137">
        <v>0</v>
      </c>
      <c r="G174" s="137">
        <v>0</v>
      </c>
      <c r="H174" s="137">
        <v>0</v>
      </c>
      <c r="I174" s="137">
        <v>0</v>
      </c>
      <c r="J174" s="137">
        <v>0</v>
      </c>
      <c r="K174" s="137">
        <v>0</v>
      </c>
      <c r="L174" s="137">
        <v>0</v>
      </c>
      <c r="M174" s="137">
        <v>0</v>
      </c>
      <c r="N174" s="137">
        <v>0</v>
      </c>
      <c r="O174" s="137">
        <v>0</v>
      </c>
      <c r="P174" s="137">
        <v>0</v>
      </c>
      <c r="Q174" s="137">
        <v>0</v>
      </c>
    </row>
    <row r="175" spans="2:17" ht="11.25" hidden="1" customHeight="1">
      <c r="B175" s="159" t="s">
        <v>206</v>
      </c>
      <c r="C175" s="137">
        <v>0</v>
      </c>
      <c r="D175" s="137">
        <v>0</v>
      </c>
      <c r="E175" s="137">
        <v>0</v>
      </c>
      <c r="F175" s="137">
        <v>0</v>
      </c>
      <c r="G175" s="137">
        <v>0</v>
      </c>
      <c r="H175" s="137">
        <v>0</v>
      </c>
      <c r="I175" s="137">
        <v>0</v>
      </c>
      <c r="J175" s="137">
        <v>0</v>
      </c>
      <c r="K175" s="137">
        <v>0</v>
      </c>
      <c r="L175" s="137">
        <v>0</v>
      </c>
      <c r="M175" s="137">
        <v>0</v>
      </c>
      <c r="N175" s="137">
        <v>0</v>
      </c>
      <c r="O175" s="137">
        <v>0</v>
      </c>
      <c r="P175" s="137">
        <v>0</v>
      </c>
      <c r="Q175" s="137">
        <v>0</v>
      </c>
    </row>
    <row r="176" spans="2:17" ht="11.25" hidden="1" customHeight="1">
      <c r="B176" s="159" t="s">
        <v>207</v>
      </c>
      <c r="C176" s="137">
        <v>0</v>
      </c>
      <c r="D176" s="137">
        <v>0</v>
      </c>
      <c r="E176" s="137">
        <v>0</v>
      </c>
      <c r="F176" s="137">
        <v>0</v>
      </c>
      <c r="G176" s="137">
        <v>0</v>
      </c>
      <c r="H176" s="137">
        <v>0</v>
      </c>
      <c r="I176" s="137">
        <v>0</v>
      </c>
      <c r="J176" s="137">
        <v>0</v>
      </c>
      <c r="K176" s="137">
        <v>0</v>
      </c>
      <c r="L176" s="137">
        <v>0</v>
      </c>
      <c r="M176" s="137">
        <v>0</v>
      </c>
      <c r="N176" s="137">
        <v>0</v>
      </c>
      <c r="O176" s="137">
        <v>0</v>
      </c>
      <c r="P176" s="137">
        <v>0</v>
      </c>
      <c r="Q176" s="137">
        <v>0</v>
      </c>
    </row>
    <row r="177" spans="2:17" ht="11.25" hidden="1" customHeight="1">
      <c r="B177" s="159" t="s">
        <v>208</v>
      </c>
      <c r="C177" s="137">
        <v>0</v>
      </c>
      <c r="D177" s="137">
        <v>0</v>
      </c>
      <c r="E177" s="137">
        <v>0</v>
      </c>
      <c r="F177" s="137">
        <v>0</v>
      </c>
      <c r="G177" s="137">
        <v>0</v>
      </c>
      <c r="H177" s="137">
        <v>0</v>
      </c>
      <c r="I177" s="137">
        <v>0</v>
      </c>
      <c r="J177" s="137">
        <v>0</v>
      </c>
      <c r="K177" s="137">
        <v>0</v>
      </c>
      <c r="L177" s="137">
        <v>0</v>
      </c>
      <c r="M177" s="137">
        <v>0</v>
      </c>
      <c r="N177" s="137">
        <v>0</v>
      </c>
      <c r="O177" s="137">
        <v>0</v>
      </c>
      <c r="P177" s="137">
        <v>0</v>
      </c>
      <c r="Q177" s="137">
        <v>0</v>
      </c>
    </row>
    <row r="178" spans="2:17" ht="11.25" hidden="1" customHeight="1">
      <c r="B178" s="159" t="s">
        <v>209</v>
      </c>
      <c r="C178" s="137">
        <v>0</v>
      </c>
      <c r="D178" s="137">
        <v>0</v>
      </c>
      <c r="E178" s="137">
        <v>0</v>
      </c>
      <c r="F178" s="137">
        <v>0</v>
      </c>
      <c r="G178" s="137">
        <v>0</v>
      </c>
      <c r="H178" s="137">
        <v>0</v>
      </c>
      <c r="I178" s="137">
        <v>0</v>
      </c>
      <c r="J178" s="137">
        <v>0</v>
      </c>
      <c r="K178" s="137">
        <v>0</v>
      </c>
      <c r="L178" s="137">
        <v>0</v>
      </c>
      <c r="M178" s="137">
        <v>0</v>
      </c>
      <c r="N178" s="137">
        <v>0</v>
      </c>
      <c r="O178" s="137">
        <v>0</v>
      </c>
      <c r="P178" s="137">
        <v>0</v>
      </c>
      <c r="Q178" s="137">
        <v>0</v>
      </c>
    </row>
    <row r="179" spans="2:17" ht="11.25" hidden="1" customHeight="1">
      <c r="B179" s="159" t="s">
        <v>210</v>
      </c>
      <c r="C179" s="137">
        <v>0</v>
      </c>
      <c r="D179" s="137">
        <v>0</v>
      </c>
      <c r="E179" s="137">
        <v>0</v>
      </c>
      <c r="F179" s="137">
        <v>0</v>
      </c>
      <c r="G179" s="137">
        <v>0</v>
      </c>
      <c r="H179" s="137">
        <v>0</v>
      </c>
      <c r="I179" s="137">
        <v>0</v>
      </c>
      <c r="J179" s="137">
        <v>0</v>
      </c>
      <c r="K179" s="137">
        <v>0</v>
      </c>
      <c r="L179" s="137">
        <v>0</v>
      </c>
      <c r="M179" s="137">
        <v>0</v>
      </c>
      <c r="N179" s="137">
        <v>0</v>
      </c>
      <c r="O179" s="137">
        <v>0</v>
      </c>
      <c r="P179" s="137">
        <v>0</v>
      </c>
      <c r="Q179" s="137">
        <v>0</v>
      </c>
    </row>
    <row r="180" spans="2:17" ht="11.25" customHeight="1">
      <c r="B180" s="159" t="s">
        <v>407</v>
      </c>
      <c r="C180" s="137">
        <v>84.25</v>
      </c>
      <c r="D180" s="137">
        <v>87.65</v>
      </c>
      <c r="E180" s="137">
        <v>3.399999999999995</v>
      </c>
      <c r="F180" s="137">
        <v>59.95</v>
      </c>
      <c r="G180" s="137">
        <v>67.320000000000007</v>
      </c>
      <c r="H180" s="137">
        <v>7.37</v>
      </c>
      <c r="I180" s="137">
        <v>98.32</v>
      </c>
      <c r="J180" s="137">
        <v>87.11</v>
      </c>
      <c r="K180" s="137">
        <v>-11.209999999999994</v>
      </c>
      <c r="L180" s="137">
        <v>90.640000000000015</v>
      </c>
      <c r="M180" s="137">
        <v>127.17000000000002</v>
      </c>
      <c r="N180" s="137">
        <v>36.53</v>
      </c>
      <c r="O180" s="137">
        <v>62.66</v>
      </c>
      <c r="P180" s="137">
        <v>67.3</v>
      </c>
      <c r="Q180" s="137">
        <v>4.6399999999999979</v>
      </c>
    </row>
    <row r="181" spans="2:17" ht="22.5" customHeight="1">
      <c r="B181" s="159" t="s">
        <v>202</v>
      </c>
      <c r="C181" s="137">
        <v>3.7699999999999996</v>
      </c>
      <c r="D181" s="137">
        <v>8.6199999999999992</v>
      </c>
      <c r="E181" s="137">
        <v>4.8499999999999996</v>
      </c>
      <c r="F181" s="137">
        <v>0.7</v>
      </c>
      <c r="G181" s="137">
        <v>2.31</v>
      </c>
      <c r="H181" s="137">
        <v>1.6099999999999999</v>
      </c>
      <c r="I181" s="137">
        <v>1.9700000000000002</v>
      </c>
      <c r="J181" s="137">
        <v>8.98</v>
      </c>
      <c r="K181" s="137">
        <v>7.01</v>
      </c>
      <c r="L181" s="137">
        <v>10.030000000000001</v>
      </c>
      <c r="M181" s="137">
        <v>51.89</v>
      </c>
      <c r="N181" s="137">
        <v>41.86</v>
      </c>
      <c r="O181" s="137">
        <v>11.54</v>
      </c>
      <c r="P181" s="137">
        <v>15.739999999999998</v>
      </c>
      <c r="Q181" s="137">
        <v>4.1999999999999993</v>
      </c>
    </row>
    <row r="182" spans="2:17" ht="22.5" customHeight="1">
      <c r="B182" s="159" t="s">
        <v>203</v>
      </c>
      <c r="C182" s="137">
        <v>80.48</v>
      </c>
      <c r="D182" s="137">
        <v>79.03</v>
      </c>
      <c r="E182" s="137">
        <v>-1.4499999999999993</v>
      </c>
      <c r="F182" s="137">
        <v>59.25</v>
      </c>
      <c r="G182" s="137">
        <v>65.010000000000005</v>
      </c>
      <c r="H182" s="137">
        <v>5.7600000000000033</v>
      </c>
      <c r="I182" s="137">
        <v>96.350000000000009</v>
      </c>
      <c r="J182" s="137">
        <v>78.13</v>
      </c>
      <c r="K182" s="137">
        <v>-18.220000000000002</v>
      </c>
      <c r="L182" s="137">
        <v>80.610000000000014</v>
      </c>
      <c r="M182" s="137">
        <v>75.28</v>
      </c>
      <c r="N182" s="137">
        <v>-5.3300000000000018</v>
      </c>
      <c r="O182" s="137">
        <v>51.120000000000005</v>
      </c>
      <c r="P182" s="137">
        <v>51.56</v>
      </c>
      <c r="Q182" s="137">
        <v>0.4399999999999995</v>
      </c>
    </row>
    <row r="183" spans="2:17" ht="11.25" hidden="1" customHeight="1">
      <c r="B183" s="159" t="s">
        <v>204</v>
      </c>
      <c r="C183" s="136">
        <v>0</v>
      </c>
      <c r="D183" s="136">
        <v>0</v>
      </c>
      <c r="E183" s="136">
        <v>0</v>
      </c>
      <c r="F183" s="136">
        <v>0</v>
      </c>
      <c r="G183" s="136">
        <v>0</v>
      </c>
      <c r="H183" s="136">
        <v>0</v>
      </c>
      <c r="I183" s="136">
        <v>0</v>
      </c>
      <c r="J183" s="136">
        <v>0</v>
      </c>
      <c r="K183" s="136">
        <v>0</v>
      </c>
      <c r="L183" s="136">
        <v>0</v>
      </c>
      <c r="M183" s="136">
        <v>0</v>
      </c>
      <c r="N183" s="136">
        <v>0</v>
      </c>
      <c r="O183" s="136">
        <v>0</v>
      </c>
      <c r="P183" s="136">
        <v>0</v>
      </c>
      <c r="Q183" s="136">
        <v>0</v>
      </c>
    </row>
    <row r="184" spans="2:17" ht="11.25" hidden="1" customHeight="1">
      <c r="B184" s="159" t="s">
        <v>205</v>
      </c>
      <c r="C184" s="136">
        <v>0</v>
      </c>
      <c r="D184" s="136">
        <v>0</v>
      </c>
      <c r="E184" s="136">
        <v>0</v>
      </c>
      <c r="F184" s="136">
        <v>0</v>
      </c>
      <c r="G184" s="136">
        <v>0</v>
      </c>
      <c r="H184" s="136">
        <v>0</v>
      </c>
      <c r="I184" s="136">
        <v>0</v>
      </c>
      <c r="J184" s="136">
        <v>0</v>
      </c>
      <c r="K184" s="136">
        <v>0</v>
      </c>
      <c r="L184" s="136">
        <v>0</v>
      </c>
      <c r="M184" s="136">
        <v>0</v>
      </c>
      <c r="N184" s="136">
        <v>0</v>
      </c>
      <c r="O184" s="136">
        <v>0</v>
      </c>
      <c r="P184" s="136">
        <v>0</v>
      </c>
      <c r="Q184" s="136">
        <v>0</v>
      </c>
    </row>
    <row r="185" spans="2:17" ht="11.25" hidden="1" customHeight="1">
      <c r="B185" s="159" t="s">
        <v>206</v>
      </c>
      <c r="C185" s="136">
        <v>0</v>
      </c>
      <c r="D185" s="136">
        <v>0</v>
      </c>
      <c r="E185" s="136">
        <v>0</v>
      </c>
      <c r="F185" s="136">
        <v>0</v>
      </c>
      <c r="G185" s="136">
        <v>0</v>
      </c>
      <c r="H185" s="136">
        <v>0</v>
      </c>
      <c r="I185" s="136">
        <v>0</v>
      </c>
      <c r="J185" s="136">
        <v>0</v>
      </c>
      <c r="K185" s="136">
        <v>0</v>
      </c>
      <c r="L185" s="136">
        <v>0</v>
      </c>
      <c r="M185" s="136">
        <v>0</v>
      </c>
      <c r="N185" s="136">
        <v>0</v>
      </c>
      <c r="O185" s="136">
        <v>0</v>
      </c>
      <c r="P185" s="136">
        <v>0</v>
      </c>
      <c r="Q185" s="136">
        <v>0</v>
      </c>
    </row>
    <row r="186" spans="2:17" ht="11.25" hidden="1" customHeight="1">
      <c r="B186" s="159" t="s">
        <v>207</v>
      </c>
      <c r="C186" s="136">
        <v>0</v>
      </c>
      <c r="D186" s="136">
        <v>0</v>
      </c>
      <c r="E186" s="136">
        <v>0</v>
      </c>
      <c r="F186" s="136">
        <v>0</v>
      </c>
      <c r="G186" s="136">
        <v>0</v>
      </c>
      <c r="H186" s="136">
        <v>0</v>
      </c>
      <c r="I186" s="136">
        <v>0</v>
      </c>
      <c r="J186" s="136">
        <v>0</v>
      </c>
      <c r="K186" s="136">
        <v>0</v>
      </c>
      <c r="L186" s="136">
        <v>0</v>
      </c>
      <c r="M186" s="136">
        <v>0</v>
      </c>
      <c r="N186" s="136">
        <v>0</v>
      </c>
      <c r="O186" s="136">
        <v>0</v>
      </c>
      <c r="P186" s="136">
        <v>0</v>
      </c>
      <c r="Q186" s="136">
        <v>0</v>
      </c>
    </row>
    <row r="187" spans="2:17" ht="11.25" hidden="1" customHeight="1">
      <c r="B187" s="159" t="s">
        <v>410</v>
      </c>
      <c r="C187" s="136">
        <v>0</v>
      </c>
      <c r="D187" s="136">
        <v>0</v>
      </c>
      <c r="E187" s="136">
        <v>0</v>
      </c>
      <c r="F187" s="136">
        <v>0</v>
      </c>
      <c r="G187" s="136">
        <v>0</v>
      </c>
      <c r="H187" s="136">
        <v>0</v>
      </c>
      <c r="I187" s="136">
        <v>0</v>
      </c>
      <c r="J187" s="136">
        <v>0</v>
      </c>
      <c r="K187" s="136">
        <v>0</v>
      </c>
      <c r="L187" s="136">
        <v>0</v>
      </c>
      <c r="M187" s="136">
        <v>0</v>
      </c>
      <c r="N187" s="136">
        <v>0</v>
      </c>
      <c r="O187" s="136">
        <v>0</v>
      </c>
      <c r="P187" s="136">
        <v>0</v>
      </c>
      <c r="Q187" s="136">
        <v>0</v>
      </c>
    </row>
    <row r="188" spans="2:17" ht="11.25" hidden="1" customHeight="1">
      <c r="B188" s="159" t="s">
        <v>133</v>
      </c>
      <c r="C188" s="137">
        <v>0</v>
      </c>
      <c r="D188" s="137">
        <v>0</v>
      </c>
      <c r="E188" s="137">
        <v>0</v>
      </c>
      <c r="F188" s="137">
        <v>0</v>
      </c>
      <c r="G188" s="137">
        <v>0</v>
      </c>
      <c r="H188" s="137">
        <v>0</v>
      </c>
      <c r="I188" s="137">
        <v>0</v>
      </c>
      <c r="J188" s="137">
        <v>0</v>
      </c>
      <c r="K188" s="137">
        <v>0</v>
      </c>
      <c r="L188" s="137">
        <v>0</v>
      </c>
      <c r="M188" s="137">
        <v>0</v>
      </c>
      <c r="N188" s="137">
        <v>0</v>
      </c>
      <c r="O188" s="137">
        <v>0</v>
      </c>
      <c r="P188" s="137">
        <v>0</v>
      </c>
      <c r="Q188" s="137">
        <v>0</v>
      </c>
    </row>
    <row r="189" spans="2:17" ht="11.25" hidden="1" customHeight="1">
      <c r="B189" s="159" t="s">
        <v>136</v>
      </c>
      <c r="C189" s="137">
        <v>0</v>
      </c>
      <c r="D189" s="137">
        <v>0</v>
      </c>
      <c r="E189" s="137">
        <v>0</v>
      </c>
      <c r="F189" s="137">
        <v>0</v>
      </c>
      <c r="G189" s="137">
        <v>0</v>
      </c>
      <c r="H189" s="137">
        <v>0</v>
      </c>
      <c r="I189" s="137">
        <v>0</v>
      </c>
      <c r="J189" s="137">
        <v>0</v>
      </c>
      <c r="K189" s="137">
        <v>0</v>
      </c>
      <c r="L189" s="137">
        <v>0</v>
      </c>
      <c r="M189" s="137">
        <v>0</v>
      </c>
      <c r="N189" s="137">
        <v>0</v>
      </c>
      <c r="O189" s="137">
        <v>0</v>
      </c>
      <c r="P189" s="137">
        <v>0</v>
      </c>
      <c r="Q189" s="137">
        <v>0</v>
      </c>
    </row>
    <row r="190" spans="2:17" ht="11.25" hidden="1" customHeight="1">
      <c r="B190" s="159" t="s">
        <v>137</v>
      </c>
      <c r="C190" s="137">
        <v>0</v>
      </c>
      <c r="D190" s="137">
        <v>0</v>
      </c>
      <c r="E190" s="137">
        <v>0</v>
      </c>
      <c r="F190" s="137">
        <v>0</v>
      </c>
      <c r="G190" s="137">
        <v>0</v>
      </c>
      <c r="H190" s="137">
        <v>0</v>
      </c>
      <c r="I190" s="137">
        <v>0</v>
      </c>
      <c r="J190" s="137">
        <v>0</v>
      </c>
      <c r="K190" s="137">
        <v>0</v>
      </c>
      <c r="L190" s="137">
        <v>0</v>
      </c>
      <c r="M190" s="137">
        <v>0</v>
      </c>
      <c r="N190" s="137">
        <v>0</v>
      </c>
      <c r="O190" s="137">
        <v>0</v>
      </c>
      <c r="P190" s="137">
        <v>0</v>
      </c>
      <c r="Q190" s="137">
        <v>0</v>
      </c>
    </row>
    <row r="191" spans="2:17" ht="11.25" hidden="1" customHeight="1">
      <c r="B191" s="159" t="s">
        <v>138</v>
      </c>
      <c r="C191" s="137">
        <v>0</v>
      </c>
      <c r="D191" s="137">
        <v>0</v>
      </c>
      <c r="E191" s="137">
        <v>0</v>
      </c>
      <c r="F191" s="137">
        <v>0</v>
      </c>
      <c r="G191" s="137">
        <v>0</v>
      </c>
      <c r="H191" s="137">
        <v>0</v>
      </c>
      <c r="I191" s="137">
        <v>0</v>
      </c>
      <c r="J191" s="137">
        <v>0</v>
      </c>
      <c r="K191" s="137">
        <v>0</v>
      </c>
      <c r="L191" s="137">
        <v>0</v>
      </c>
      <c r="M191" s="137">
        <v>0</v>
      </c>
      <c r="N191" s="137">
        <v>0</v>
      </c>
      <c r="O191" s="137">
        <v>0</v>
      </c>
      <c r="P191" s="137">
        <v>0</v>
      </c>
      <c r="Q191" s="137">
        <v>0</v>
      </c>
    </row>
    <row r="192" spans="2:17" ht="11.25" hidden="1" customHeight="1">
      <c r="B192" s="159" t="s">
        <v>139</v>
      </c>
      <c r="C192" s="137">
        <v>0</v>
      </c>
      <c r="D192" s="137">
        <v>0</v>
      </c>
      <c r="E192" s="137">
        <v>0</v>
      </c>
      <c r="F192" s="137">
        <v>0</v>
      </c>
      <c r="G192" s="137">
        <v>0</v>
      </c>
      <c r="H192" s="137">
        <v>0</v>
      </c>
      <c r="I192" s="137">
        <v>0</v>
      </c>
      <c r="J192" s="137">
        <v>0</v>
      </c>
      <c r="K192" s="137">
        <v>0</v>
      </c>
      <c r="L192" s="137">
        <v>0</v>
      </c>
      <c r="M192" s="137">
        <v>0</v>
      </c>
      <c r="N192" s="137">
        <v>0</v>
      </c>
      <c r="O192" s="137">
        <v>0</v>
      </c>
      <c r="P192" s="137">
        <v>0</v>
      </c>
      <c r="Q192" s="137">
        <v>0</v>
      </c>
    </row>
    <row r="193" spans="2:17" ht="11.25" hidden="1" customHeight="1">
      <c r="B193" s="159" t="s">
        <v>140</v>
      </c>
      <c r="C193" s="137">
        <v>0</v>
      </c>
      <c r="D193" s="137">
        <v>0</v>
      </c>
      <c r="E193" s="137">
        <v>0</v>
      </c>
      <c r="F193" s="137">
        <v>0</v>
      </c>
      <c r="G193" s="137">
        <v>0</v>
      </c>
      <c r="H193" s="137">
        <v>0</v>
      </c>
      <c r="I193" s="137">
        <v>0</v>
      </c>
      <c r="J193" s="137">
        <v>0</v>
      </c>
      <c r="K193" s="137">
        <v>0</v>
      </c>
      <c r="L193" s="137">
        <v>0</v>
      </c>
      <c r="M193" s="137">
        <v>0</v>
      </c>
      <c r="N193" s="137">
        <v>0</v>
      </c>
      <c r="O193" s="137">
        <v>0</v>
      </c>
      <c r="P193" s="137">
        <v>0</v>
      </c>
      <c r="Q193" s="137">
        <v>0</v>
      </c>
    </row>
    <row r="194" spans="2:17" ht="11.25" customHeight="1">
      <c r="B194" s="159" t="s">
        <v>405</v>
      </c>
      <c r="C194" s="137">
        <v>80.48</v>
      </c>
      <c r="D194" s="137">
        <v>87.39</v>
      </c>
      <c r="E194" s="137">
        <v>6.9100000000000019</v>
      </c>
      <c r="F194" s="137">
        <v>59.43</v>
      </c>
      <c r="G194" s="137">
        <v>67.28</v>
      </c>
      <c r="H194" s="137">
        <v>7.8500000000000032</v>
      </c>
      <c r="I194" s="137">
        <v>96.839999999999989</v>
      </c>
      <c r="J194" s="137">
        <v>83.55</v>
      </c>
      <c r="K194" s="137">
        <v>-13.290000000000001</v>
      </c>
      <c r="L194" s="137">
        <v>85.18</v>
      </c>
      <c r="M194" s="137">
        <v>120.09</v>
      </c>
      <c r="N194" s="137">
        <v>34.909999999999997</v>
      </c>
      <c r="O194" s="137">
        <v>51.17</v>
      </c>
      <c r="P194" s="137">
        <v>64.3</v>
      </c>
      <c r="Q194" s="137">
        <v>13.129999999999999</v>
      </c>
    </row>
    <row r="195" spans="2:17" ht="11.25" customHeight="1">
      <c r="B195" s="159" t="s">
        <v>133</v>
      </c>
      <c r="C195" s="137">
        <v>0</v>
      </c>
      <c r="D195" s="137">
        <v>8.36</v>
      </c>
      <c r="E195" s="137">
        <v>8.36</v>
      </c>
      <c r="F195" s="137">
        <v>0.18000000000000002</v>
      </c>
      <c r="G195" s="137">
        <v>2.27</v>
      </c>
      <c r="H195" s="137">
        <v>2.09</v>
      </c>
      <c r="I195" s="137">
        <v>0.49</v>
      </c>
      <c r="J195" s="137">
        <v>5.419999999999999</v>
      </c>
      <c r="K195" s="137">
        <v>4.93</v>
      </c>
      <c r="L195" s="137">
        <v>4.57</v>
      </c>
      <c r="M195" s="137">
        <v>44.81</v>
      </c>
      <c r="N195" s="137">
        <v>40.24</v>
      </c>
      <c r="O195" s="137">
        <v>0.05</v>
      </c>
      <c r="P195" s="137">
        <v>12.740000000000002</v>
      </c>
      <c r="Q195" s="137">
        <v>12.69</v>
      </c>
    </row>
    <row r="196" spans="2:17" ht="11.25" customHeight="1">
      <c r="B196" s="159" t="s">
        <v>136</v>
      </c>
      <c r="C196" s="137">
        <v>80.48</v>
      </c>
      <c r="D196" s="137">
        <v>79.03</v>
      </c>
      <c r="E196" s="137">
        <v>-1.4499999999999993</v>
      </c>
      <c r="F196" s="137">
        <v>59.25</v>
      </c>
      <c r="G196" s="137">
        <v>65.010000000000005</v>
      </c>
      <c r="H196" s="137">
        <v>5.7600000000000033</v>
      </c>
      <c r="I196" s="137">
        <v>96.350000000000009</v>
      </c>
      <c r="J196" s="137">
        <v>78.13</v>
      </c>
      <c r="K196" s="137">
        <v>-18.220000000000002</v>
      </c>
      <c r="L196" s="137">
        <v>80.610000000000014</v>
      </c>
      <c r="M196" s="137">
        <v>75.28</v>
      </c>
      <c r="N196" s="137">
        <v>-5.3300000000000018</v>
      </c>
      <c r="O196" s="137">
        <v>51.120000000000005</v>
      </c>
      <c r="P196" s="137">
        <v>51.56</v>
      </c>
      <c r="Q196" s="137">
        <v>0.4399999999999995</v>
      </c>
    </row>
    <row r="197" spans="2:17" ht="11.25" hidden="1" customHeight="1">
      <c r="B197" s="159" t="s">
        <v>137</v>
      </c>
      <c r="C197" s="137">
        <v>0</v>
      </c>
      <c r="D197" s="137">
        <v>0</v>
      </c>
      <c r="E197" s="137">
        <v>0</v>
      </c>
      <c r="F197" s="137">
        <v>0</v>
      </c>
      <c r="G197" s="137">
        <v>0</v>
      </c>
      <c r="H197" s="137">
        <v>0</v>
      </c>
      <c r="I197" s="137">
        <v>0</v>
      </c>
      <c r="J197" s="137">
        <v>0</v>
      </c>
      <c r="K197" s="137">
        <v>0</v>
      </c>
      <c r="L197" s="137">
        <v>0</v>
      </c>
      <c r="M197" s="137">
        <v>0</v>
      </c>
      <c r="N197" s="137">
        <v>0</v>
      </c>
      <c r="O197" s="137">
        <v>0</v>
      </c>
      <c r="P197" s="137">
        <v>0</v>
      </c>
      <c r="Q197" s="137">
        <v>0</v>
      </c>
    </row>
    <row r="198" spans="2:17" ht="11.25" hidden="1" customHeight="1">
      <c r="B198" s="159" t="s">
        <v>138</v>
      </c>
      <c r="C198" s="137">
        <v>0</v>
      </c>
      <c r="D198" s="137">
        <v>0</v>
      </c>
      <c r="E198" s="137">
        <v>0</v>
      </c>
      <c r="F198" s="137">
        <v>0</v>
      </c>
      <c r="G198" s="137">
        <v>0</v>
      </c>
      <c r="H198" s="137">
        <v>0</v>
      </c>
      <c r="I198" s="137">
        <v>0</v>
      </c>
      <c r="J198" s="137">
        <v>0</v>
      </c>
      <c r="K198" s="137">
        <v>0</v>
      </c>
      <c r="L198" s="137">
        <v>0</v>
      </c>
      <c r="M198" s="137">
        <v>0</v>
      </c>
      <c r="N198" s="137">
        <v>0</v>
      </c>
      <c r="O198" s="137">
        <v>0</v>
      </c>
      <c r="P198" s="137">
        <v>0</v>
      </c>
      <c r="Q198" s="137">
        <v>0</v>
      </c>
    </row>
    <row r="199" spans="2:17" ht="11.25" hidden="1" customHeight="1">
      <c r="B199" s="159" t="s">
        <v>139</v>
      </c>
      <c r="C199" s="137">
        <v>0</v>
      </c>
      <c r="D199" s="137">
        <v>0</v>
      </c>
      <c r="E199" s="137">
        <v>0</v>
      </c>
      <c r="F199" s="137">
        <v>0</v>
      </c>
      <c r="G199" s="137">
        <v>0</v>
      </c>
      <c r="H199" s="137">
        <v>0</v>
      </c>
      <c r="I199" s="137">
        <v>0</v>
      </c>
      <c r="J199" s="137">
        <v>0</v>
      </c>
      <c r="K199" s="137">
        <v>0</v>
      </c>
      <c r="L199" s="137">
        <v>0</v>
      </c>
      <c r="M199" s="137">
        <v>0</v>
      </c>
      <c r="N199" s="137">
        <v>0</v>
      </c>
      <c r="O199" s="137">
        <v>0</v>
      </c>
      <c r="P199" s="137">
        <v>0</v>
      </c>
      <c r="Q199" s="137">
        <v>0</v>
      </c>
    </row>
    <row r="200" spans="2:17" ht="11.25" hidden="1" customHeight="1">
      <c r="B200" s="159" t="s">
        <v>140</v>
      </c>
      <c r="C200" s="137">
        <v>0</v>
      </c>
      <c r="D200" s="137">
        <v>0</v>
      </c>
      <c r="E200" s="137">
        <v>0</v>
      </c>
      <c r="F200" s="137">
        <v>0</v>
      </c>
      <c r="G200" s="137">
        <v>0</v>
      </c>
      <c r="H200" s="137">
        <v>0</v>
      </c>
      <c r="I200" s="137">
        <v>0</v>
      </c>
      <c r="J200" s="137">
        <v>0</v>
      </c>
      <c r="K200" s="137">
        <v>0</v>
      </c>
      <c r="L200" s="137">
        <v>0</v>
      </c>
      <c r="M200" s="137">
        <v>0</v>
      </c>
      <c r="N200" s="137">
        <v>0</v>
      </c>
      <c r="O200" s="137">
        <v>0</v>
      </c>
      <c r="P200" s="137">
        <v>0</v>
      </c>
      <c r="Q200" s="137">
        <v>0</v>
      </c>
    </row>
    <row r="201" spans="2:17" ht="11.25" customHeight="1">
      <c r="B201" s="159" t="s">
        <v>404</v>
      </c>
      <c r="C201" s="137">
        <v>3.7699999999999996</v>
      </c>
      <c r="D201" s="137">
        <v>0.26</v>
      </c>
      <c r="E201" s="137">
        <v>-3.51</v>
      </c>
      <c r="F201" s="137">
        <v>0.52</v>
      </c>
      <c r="G201" s="137">
        <v>0.04</v>
      </c>
      <c r="H201" s="137">
        <v>-0.48</v>
      </c>
      <c r="I201" s="137">
        <v>1.48</v>
      </c>
      <c r="J201" s="137">
        <v>3.56</v>
      </c>
      <c r="K201" s="137">
        <v>2.08</v>
      </c>
      <c r="L201" s="137">
        <v>5.46</v>
      </c>
      <c r="M201" s="137">
        <v>7.08</v>
      </c>
      <c r="N201" s="137">
        <v>1.62</v>
      </c>
      <c r="O201" s="137">
        <v>11.49</v>
      </c>
      <c r="P201" s="137">
        <v>2.9999999999999996</v>
      </c>
      <c r="Q201" s="137">
        <v>-8.49</v>
      </c>
    </row>
    <row r="202" spans="2:17" ht="11.25" customHeight="1">
      <c r="B202" s="159" t="s">
        <v>133</v>
      </c>
      <c r="C202" s="137">
        <v>3.7699999999999996</v>
      </c>
      <c r="D202" s="137">
        <v>0.26</v>
      </c>
      <c r="E202" s="137">
        <v>-3.51</v>
      </c>
      <c r="F202" s="137">
        <v>0.52</v>
      </c>
      <c r="G202" s="137">
        <v>0.04</v>
      </c>
      <c r="H202" s="137">
        <v>-0.48</v>
      </c>
      <c r="I202" s="137">
        <v>1.48</v>
      </c>
      <c r="J202" s="137">
        <v>3.56</v>
      </c>
      <c r="K202" s="137">
        <v>2.08</v>
      </c>
      <c r="L202" s="137">
        <v>5.46</v>
      </c>
      <c r="M202" s="137">
        <v>7.08</v>
      </c>
      <c r="N202" s="137">
        <v>1.62</v>
      </c>
      <c r="O202" s="137">
        <v>11.49</v>
      </c>
      <c r="P202" s="137">
        <v>2.9999999999999996</v>
      </c>
      <c r="Q202" s="137">
        <v>-8.49</v>
      </c>
    </row>
    <row r="203" spans="2:17" ht="11.25" hidden="1" customHeight="1">
      <c r="B203" s="159" t="s">
        <v>136</v>
      </c>
      <c r="C203" s="137">
        <v>0</v>
      </c>
      <c r="D203" s="137">
        <v>0</v>
      </c>
      <c r="E203" s="137">
        <v>0</v>
      </c>
      <c r="F203" s="137">
        <v>0</v>
      </c>
      <c r="G203" s="137">
        <v>0</v>
      </c>
      <c r="H203" s="137">
        <v>0</v>
      </c>
      <c r="I203" s="137">
        <v>0</v>
      </c>
      <c r="J203" s="137">
        <v>0</v>
      </c>
      <c r="K203" s="137">
        <v>0</v>
      </c>
      <c r="L203" s="137">
        <v>0</v>
      </c>
      <c r="M203" s="137">
        <v>0</v>
      </c>
      <c r="N203" s="137">
        <v>0</v>
      </c>
      <c r="O203" s="137">
        <v>0</v>
      </c>
      <c r="P203" s="137">
        <v>0</v>
      </c>
      <c r="Q203" s="137">
        <v>0</v>
      </c>
    </row>
    <row r="204" spans="2:17" ht="11.25" hidden="1" customHeight="1">
      <c r="B204" s="159" t="s">
        <v>137</v>
      </c>
      <c r="C204" s="137">
        <v>0</v>
      </c>
      <c r="D204" s="137">
        <v>0</v>
      </c>
      <c r="E204" s="137">
        <v>0</v>
      </c>
      <c r="F204" s="137">
        <v>0</v>
      </c>
      <c r="G204" s="137">
        <v>0</v>
      </c>
      <c r="H204" s="137">
        <v>0</v>
      </c>
      <c r="I204" s="137">
        <v>0</v>
      </c>
      <c r="J204" s="137">
        <v>0</v>
      </c>
      <c r="K204" s="137">
        <v>0</v>
      </c>
      <c r="L204" s="137">
        <v>0</v>
      </c>
      <c r="M204" s="137">
        <v>0</v>
      </c>
      <c r="N204" s="137">
        <v>0</v>
      </c>
      <c r="O204" s="137">
        <v>0</v>
      </c>
      <c r="P204" s="137">
        <v>0</v>
      </c>
      <c r="Q204" s="137">
        <v>0</v>
      </c>
    </row>
    <row r="205" spans="2:17" ht="11.25" hidden="1" customHeight="1">
      <c r="B205" s="159" t="s">
        <v>138</v>
      </c>
      <c r="C205" s="137">
        <v>0</v>
      </c>
      <c r="D205" s="137">
        <v>0</v>
      </c>
      <c r="E205" s="137">
        <v>0</v>
      </c>
      <c r="F205" s="137">
        <v>0</v>
      </c>
      <c r="G205" s="137">
        <v>0</v>
      </c>
      <c r="H205" s="137">
        <v>0</v>
      </c>
      <c r="I205" s="137">
        <v>0</v>
      </c>
      <c r="J205" s="137">
        <v>0</v>
      </c>
      <c r="K205" s="137">
        <v>0</v>
      </c>
      <c r="L205" s="137">
        <v>0</v>
      </c>
      <c r="M205" s="137">
        <v>0</v>
      </c>
      <c r="N205" s="137">
        <v>0</v>
      </c>
      <c r="O205" s="137">
        <v>0</v>
      </c>
      <c r="P205" s="137">
        <v>0</v>
      </c>
      <c r="Q205" s="137">
        <v>0</v>
      </c>
    </row>
    <row r="206" spans="2:17" ht="11.25" hidden="1" customHeight="1">
      <c r="B206" s="159" t="s">
        <v>139</v>
      </c>
      <c r="C206" s="137">
        <v>0</v>
      </c>
      <c r="D206" s="137">
        <v>0</v>
      </c>
      <c r="E206" s="137">
        <v>0</v>
      </c>
      <c r="F206" s="137">
        <v>0</v>
      </c>
      <c r="G206" s="137">
        <v>0</v>
      </c>
      <c r="H206" s="137">
        <v>0</v>
      </c>
      <c r="I206" s="137">
        <v>0</v>
      </c>
      <c r="J206" s="137">
        <v>0</v>
      </c>
      <c r="K206" s="137">
        <v>0</v>
      </c>
      <c r="L206" s="137">
        <v>0</v>
      </c>
      <c r="M206" s="137">
        <v>0</v>
      </c>
      <c r="N206" s="137">
        <v>0</v>
      </c>
      <c r="O206" s="137">
        <v>0</v>
      </c>
      <c r="P206" s="137">
        <v>0</v>
      </c>
      <c r="Q206" s="137">
        <v>0</v>
      </c>
    </row>
    <row r="207" spans="2:17" ht="11.25" hidden="1" customHeight="1">
      <c r="B207" s="159" t="s">
        <v>140</v>
      </c>
      <c r="C207" s="137">
        <v>0</v>
      </c>
      <c r="D207" s="137">
        <v>0</v>
      </c>
      <c r="E207" s="137">
        <v>0</v>
      </c>
      <c r="F207" s="137">
        <v>0</v>
      </c>
      <c r="G207" s="137">
        <v>0</v>
      </c>
      <c r="H207" s="137">
        <v>0</v>
      </c>
      <c r="I207" s="137">
        <v>0</v>
      </c>
      <c r="J207" s="137">
        <v>0</v>
      </c>
      <c r="K207" s="137">
        <v>0</v>
      </c>
      <c r="L207" s="137">
        <v>0</v>
      </c>
      <c r="M207" s="137">
        <v>0</v>
      </c>
      <c r="N207" s="137">
        <v>0</v>
      </c>
      <c r="O207" s="137">
        <v>0</v>
      </c>
      <c r="P207" s="137">
        <v>0</v>
      </c>
      <c r="Q207" s="137">
        <v>0</v>
      </c>
    </row>
    <row r="208" spans="2:17" ht="11.25" hidden="1" customHeight="1">
      <c r="B208" s="159" t="s">
        <v>409</v>
      </c>
      <c r="C208" s="136">
        <v>0</v>
      </c>
      <c r="D208" s="136">
        <v>0</v>
      </c>
      <c r="E208" s="136">
        <v>0</v>
      </c>
      <c r="F208" s="136">
        <v>0</v>
      </c>
      <c r="G208" s="136">
        <v>0</v>
      </c>
      <c r="H208" s="136">
        <v>0</v>
      </c>
      <c r="I208" s="136">
        <v>0</v>
      </c>
      <c r="J208" s="136">
        <v>0</v>
      </c>
      <c r="K208" s="136">
        <v>0</v>
      </c>
      <c r="L208" s="136">
        <v>0</v>
      </c>
      <c r="M208" s="136">
        <v>0</v>
      </c>
      <c r="N208" s="136">
        <v>0</v>
      </c>
      <c r="O208" s="136">
        <v>0</v>
      </c>
      <c r="P208" s="136">
        <v>0</v>
      </c>
      <c r="Q208" s="136">
        <v>0</v>
      </c>
    </row>
    <row r="209" spans="2:17" ht="11.25" hidden="1" customHeight="1">
      <c r="B209" s="159" t="s">
        <v>133</v>
      </c>
      <c r="C209" s="136">
        <v>0</v>
      </c>
      <c r="D209" s="136">
        <v>0</v>
      </c>
      <c r="E209" s="136">
        <v>0</v>
      </c>
      <c r="F209" s="136">
        <v>0</v>
      </c>
      <c r="G209" s="136">
        <v>0</v>
      </c>
      <c r="H209" s="136">
        <v>0</v>
      </c>
      <c r="I209" s="136">
        <v>0</v>
      </c>
      <c r="J209" s="136">
        <v>0</v>
      </c>
      <c r="K209" s="136">
        <v>0</v>
      </c>
      <c r="L209" s="136">
        <v>0</v>
      </c>
      <c r="M209" s="136">
        <v>0</v>
      </c>
      <c r="N209" s="136">
        <v>0</v>
      </c>
      <c r="O209" s="136">
        <v>0</v>
      </c>
      <c r="P209" s="136">
        <v>0</v>
      </c>
      <c r="Q209" s="136">
        <v>0</v>
      </c>
    </row>
    <row r="210" spans="2:17" ht="11.25" hidden="1" customHeight="1">
      <c r="B210" s="159" t="s">
        <v>136</v>
      </c>
      <c r="C210" s="136">
        <v>0</v>
      </c>
      <c r="D210" s="136">
        <v>0</v>
      </c>
      <c r="E210" s="136">
        <v>0</v>
      </c>
      <c r="F210" s="136">
        <v>0</v>
      </c>
      <c r="G210" s="136">
        <v>0</v>
      </c>
      <c r="H210" s="136">
        <v>0</v>
      </c>
      <c r="I210" s="136">
        <v>0</v>
      </c>
      <c r="J210" s="136">
        <v>0</v>
      </c>
      <c r="K210" s="136">
        <v>0</v>
      </c>
      <c r="L210" s="136">
        <v>0</v>
      </c>
      <c r="M210" s="136">
        <v>0</v>
      </c>
      <c r="N210" s="136">
        <v>0</v>
      </c>
      <c r="O210" s="136">
        <v>0</v>
      </c>
      <c r="P210" s="136">
        <v>0</v>
      </c>
      <c r="Q210" s="136">
        <v>0</v>
      </c>
    </row>
    <row r="211" spans="2:17" ht="11.25" hidden="1" customHeight="1">
      <c r="B211" s="159" t="s">
        <v>137</v>
      </c>
      <c r="C211" s="136">
        <v>0</v>
      </c>
      <c r="D211" s="136">
        <v>0</v>
      </c>
      <c r="E211" s="136">
        <v>0</v>
      </c>
      <c r="F211" s="136">
        <v>0</v>
      </c>
      <c r="G211" s="136">
        <v>0</v>
      </c>
      <c r="H211" s="136">
        <v>0</v>
      </c>
      <c r="I211" s="136">
        <v>0</v>
      </c>
      <c r="J211" s="136">
        <v>0</v>
      </c>
      <c r="K211" s="136">
        <v>0</v>
      </c>
      <c r="L211" s="136">
        <v>0</v>
      </c>
      <c r="M211" s="136">
        <v>0</v>
      </c>
      <c r="N211" s="136">
        <v>0</v>
      </c>
      <c r="O211" s="136">
        <v>0</v>
      </c>
      <c r="P211" s="136">
        <v>0</v>
      </c>
      <c r="Q211" s="136">
        <v>0</v>
      </c>
    </row>
    <row r="212" spans="2:17" ht="11.25" hidden="1" customHeight="1">
      <c r="B212" s="159" t="s">
        <v>138</v>
      </c>
      <c r="C212" s="136">
        <v>0</v>
      </c>
      <c r="D212" s="136">
        <v>0</v>
      </c>
      <c r="E212" s="136">
        <v>0</v>
      </c>
      <c r="F212" s="136">
        <v>0</v>
      </c>
      <c r="G212" s="136">
        <v>0</v>
      </c>
      <c r="H212" s="136">
        <v>0</v>
      </c>
      <c r="I212" s="136">
        <v>0</v>
      </c>
      <c r="J212" s="136">
        <v>0</v>
      </c>
      <c r="K212" s="136">
        <v>0</v>
      </c>
      <c r="L212" s="136">
        <v>0</v>
      </c>
      <c r="M212" s="136">
        <v>0</v>
      </c>
      <c r="N212" s="136">
        <v>0</v>
      </c>
      <c r="O212" s="136">
        <v>0</v>
      </c>
      <c r="P212" s="136">
        <v>0</v>
      </c>
      <c r="Q212" s="136">
        <v>0</v>
      </c>
    </row>
    <row r="213" spans="2:17" ht="11.25" hidden="1" customHeight="1">
      <c r="B213" s="159" t="s">
        <v>139</v>
      </c>
      <c r="C213" s="136">
        <v>0</v>
      </c>
      <c r="D213" s="136">
        <v>0</v>
      </c>
      <c r="E213" s="136">
        <v>0</v>
      </c>
      <c r="F213" s="136">
        <v>0</v>
      </c>
      <c r="G213" s="136">
        <v>0</v>
      </c>
      <c r="H213" s="136">
        <v>0</v>
      </c>
      <c r="I213" s="136">
        <v>0</v>
      </c>
      <c r="J213" s="136">
        <v>0</v>
      </c>
      <c r="K213" s="136">
        <v>0</v>
      </c>
      <c r="L213" s="136">
        <v>0</v>
      </c>
      <c r="M213" s="136">
        <v>0</v>
      </c>
      <c r="N213" s="136">
        <v>0</v>
      </c>
      <c r="O213" s="136">
        <v>0</v>
      </c>
      <c r="P213" s="136">
        <v>0</v>
      </c>
      <c r="Q213" s="136">
        <v>0</v>
      </c>
    </row>
    <row r="214" spans="2:17" ht="11.25" hidden="1" customHeight="1">
      <c r="B214" s="159" t="s">
        <v>140</v>
      </c>
      <c r="C214" s="136">
        <v>0</v>
      </c>
      <c r="D214" s="136">
        <v>0</v>
      </c>
      <c r="E214" s="136">
        <v>0</v>
      </c>
      <c r="F214" s="136">
        <v>0</v>
      </c>
      <c r="G214" s="136">
        <v>0</v>
      </c>
      <c r="H214" s="136">
        <v>0</v>
      </c>
      <c r="I214" s="136">
        <v>0</v>
      </c>
      <c r="J214" s="136">
        <v>0</v>
      </c>
      <c r="K214" s="136">
        <v>0</v>
      </c>
      <c r="L214" s="136">
        <v>0</v>
      </c>
      <c r="M214" s="136">
        <v>0</v>
      </c>
      <c r="N214" s="136">
        <v>0</v>
      </c>
      <c r="O214" s="136">
        <v>0</v>
      </c>
      <c r="P214" s="136">
        <v>0</v>
      </c>
      <c r="Q214" s="136">
        <v>0</v>
      </c>
    </row>
    <row r="215" spans="2:17" ht="11.25" customHeight="1">
      <c r="B215" s="160" t="s">
        <v>388</v>
      </c>
      <c r="C215" s="139">
        <v>728.95</v>
      </c>
      <c r="D215" s="139">
        <v>207.58</v>
      </c>
      <c r="E215" s="139">
        <v>521.37000000000012</v>
      </c>
      <c r="F215" s="139">
        <v>344.46000000000004</v>
      </c>
      <c r="G215" s="139">
        <v>188.73999999999998</v>
      </c>
      <c r="H215" s="139">
        <v>155.72</v>
      </c>
      <c r="I215" s="139">
        <v>561.43000000000006</v>
      </c>
      <c r="J215" s="139">
        <v>175.31</v>
      </c>
      <c r="K215" s="139">
        <v>386.12</v>
      </c>
      <c r="L215" s="139">
        <v>934.66</v>
      </c>
      <c r="M215" s="139">
        <v>348.64</v>
      </c>
      <c r="N215" s="139">
        <v>586.02</v>
      </c>
      <c r="O215" s="139">
        <v>624.90000000000009</v>
      </c>
      <c r="P215" s="139">
        <v>267.7</v>
      </c>
      <c r="Q215" s="139">
        <v>357.2</v>
      </c>
    </row>
    <row r="216" spans="2:17" ht="22.5" customHeight="1">
      <c r="B216" s="159" t="s">
        <v>200</v>
      </c>
      <c r="C216" s="137">
        <v>562.25</v>
      </c>
      <c r="D216" s="137">
        <v>107.21000000000001</v>
      </c>
      <c r="E216" s="137">
        <v>455.04000000000008</v>
      </c>
      <c r="F216" s="137">
        <v>208.2</v>
      </c>
      <c r="G216" s="137">
        <v>26.77</v>
      </c>
      <c r="H216" s="137">
        <v>181.43</v>
      </c>
      <c r="I216" s="137">
        <v>373.17</v>
      </c>
      <c r="J216" s="137">
        <v>25.74</v>
      </c>
      <c r="K216" s="137">
        <v>347.43</v>
      </c>
      <c r="L216" s="137">
        <v>632.37</v>
      </c>
      <c r="M216" s="137">
        <v>65.81</v>
      </c>
      <c r="N216" s="137">
        <v>566.55999999999995</v>
      </c>
      <c r="O216" s="137">
        <v>419.6</v>
      </c>
      <c r="P216" s="137">
        <v>45.7</v>
      </c>
      <c r="Q216" s="137">
        <v>373.9</v>
      </c>
    </row>
    <row r="217" spans="2:17" ht="22.5" customHeight="1">
      <c r="B217" s="159" t="s">
        <v>201</v>
      </c>
      <c r="C217" s="137">
        <v>511.28000000000009</v>
      </c>
      <c r="D217" s="137">
        <v>107.21000000000001</v>
      </c>
      <c r="E217" s="137">
        <v>404.07000000000005</v>
      </c>
      <c r="F217" s="137">
        <v>100.53999999999999</v>
      </c>
      <c r="G217" s="137">
        <v>26.77</v>
      </c>
      <c r="H217" s="137">
        <v>73.77</v>
      </c>
      <c r="I217" s="137">
        <v>123.22</v>
      </c>
      <c r="J217" s="137">
        <v>25.74</v>
      </c>
      <c r="K217" s="137">
        <v>97.48</v>
      </c>
      <c r="L217" s="137">
        <v>160.01999999999998</v>
      </c>
      <c r="M217" s="137">
        <v>65.81</v>
      </c>
      <c r="N217" s="137">
        <v>94.210000000000008</v>
      </c>
      <c r="O217" s="137">
        <v>80.190000000000012</v>
      </c>
      <c r="P217" s="137">
        <v>45.7</v>
      </c>
      <c r="Q217" s="137">
        <v>34.49</v>
      </c>
    </row>
    <row r="218" spans="2:17" ht="22.5" customHeight="1">
      <c r="B218" s="159" t="s">
        <v>202</v>
      </c>
      <c r="C218" s="137">
        <v>511.28000000000009</v>
      </c>
      <c r="D218" s="137">
        <v>107.21000000000001</v>
      </c>
      <c r="E218" s="137">
        <v>404.07000000000005</v>
      </c>
      <c r="F218" s="137">
        <v>100.53999999999999</v>
      </c>
      <c r="G218" s="137">
        <v>26.77</v>
      </c>
      <c r="H218" s="137">
        <v>73.77</v>
      </c>
      <c r="I218" s="137">
        <v>123.22</v>
      </c>
      <c r="J218" s="137">
        <v>25.74</v>
      </c>
      <c r="K218" s="137">
        <v>97.48</v>
      </c>
      <c r="L218" s="137">
        <v>160.01999999999998</v>
      </c>
      <c r="M218" s="137">
        <v>65.81</v>
      </c>
      <c r="N218" s="137">
        <v>94.210000000000008</v>
      </c>
      <c r="O218" s="137">
        <v>80.190000000000012</v>
      </c>
      <c r="P218" s="137">
        <v>45.7</v>
      </c>
      <c r="Q218" s="137">
        <v>34.49</v>
      </c>
    </row>
    <row r="219" spans="2:17" ht="11.25" hidden="1" customHeight="1">
      <c r="B219" s="159" t="s">
        <v>203</v>
      </c>
      <c r="C219" s="137">
        <v>0</v>
      </c>
      <c r="D219" s="137">
        <v>0</v>
      </c>
      <c r="E219" s="137">
        <v>0</v>
      </c>
      <c r="F219" s="137">
        <v>0</v>
      </c>
      <c r="G219" s="137">
        <v>0</v>
      </c>
      <c r="H219" s="137">
        <v>0</v>
      </c>
      <c r="I219" s="137">
        <v>0</v>
      </c>
      <c r="J219" s="137">
        <v>0</v>
      </c>
      <c r="K219" s="137">
        <v>0</v>
      </c>
      <c r="L219" s="137">
        <v>0</v>
      </c>
      <c r="M219" s="137">
        <v>0</v>
      </c>
      <c r="N219" s="137">
        <v>0</v>
      </c>
      <c r="O219" s="137">
        <v>0</v>
      </c>
      <c r="P219" s="137">
        <v>0</v>
      </c>
      <c r="Q219" s="137">
        <v>0</v>
      </c>
    </row>
    <row r="220" spans="2:17" ht="11.25" hidden="1" customHeight="1">
      <c r="B220" s="159" t="s">
        <v>204</v>
      </c>
      <c r="C220" s="137">
        <v>0</v>
      </c>
      <c r="D220" s="137">
        <v>0</v>
      </c>
      <c r="E220" s="137">
        <v>0</v>
      </c>
      <c r="F220" s="137">
        <v>0</v>
      </c>
      <c r="G220" s="137">
        <v>0</v>
      </c>
      <c r="H220" s="137">
        <v>0</v>
      </c>
      <c r="I220" s="137">
        <v>0</v>
      </c>
      <c r="J220" s="137">
        <v>0</v>
      </c>
      <c r="K220" s="137">
        <v>0</v>
      </c>
      <c r="L220" s="137">
        <v>0</v>
      </c>
      <c r="M220" s="137">
        <v>0</v>
      </c>
      <c r="N220" s="137">
        <v>0</v>
      </c>
      <c r="O220" s="137">
        <v>0</v>
      </c>
      <c r="P220" s="137">
        <v>0</v>
      </c>
      <c r="Q220" s="137">
        <v>0</v>
      </c>
    </row>
    <row r="221" spans="2:17" ht="11.25" hidden="1" customHeight="1">
      <c r="B221" s="159" t="s">
        <v>205</v>
      </c>
      <c r="C221" s="137">
        <v>0</v>
      </c>
      <c r="D221" s="137">
        <v>0</v>
      </c>
      <c r="E221" s="137">
        <v>0</v>
      </c>
      <c r="F221" s="137">
        <v>0</v>
      </c>
      <c r="G221" s="137">
        <v>0</v>
      </c>
      <c r="H221" s="137">
        <v>0</v>
      </c>
      <c r="I221" s="137">
        <v>0</v>
      </c>
      <c r="J221" s="137">
        <v>0</v>
      </c>
      <c r="K221" s="137">
        <v>0</v>
      </c>
      <c r="L221" s="137">
        <v>0</v>
      </c>
      <c r="M221" s="137">
        <v>0</v>
      </c>
      <c r="N221" s="137">
        <v>0</v>
      </c>
      <c r="O221" s="137">
        <v>0</v>
      </c>
      <c r="P221" s="137">
        <v>0</v>
      </c>
      <c r="Q221" s="137">
        <v>0</v>
      </c>
    </row>
    <row r="222" spans="2:17" ht="11.25" hidden="1" customHeight="1">
      <c r="B222" s="159" t="s">
        <v>408</v>
      </c>
      <c r="C222" s="137">
        <v>0</v>
      </c>
      <c r="D222" s="137">
        <v>0</v>
      </c>
      <c r="E222" s="137">
        <v>0</v>
      </c>
      <c r="F222" s="137">
        <v>0</v>
      </c>
      <c r="G222" s="137">
        <v>0</v>
      </c>
      <c r="H222" s="137">
        <v>0</v>
      </c>
      <c r="I222" s="137">
        <v>0</v>
      </c>
      <c r="J222" s="137">
        <v>0</v>
      </c>
      <c r="K222" s="137">
        <v>0</v>
      </c>
      <c r="L222" s="137">
        <v>0</v>
      </c>
      <c r="M222" s="137">
        <v>0</v>
      </c>
      <c r="N222" s="137">
        <v>0</v>
      </c>
      <c r="O222" s="137">
        <v>0</v>
      </c>
      <c r="P222" s="137">
        <v>0</v>
      </c>
      <c r="Q222" s="137">
        <v>0</v>
      </c>
    </row>
    <row r="223" spans="2:17" ht="11.25" hidden="1" customHeight="1">
      <c r="B223" s="159" t="s">
        <v>207</v>
      </c>
      <c r="C223" s="137">
        <v>0</v>
      </c>
      <c r="D223" s="137">
        <v>0</v>
      </c>
      <c r="E223" s="137">
        <v>0</v>
      </c>
      <c r="F223" s="137">
        <v>0</v>
      </c>
      <c r="G223" s="137">
        <v>0</v>
      </c>
      <c r="H223" s="137">
        <v>0</v>
      </c>
      <c r="I223" s="137">
        <v>0</v>
      </c>
      <c r="J223" s="137">
        <v>0</v>
      </c>
      <c r="K223" s="137">
        <v>0</v>
      </c>
      <c r="L223" s="137">
        <v>0</v>
      </c>
      <c r="M223" s="137">
        <v>0</v>
      </c>
      <c r="N223" s="137">
        <v>0</v>
      </c>
      <c r="O223" s="137">
        <v>0</v>
      </c>
      <c r="P223" s="137">
        <v>0</v>
      </c>
      <c r="Q223" s="137">
        <v>0</v>
      </c>
    </row>
    <row r="224" spans="2:17" ht="11.25" customHeight="1">
      <c r="B224" s="165" t="s">
        <v>208</v>
      </c>
      <c r="C224" s="163">
        <v>50.969999999999992</v>
      </c>
      <c r="D224" s="162">
        <v>0</v>
      </c>
      <c r="E224" s="163">
        <v>50.969999999999992</v>
      </c>
      <c r="F224" s="163">
        <v>107.66</v>
      </c>
      <c r="G224" s="162">
        <v>0</v>
      </c>
      <c r="H224" s="163">
        <v>107.66</v>
      </c>
      <c r="I224" s="163">
        <v>249.95</v>
      </c>
      <c r="J224" s="163">
        <v>0</v>
      </c>
      <c r="K224" s="163">
        <v>249.95</v>
      </c>
      <c r="L224" s="163">
        <v>472.35</v>
      </c>
      <c r="M224" s="162">
        <v>0</v>
      </c>
      <c r="N224" s="163">
        <v>472.35</v>
      </c>
      <c r="O224" s="163">
        <v>339.41</v>
      </c>
      <c r="P224" s="162">
        <v>0</v>
      </c>
      <c r="Q224" s="163">
        <v>339.41</v>
      </c>
    </row>
    <row r="225" spans="2:17" ht="11.25" hidden="1" customHeight="1">
      <c r="B225" s="159" t="s">
        <v>209</v>
      </c>
      <c r="C225" s="140">
        <v>0</v>
      </c>
      <c r="D225" s="140">
        <v>0</v>
      </c>
      <c r="E225" s="137">
        <v>0</v>
      </c>
      <c r="F225" s="140">
        <v>0</v>
      </c>
      <c r="G225" s="140">
        <v>0</v>
      </c>
      <c r="H225" s="137">
        <v>0</v>
      </c>
      <c r="I225" s="137">
        <v>0</v>
      </c>
      <c r="J225" s="137">
        <v>0</v>
      </c>
      <c r="K225" s="137">
        <v>0</v>
      </c>
      <c r="L225" s="140">
        <v>0</v>
      </c>
      <c r="M225" s="140">
        <v>0</v>
      </c>
      <c r="N225" s="137">
        <v>0</v>
      </c>
      <c r="O225" s="140">
        <v>0</v>
      </c>
      <c r="P225" s="140">
        <v>0</v>
      </c>
      <c r="Q225" s="137">
        <v>0</v>
      </c>
    </row>
    <row r="226" spans="2:17" ht="11.25" hidden="1" customHeight="1">
      <c r="B226" s="159" t="s">
        <v>210</v>
      </c>
      <c r="C226" s="140">
        <v>0</v>
      </c>
      <c r="D226" s="140">
        <v>0</v>
      </c>
      <c r="E226" s="137">
        <v>0</v>
      </c>
      <c r="F226" s="140">
        <v>0</v>
      </c>
      <c r="G226" s="140">
        <v>0</v>
      </c>
      <c r="H226" s="137">
        <v>0</v>
      </c>
      <c r="I226" s="137">
        <v>0</v>
      </c>
      <c r="J226" s="137">
        <v>0</v>
      </c>
      <c r="K226" s="137">
        <v>0</v>
      </c>
      <c r="L226" s="140">
        <v>0</v>
      </c>
      <c r="M226" s="140">
        <v>0</v>
      </c>
      <c r="N226" s="137">
        <v>0</v>
      </c>
      <c r="O226" s="140">
        <v>0</v>
      </c>
      <c r="P226" s="140">
        <v>0</v>
      </c>
      <c r="Q226" s="137">
        <v>0</v>
      </c>
    </row>
    <row r="227" spans="2:17" ht="11.25" customHeight="1">
      <c r="B227" s="159" t="s">
        <v>407</v>
      </c>
      <c r="C227" s="137">
        <v>166.7</v>
      </c>
      <c r="D227" s="137">
        <v>100.36999999999999</v>
      </c>
      <c r="E227" s="137">
        <v>66.330000000000013</v>
      </c>
      <c r="F227" s="137">
        <v>136.26</v>
      </c>
      <c r="G227" s="137">
        <v>161.97</v>
      </c>
      <c r="H227" s="137">
        <v>-25.710000000000004</v>
      </c>
      <c r="I227" s="137">
        <v>188.26</v>
      </c>
      <c r="J227" s="137">
        <v>149.57</v>
      </c>
      <c r="K227" s="137">
        <v>38.69</v>
      </c>
      <c r="L227" s="137">
        <v>302.28999999999996</v>
      </c>
      <c r="M227" s="137">
        <v>282.83000000000004</v>
      </c>
      <c r="N227" s="137">
        <v>19.45999999999998</v>
      </c>
      <c r="O227" s="137">
        <v>205.29999999999998</v>
      </c>
      <c r="P227" s="137">
        <v>222</v>
      </c>
      <c r="Q227" s="137">
        <v>-16.700000000000003</v>
      </c>
    </row>
    <row r="228" spans="2:17" ht="11.25" customHeight="1">
      <c r="B228" s="159" t="s">
        <v>202</v>
      </c>
      <c r="C228" s="137">
        <v>166.7</v>
      </c>
      <c r="D228" s="137">
        <v>100.36999999999999</v>
      </c>
      <c r="E228" s="137">
        <v>66.330000000000013</v>
      </c>
      <c r="F228" s="137">
        <v>136.26</v>
      </c>
      <c r="G228" s="137">
        <v>161.97</v>
      </c>
      <c r="H228" s="137">
        <v>-25.710000000000004</v>
      </c>
      <c r="I228" s="137">
        <v>188.26</v>
      </c>
      <c r="J228" s="137">
        <v>149.57</v>
      </c>
      <c r="K228" s="137">
        <v>38.69</v>
      </c>
      <c r="L228" s="137">
        <v>302.28999999999996</v>
      </c>
      <c r="M228" s="137">
        <v>282.83000000000004</v>
      </c>
      <c r="N228" s="137">
        <v>19.45999999999998</v>
      </c>
      <c r="O228" s="137">
        <v>205.29999999999998</v>
      </c>
      <c r="P228" s="137">
        <v>222</v>
      </c>
      <c r="Q228" s="137">
        <v>-16.700000000000003</v>
      </c>
    </row>
    <row r="229" spans="2:17" ht="11.25" hidden="1" customHeight="1">
      <c r="B229" s="159" t="s">
        <v>203</v>
      </c>
      <c r="C229" s="137">
        <v>0</v>
      </c>
      <c r="D229" s="137">
        <v>0</v>
      </c>
      <c r="E229" s="137">
        <v>0</v>
      </c>
      <c r="F229" s="137">
        <v>0</v>
      </c>
      <c r="G229" s="137">
        <v>0</v>
      </c>
      <c r="H229" s="137">
        <v>0</v>
      </c>
      <c r="I229" s="137">
        <v>0</v>
      </c>
      <c r="J229" s="137">
        <v>0</v>
      </c>
      <c r="K229" s="137">
        <v>0</v>
      </c>
      <c r="L229" s="137">
        <v>0</v>
      </c>
      <c r="M229" s="137">
        <v>0</v>
      </c>
      <c r="N229" s="137">
        <v>0</v>
      </c>
      <c r="O229" s="137">
        <v>0</v>
      </c>
      <c r="P229" s="137">
        <v>0</v>
      </c>
      <c r="Q229" s="137">
        <v>0</v>
      </c>
    </row>
    <row r="230" spans="2:17" ht="11.25" hidden="1" customHeight="1">
      <c r="B230" s="159" t="s">
        <v>204</v>
      </c>
      <c r="C230" s="137">
        <v>0</v>
      </c>
      <c r="D230" s="137">
        <v>0</v>
      </c>
      <c r="E230" s="137">
        <v>0</v>
      </c>
      <c r="F230" s="137">
        <v>0</v>
      </c>
      <c r="G230" s="137">
        <v>0</v>
      </c>
      <c r="H230" s="137">
        <v>0</v>
      </c>
      <c r="I230" s="137">
        <v>0</v>
      </c>
      <c r="J230" s="137">
        <v>0</v>
      </c>
      <c r="K230" s="137">
        <v>0</v>
      </c>
      <c r="L230" s="137">
        <v>0</v>
      </c>
      <c r="M230" s="137">
        <v>0</v>
      </c>
      <c r="N230" s="137">
        <v>0</v>
      </c>
      <c r="O230" s="137">
        <v>0</v>
      </c>
      <c r="P230" s="137">
        <v>0</v>
      </c>
      <c r="Q230" s="137">
        <v>0</v>
      </c>
    </row>
    <row r="231" spans="2:17" ht="11.25" hidden="1" customHeight="1">
      <c r="B231" s="159" t="s">
        <v>205</v>
      </c>
      <c r="C231" s="137">
        <v>0</v>
      </c>
      <c r="D231" s="137">
        <v>0</v>
      </c>
      <c r="E231" s="137">
        <v>0</v>
      </c>
      <c r="F231" s="137">
        <v>0</v>
      </c>
      <c r="G231" s="137">
        <v>0</v>
      </c>
      <c r="H231" s="137">
        <v>0</v>
      </c>
      <c r="I231" s="137">
        <v>0</v>
      </c>
      <c r="J231" s="137">
        <v>0</v>
      </c>
      <c r="K231" s="137">
        <v>0</v>
      </c>
      <c r="L231" s="137">
        <v>0</v>
      </c>
      <c r="M231" s="137">
        <v>0</v>
      </c>
      <c r="N231" s="137">
        <v>0</v>
      </c>
      <c r="O231" s="137">
        <v>0</v>
      </c>
      <c r="P231" s="137">
        <v>0</v>
      </c>
      <c r="Q231" s="137">
        <v>0</v>
      </c>
    </row>
    <row r="232" spans="2:17" ht="11.25" hidden="1" customHeight="1">
      <c r="B232" s="159" t="s">
        <v>206</v>
      </c>
      <c r="C232" s="137">
        <v>0</v>
      </c>
      <c r="D232" s="137">
        <v>0</v>
      </c>
      <c r="E232" s="137">
        <v>0</v>
      </c>
      <c r="F232" s="137">
        <v>0</v>
      </c>
      <c r="G232" s="137">
        <v>0</v>
      </c>
      <c r="H232" s="137">
        <v>0</v>
      </c>
      <c r="I232" s="137">
        <v>0</v>
      </c>
      <c r="J232" s="137">
        <v>0</v>
      </c>
      <c r="K232" s="137">
        <v>0</v>
      </c>
      <c r="L232" s="137">
        <v>0</v>
      </c>
      <c r="M232" s="137">
        <v>0</v>
      </c>
      <c r="N232" s="137">
        <v>0</v>
      </c>
      <c r="O232" s="137">
        <v>0</v>
      </c>
      <c r="P232" s="137">
        <v>0</v>
      </c>
      <c r="Q232" s="137">
        <v>0</v>
      </c>
    </row>
    <row r="233" spans="2:17" ht="11.25" hidden="1" customHeight="1">
      <c r="B233" s="159" t="s">
        <v>207</v>
      </c>
      <c r="C233" s="137">
        <v>0</v>
      </c>
      <c r="D233" s="137">
        <v>0</v>
      </c>
      <c r="E233" s="137">
        <v>0</v>
      </c>
      <c r="F233" s="137">
        <v>0</v>
      </c>
      <c r="G233" s="137">
        <v>0</v>
      </c>
      <c r="H233" s="137">
        <v>0</v>
      </c>
      <c r="I233" s="137">
        <v>0</v>
      </c>
      <c r="J233" s="137">
        <v>0</v>
      </c>
      <c r="K233" s="137">
        <v>0</v>
      </c>
      <c r="L233" s="137">
        <v>0</v>
      </c>
      <c r="M233" s="137">
        <v>0</v>
      </c>
      <c r="N233" s="137">
        <v>0</v>
      </c>
      <c r="O233" s="137">
        <v>0</v>
      </c>
      <c r="P233" s="137">
        <v>0</v>
      </c>
      <c r="Q233" s="137">
        <v>0</v>
      </c>
    </row>
    <row r="234" spans="2:17" ht="11.25" hidden="1" customHeight="1">
      <c r="B234" s="159" t="s">
        <v>406</v>
      </c>
      <c r="C234" s="137">
        <v>0</v>
      </c>
      <c r="D234" s="137">
        <v>0</v>
      </c>
      <c r="E234" s="137">
        <v>0</v>
      </c>
      <c r="F234" s="137">
        <v>0</v>
      </c>
      <c r="G234" s="137">
        <v>0</v>
      </c>
      <c r="H234" s="137">
        <v>0</v>
      </c>
      <c r="I234" s="137">
        <v>0</v>
      </c>
      <c r="J234" s="137">
        <v>0</v>
      </c>
      <c r="K234" s="137">
        <v>0</v>
      </c>
      <c r="L234" s="137">
        <v>0</v>
      </c>
      <c r="M234" s="137">
        <v>0</v>
      </c>
      <c r="N234" s="137">
        <v>0</v>
      </c>
      <c r="O234" s="137">
        <v>0</v>
      </c>
      <c r="P234" s="137">
        <v>0</v>
      </c>
      <c r="Q234" s="137">
        <v>0</v>
      </c>
    </row>
    <row r="235" spans="2:17" ht="11.25" hidden="1" customHeight="1">
      <c r="B235" s="159" t="s">
        <v>133</v>
      </c>
      <c r="C235" s="137">
        <v>0</v>
      </c>
      <c r="D235" s="137">
        <v>0</v>
      </c>
      <c r="E235" s="137">
        <v>0</v>
      </c>
      <c r="F235" s="137">
        <v>0</v>
      </c>
      <c r="G235" s="137">
        <v>0</v>
      </c>
      <c r="H235" s="137">
        <v>0</v>
      </c>
      <c r="I235" s="137">
        <v>0</v>
      </c>
      <c r="J235" s="137">
        <v>0</v>
      </c>
      <c r="K235" s="137">
        <v>0</v>
      </c>
      <c r="L235" s="137">
        <v>0</v>
      </c>
      <c r="M235" s="137">
        <v>0</v>
      </c>
      <c r="N235" s="137">
        <v>0</v>
      </c>
      <c r="O235" s="137">
        <v>0</v>
      </c>
      <c r="P235" s="137">
        <v>0</v>
      </c>
      <c r="Q235" s="137">
        <v>0</v>
      </c>
    </row>
    <row r="236" spans="2:17" ht="11.25" hidden="1" customHeight="1">
      <c r="B236" s="159" t="s">
        <v>136</v>
      </c>
      <c r="C236" s="137">
        <v>0</v>
      </c>
      <c r="D236" s="137">
        <v>0</v>
      </c>
      <c r="E236" s="137">
        <v>0</v>
      </c>
      <c r="F236" s="137">
        <v>0</v>
      </c>
      <c r="G236" s="137">
        <v>0</v>
      </c>
      <c r="H236" s="137">
        <v>0</v>
      </c>
      <c r="I236" s="137">
        <v>0</v>
      </c>
      <c r="J236" s="137">
        <v>0</v>
      </c>
      <c r="K236" s="137">
        <v>0</v>
      </c>
      <c r="L236" s="137">
        <v>0</v>
      </c>
      <c r="M236" s="137">
        <v>0</v>
      </c>
      <c r="N236" s="137">
        <v>0</v>
      </c>
      <c r="O236" s="137">
        <v>0</v>
      </c>
      <c r="P236" s="137">
        <v>0</v>
      </c>
      <c r="Q236" s="137">
        <v>0</v>
      </c>
    </row>
    <row r="237" spans="2:17" ht="11.25" hidden="1" customHeight="1">
      <c r="B237" s="159" t="s">
        <v>137</v>
      </c>
      <c r="C237" s="137">
        <v>0</v>
      </c>
      <c r="D237" s="137">
        <v>0</v>
      </c>
      <c r="E237" s="137">
        <v>0</v>
      </c>
      <c r="F237" s="137">
        <v>0</v>
      </c>
      <c r="G237" s="137">
        <v>0</v>
      </c>
      <c r="H237" s="137">
        <v>0</v>
      </c>
      <c r="I237" s="137">
        <v>0</v>
      </c>
      <c r="J237" s="137">
        <v>0</v>
      </c>
      <c r="K237" s="137">
        <v>0</v>
      </c>
      <c r="L237" s="137">
        <v>0</v>
      </c>
      <c r="M237" s="137">
        <v>0</v>
      </c>
      <c r="N237" s="137">
        <v>0</v>
      </c>
      <c r="O237" s="137">
        <v>0</v>
      </c>
      <c r="P237" s="137">
        <v>0</v>
      </c>
      <c r="Q237" s="137">
        <v>0</v>
      </c>
    </row>
    <row r="238" spans="2:17" ht="11.25" hidden="1" customHeight="1">
      <c r="B238" s="159" t="s">
        <v>138</v>
      </c>
      <c r="C238" s="137">
        <v>0</v>
      </c>
      <c r="D238" s="137">
        <v>0</v>
      </c>
      <c r="E238" s="137">
        <v>0</v>
      </c>
      <c r="F238" s="137">
        <v>0</v>
      </c>
      <c r="G238" s="137">
        <v>0</v>
      </c>
      <c r="H238" s="137">
        <v>0</v>
      </c>
      <c r="I238" s="137">
        <v>0</v>
      </c>
      <c r="J238" s="137">
        <v>0</v>
      </c>
      <c r="K238" s="137">
        <v>0</v>
      </c>
      <c r="L238" s="137">
        <v>0</v>
      </c>
      <c r="M238" s="137">
        <v>0</v>
      </c>
      <c r="N238" s="137">
        <v>0</v>
      </c>
      <c r="O238" s="137">
        <v>0</v>
      </c>
      <c r="P238" s="137">
        <v>0</v>
      </c>
      <c r="Q238" s="137">
        <v>0</v>
      </c>
    </row>
    <row r="239" spans="2:17" ht="11.25" hidden="1" customHeight="1">
      <c r="B239" s="159" t="s">
        <v>139</v>
      </c>
      <c r="C239" s="137">
        <v>0</v>
      </c>
      <c r="D239" s="137">
        <v>0</v>
      </c>
      <c r="E239" s="137">
        <v>0</v>
      </c>
      <c r="F239" s="137">
        <v>0</v>
      </c>
      <c r="G239" s="137">
        <v>0</v>
      </c>
      <c r="H239" s="137">
        <v>0</v>
      </c>
      <c r="I239" s="137">
        <v>0</v>
      </c>
      <c r="J239" s="137">
        <v>0</v>
      </c>
      <c r="K239" s="137">
        <v>0</v>
      </c>
      <c r="L239" s="137">
        <v>0</v>
      </c>
      <c r="M239" s="137">
        <v>0</v>
      </c>
      <c r="N239" s="137">
        <v>0</v>
      </c>
      <c r="O239" s="137">
        <v>0</v>
      </c>
      <c r="P239" s="137">
        <v>0</v>
      </c>
      <c r="Q239" s="137">
        <v>0</v>
      </c>
    </row>
    <row r="240" spans="2:17" ht="11.25" hidden="1" customHeight="1">
      <c r="B240" s="159" t="s">
        <v>140</v>
      </c>
      <c r="C240" s="137">
        <v>0</v>
      </c>
      <c r="D240" s="137">
        <v>0</v>
      </c>
      <c r="E240" s="137">
        <v>0</v>
      </c>
      <c r="F240" s="137">
        <v>0</v>
      </c>
      <c r="G240" s="137">
        <v>0</v>
      </c>
      <c r="H240" s="137">
        <v>0</v>
      </c>
      <c r="I240" s="137">
        <v>0</v>
      </c>
      <c r="J240" s="137">
        <v>0</v>
      </c>
      <c r="K240" s="137">
        <v>0</v>
      </c>
      <c r="L240" s="137">
        <v>0</v>
      </c>
      <c r="M240" s="137">
        <v>0</v>
      </c>
      <c r="N240" s="137">
        <v>0</v>
      </c>
      <c r="O240" s="137">
        <v>0</v>
      </c>
      <c r="P240" s="137">
        <v>0</v>
      </c>
      <c r="Q240" s="137">
        <v>0</v>
      </c>
    </row>
    <row r="241" spans="2:17" ht="11.25" customHeight="1">
      <c r="B241" s="159" t="s">
        <v>405</v>
      </c>
      <c r="C241" s="137">
        <v>139.44</v>
      </c>
      <c r="D241" s="137">
        <v>74.88</v>
      </c>
      <c r="E241" s="137">
        <v>64.56</v>
      </c>
      <c r="F241" s="137">
        <v>113.52000000000001</v>
      </c>
      <c r="G241" s="137">
        <v>145.98000000000002</v>
      </c>
      <c r="H241" s="137">
        <v>-32.460000000000008</v>
      </c>
      <c r="I241" s="137">
        <v>108.12</v>
      </c>
      <c r="J241" s="137">
        <v>146.92000000000002</v>
      </c>
      <c r="K241" s="137">
        <v>-38.800000000000004</v>
      </c>
      <c r="L241" s="137">
        <v>161.57</v>
      </c>
      <c r="M241" s="137">
        <v>133.38</v>
      </c>
      <c r="N241" s="137">
        <v>28.189999999999998</v>
      </c>
      <c r="O241" s="137">
        <v>113.23</v>
      </c>
      <c r="P241" s="137">
        <v>150.1</v>
      </c>
      <c r="Q241" s="137">
        <v>-36.870000000000005</v>
      </c>
    </row>
    <row r="242" spans="2:17" ht="11.25" customHeight="1">
      <c r="B242" s="159" t="s">
        <v>133</v>
      </c>
      <c r="C242" s="137">
        <v>139.44</v>
      </c>
      <c r="D242" s="137">
        <v>74.88</v>
      </c>
      <c r="E242" s="137">
        <v>64.56</v>
      </c>
      <c r="F242" s="137">
        <v>113.52000000000001</v>
      </c>
      <c r="G242" s="137">
        <v>145.98000000000002</v>
      </c>
      <c r="H242" s="137">
        <v>-32.460000000000008</v>
      </c>
      <c r="I242" s="137">
        <v>108.12</v>
      </c>
      <c r="J242" s="137">
        <v>146.92000000000002</v>
      </c>
      <c r="K242" s="137">
        <v>-38.800000000000004</v>
      </c>
      <c r="L242" s="137">
        <v>161.57</v>
      </c>
      <c r="M242" s="137">
        <v>133.38</v>
      </c>
      <c r="N242" s="137">
        <v>28.189999999999998</v>
      </c>
      <c r="O242" s="137">
        <v>113.23</v>
      </c>
      <c r="P242" s="137">
        <v>150.1</v>
      </c>
      <c r="Q242" s="137">
        <v>-36.870000000000005</v>
      </c>
    </row>
    <row r="243" spans="2:17" ht="11.25" hidden="1" customHeight="1">
      <c r="B243" s="159" t="s">
        <v>136</v>
      </c>
      <c r="C243" s="137">
        <v>0</v>
      </c>
      <c r="D243" s="137">
        <v>0</v>
      </c>
      <c r="E243" s="137">
        <v>0</v>
      </c>
      <c r="F243" s="137">
        <v>0</v>
      </c>
      <c r="G243" s="137">
        <v>0</v>
      </c>
      <c r="H243" s="137">
        <v>0</v>
      </c>
      <c r="I243" s="137">
        <v>0</v>
      </c>
      <c r="J243" s="137">
        <v>0</v>
      </c>
      <c r="K243" s="137">
        <v>0</v>
      </c>
      <c r="L243" s="137">
        <v>0</v>
      </c>
      <c r="M243" s="137">
        <v>0</v>
      </c>
      <c r="N243" s="137">
        <v>0</v>
      </c>
      <c r="O243" s="137">
        <v>0</v>
      </c>
      <c r="P243" s="137">
        <v>0</v>
      </c>
      <c r="Q243" s="137">
        <v>0</v>
      </c>
    </row>
    <row r="244" spans="2:17" ht="11.25" hidden="1" customHeight="1">
      <c r="B244" s="159" t="s">
        <v>137</v>
      </c>
      <c r="C244" s="137">
        <v>0</v>
      </c>
      <c r="D244" s="137">
        <v>0</v>
      </c>
      <c r="E244" s="137">
        <v>0</v>
      </c>
      <c r="F244" s="137">
        <v>0</v>
      </c>
      <c r="G244" s="137">
        <v>0</v>
      </c>
      <c r="H244" s="137">
        <v>0</v>
      </c>
      <c r="I244" s="137">
        <v>0</v>
      </c>
      <c r="J244" s="137">
        <v>0</v>
      </c>
      <c r="K244" s="137">
        <v>0</v>
      </c>
      <c r="L244" s="137">
        <v>0</v>
      </c>
      <c r="M244" s="137">
        <v>0</v>
      </c>
      <c r="N244" s="137">
        <v>0</v>
      </c>
      <c r="O244" s="137">
        <v>0</v>
      </c>
      <c r="P244" s="137">
        <v>0</v>
      </c>
      <c r="Q244" s="137">
        <v>0</v>
      </c>
    </row>
    <row r="245" spans="2:17" ht="11.25" hidden="1" customHeight="1">
      <c r="B245" s="159" t="s">
        <v>138</v>
      </c>
      <c r="C245" s="137">
        <v>0</v>
      </c>
      <c r="D245" s="137">
        <v>0</v>
      </c>
      <c r="E245" s="137">
        <v>0</v>
      </c>
      <c r="F245" s="137">
        <v>0</v>
      </c>
      <c r="G245" s="137">
        <v>0</v>
      </c>
      <c r="H245" s="137">
        <v>0</v>
      </c>
      <c r="I245" s="137">
        <v>0</v>
      </c>
      <c r="J245" s="137">
        <v>0</v>
      </c>
      <c r="K245" s="137">
        <v>0</v>
      </c>
      <c r="L245" s="137">
        <v>0</v>
      </c>
      <c r="M245" s="137">
        <v>0</v>
      </c>
      <c r="N245" s="137">
        <v>0</v>
      </c>
      <c r="O245" s="137">
        <v>0</v>
      </c>
      <c r="P245" s="137">
        <v>0</v>
      </c>
      <c r="Q245" s="137">
        <v>0</v>
      </c>
    </row>
    <row r="246" spans="2:17" ht="11.25" hidden="1" customHeight="1">
      <c r="B246" s="159" t="s">
        <v>139</v>
      </c>
      <c r="C246" s="137">
        <v>0</v>
      </c>
      <c r="D246" s="137">
        <v>0</v>
      </c>
      <c r="E246" s="137">
        <v>0</v>
      </c>
      <c r="F246" s="137">
        <v>0</v>
      </c>
      <c r="G246" s="137">
        <v>0</v>
      </c>
      <c r="H246" s="137">
        <v>0</v>
      </c>
      <c r="I246" s="137">
        <v>0</v>
      </c>
      <c r="J246" s="137">
        <v>0</v>
      </c>
      <c r="K246" s="137">
        <v>0</v>
      </c>
      <c r="L246" s="137">
        <v>0</v>
      </c>
      <c r="M246" s="137">
        <v>0</v>
      </c>
      <c r="N246" s="137">
        <v>0</v>
      </c>
      <c r="O246" s="137">
        <v>0</v>
      </c>
      <c r="P246" s="137">
        <v>0</v>
      </c>
      <c r="Q246" s="137">
        <v>0</v>
      </c>
    </row>
    <row r="247" spans="2:17" ht="11.25" hidden="1" customHeight="1">
      <c r="B247" s="159" t="s">
        <v>140</v>
      </c>
      <c r="C247" s="137">
        <v>0</v>
      </c>
      <c r="D247" s="137">
        <v>0</v>
      </c>
      <c r="E247" s="137">
        <v>0</v>
      </c>
      <c r="F247" s="137">
        <v>0</v>
      </c>
      <c r="G247" s="137">
        <v>0</v>
      </c>
      <c r="H247" s="137">
        <v>0</v>
      </c>
      <c r="I247" s="137">
        <v>0</v>
      </c>
      <c r="J247" s="137">
        <v>0</v>
      </c>
      <c r="K247" s="137">
        <v>0</v>
      </c>
      <c r="L247" s="137">
        <v>0</v>
      </c>
      <c r="M247" s="137">
        <v>0</v>
      </c>
      <c r="N247" s="137">
        <v>0</v>
      </c>
      <c r="O247" s="137">
        <v>0</v>
      </c>
      <c r="P247" s="137">
        <v>0</v>
      </c>
      <c r="Q247" s="137">
        <v>0</v>
      </c>
    </row>
    <row r="248" spans="2:17" ht="11.25" customHeight="1">
      <c r="B248" s="159" t="s">
        <v>404</v>
      </c>
      <c r="C248" s="137">
        <v>16.87</v>
      </c>
      <c r="D248" s="137">
        <v>15.67</v>
      </c>
      <c r="E248" s="137">
        <v>1.200000000000002</v>
      </c>
      <c r="F248" s="137">
        <v>22.740000000000002</v>
      </c>
      <c r="G248" s="137">
        <v>0</v>
      </c>
      <c r="H248" s="137">
        <v>22.740000000000002</v>
      </c>
      <c r="I248" s="137">
        <v>47.81</v>
      </c>
      <c r="J248" s="137">
        <v>0</v>
      </c>
      <c r="K248" s="137">
        <v>47.81</v>
      </c>
      <c r="L248" s="137">
        <v>86.4</v>
      </c>
      <c r="M248" s="137">
        <v>59.08</v>
      </c>
      <c r="N248" s="137">
        <v>27.320000000000004</v>
      </c>
      <c r="O248" s="137">
        <v>90.28</v>
      </c>
      <c r="P248" s="137">
        <v>69.88</v>
      </c>
      <c r="Q248" s="137">
        <v>20.400000000000002</v>
      </c>
    </row>
    <row r="249" spans="2:17" ht="11.25" customHeight="1">
      <c r="B249" s="159" t="s">
        <v>133</v>
      </c>
      <c r="C249" s="137">
        <v>16.87</v>
      </c>
      <c r="D249" s="137">
        <v>15.67</v>
      </c>
      <c r="E249" s="137">
        <v>1.200000000000002</v>
      </c>
      <c r="F249" s="137">
        <v>22.740000000000002</v>
      </c>
      <c r="G249" s="137">
        <v>0</v>
      </c>
      <c r="H249" s="137">
        <v>22.740000000000002</v>
      </c>
      <c r="I249" s="137">
        <v>47.81</v>
      </c>
      <c r="J249" s="137">
        <v>0</v>
      </c>
      <c r="K249" s="137">
        <v>47.81</v>
      </c>
      <c r="L249" s="137">
        <v>86.4</v>
      </c>
      <c r="M249" s="137">
        <v>59.08</v>
      </c>
      <c r="N249" s="137">
        <v>27.320000000000004</v>
      </c>
      <c r="O249" s="137">
        <v>90.28</v>
      </c>
      <c r="P249" s="137">
        <v>69.88</v>
      </c>
      <c r="Q249" s="137">
        <v>20.400000000000002</v>
      </c>
    </row>
    <row r="250" spans="2:17" ht="11.25" hidden="1" customHeight="1">
      <c r="B250" s="159" t="s">
        <v>136</v>
      </c>
      <c r="C250" s="137">
        <v>0</v>
      </c>
      <c r="D250" s="137">
        <v>0</v>
      </c>
      <c r="E250" s="137">
        <v>0</v>
      </c>
      <c r="F250" s="137">
        <v>0</v>
      </c>
      <c r="G250" s="137">
        <v>0</v>
      </c>
      <c r="H250" s="137">
        <v>0</v>
      </c>
      <c r="I250" s="137">
        <v>0</v>
      </c>
      <c r="J250" s="137">
        <v>0</v>
      </c>
      <c r="K250" s="137">
        <v>0</v>
      </c>
      <c r="L250" s="137">
        <v>0</v>
      </c>
      <c r="M250" s="137">
        <v>0</v>
      </c>
      <c r="N250" s="137">
        <v>0</v>
      </c>
      <c r="O250" s="137">
        <v>0</v>
      </c>
      <c r="P250" s="137">
        <v>0</v>
      </c>
      <c r="Q250" s="137">
        <v>0</v>
      </c>
    </row>
    <row r="251" spans="2:17" ht="11.25" hidden="1" customHeight="1">
      <c r="B251" s="159" t="s">
        <v>403</v>
      </c>
      <c r="C251" s="137">
        <v>0</v>
      </c>
      <c r="D251" s="137">
        <v>0</v>
      </c>
      <c r="E251" s="137">
        <v>0</v>
      </c>
      <c r="F251" s="137">
        <v>0</v>
      </c>
      <c r="G251" s="137">
        <v>0</v>
      </c>
      <c r="H251" s="137">
        <v>0</v>
      </c>
      <c r="I251" s="137">
        <v>0</v>
      </c>
      <c r="J251" s="137">
        <v>0</v>
      </c>
      <c r="K251" s="137">
        <v>0</v>
      </c>
      <c r="L251" s="137">
        <v>0</v>
      </c>
      <c r="M251" s="137">
        <v>0</v>
      </c>
      <c r="N251" s="137">
        <v>0</v>
      </c>
      <c r="O251" s="137">
        <v>0</v>
      </c>
      <c r="P251" s="137">
        <v>0</v>
      </c>
      <c r="Q251" s="137">
        <v>0</v>
      </c>
    </row>
    <row r="252" spans="2:17" ht="11.25" hidden="1" customHeight="1">
      <c r="B252" s="159" t="s">
        <v>138</v>
      </c>
      <c r="C252" s="137">
        <v>0</v>
      </c>
      <c r="D252" s="137">
        <v>0</v>
      </c>
      <c r="E252" s="137">
        <v>0</v>
      </c>
      <c r="F252" s="137">
        <v>0</v>
      </c>
      <c r="G252" s="137">
        <v>0</v>
      </c>
      <c r="H252" s="137">
        <v>0</v>
      </c>
      <c r="I252" s="137">
        <v>0</v>
      </c>
      <c r="J252" s="137">
        <v>0</v>
      </c>
      <c r="K252" s="137">
        <v>0</v>
      </c>
      <c r="L252" s="137">
        <v>0</v>
      </c>
      <c r="M252" s="137">
        <v>0</v>
      </c>
      <c r="N252" s="137">
        <v>0</v>
      </c>
      <c r="O252" s="137">
        <v>0</v>
      </c>
      <c r="P252" s="137">
        <v>0</v>
      </c>
      <c r="Q252" s="137">
        <v>0</v>
      </c>
    </row>
    <row r="253" spans="2:17" ht="11.25" hidden="1" customHeight="1">
      <c r="B253" s="159" t="s">
        <v>139</v>
      </c>
      <c r="C253" s="137">
        <v>0</v>
      </c>
      <c r="D253" s="137">
        <v>0</v>
      </c>
      <c r="E253" s="137">
        <v>0</v>
      </c>
      <c r="F253" s="137">
        <v>0</v>
      </c>
      <c r="G253" s="137">
        <v>0</v>
      </c>
      <c r="H253" s="137">
        <v>0</v>
      </c>
      <c r="I253" s="137">
        <v>0</v>
      </c>
      <c r="J253" s="137">
        <v>0</v>
      </c>
      <c r="K253" s="137">
        <v>0</v>
      </c>
      <c r="L253" s="137">
        <v>0</v>
      </c>
      <c r="M253" s="137">
        <v>0</v>
      </c>
      <c r="N253" s="137">
        <v>0</v>
      </c>
      <c r="O253" s="137">
        <v>0</v>
      </c>
      <c r="P253" s="137">
        <v>0</v>
      </c>
      <c r="Q253" s="137">
        <v>0</v>
      </c>
    </row>
    <row r="254" spans="2:17" ht="11.25" hidden="1" customHeight="1">
      <c r="B254" s="159" t="s">
        <v>140</v>
      </c>
      <c r="C254" s="137">
        <v>0</v>
      </c>
      <c r="D254" s="137">
        <v>0</v>
      </c>
      <c r="E254" s="137">
        <v>0</v>
      </c>
      <c r="F254" s="137">
        <v>0</v>
      </c>
      <c r="G254" s="137">
        <v>0</v>
      </c>
      <c r="H254" s="137">
        <v>0</v>
      </c>
      <c r="I254" s="137">
        <v>0</v>
      </c>
      <c r="J254" s="137">
        <v>0</v>
      </c>
      <c r="K254" s="137">
        <v>0</v>
      </c>
      <c r="L254" s="137">
        <v>0</v>
      </c>
      <c r="M254" s="137">
        <v>0</v>
      </c>
      <c r="N254" s="137">
        <v>0</v>
      </c>
      <c r="O254" s="137">
        <v>0</v>
      </c>
      <c r="P254" s="137">
        <v>0</v>
      </c>
      <c r="Q254" s="137">
        <v>0</v>
      </c>
    </row>
    <row r="255" spans="2:17" ht="11.25" customHeight="1">
      <c r="B255" s="159" t="s">
        <v>402</v>
      </c>
      <c r="C255" s="137">
        <v>10.389999999999993</v>
      </c>
      <c r="D255" s="137">
        <v>9.819999999999995</v>
      </c>
      <c r="E255" s="137">
        <v>0.56999999999999762</v>
      </c>
      <c r="F255" s="137">
        <v>0</v>
      </c>
      <c r="G255" s="137">
        <v>15.989999999999988</v>
      </c>
      <c r="H255" s="137">
        <v>-15.989999999999988</v>
      </c>
      <c r="I255" s="137">
        <v>32.33</v>
      </c>
      <c r="J255" s="137">
        <v>2.6499999999999986</v>
      </c>
      <c r="K255" s="137">
        <v>29.68</v>
      </c>
      <c r="L255" s="137">
        <v>54.32</v>
      </c>
      <c r="M255" s="137">
        <v>90.37</v>
      </c>
      <c r="N255" s="137">
        <v>-36.050000000000004</v>
      </c>
      <c r="O255" s="137">
        <v>1.79</v>
      </c>
      <c r="P255" s="137">
        <v>2.02</v>
      </c>
      <c r="Q255" s="137">
        <v>-0.22999999999999998</v>
      </c>
    </row>
    <row r="256" spans="2:17" ht="11.25" customHeight="1">
      <c r="B256" s="159" t="s">
        <v>133</v>
      </c>
      <c r="C256" s="137">
        <v>10.389999999999993</v>
      </c>
      <c r="D256" s="137">
        <v>9.819999999999995</v>
      </c>
      <c r="E256" s="137">
        <v>0.56999999999999762</v>
      </c>
      <c r="F256" s="137">
        <v>0</v>
      </c>
      <c r="G256" s="137">
        <v>15.989999999999988</v>
      </c>
      <c r="H256" s="137">
        <v>-15.989999999999988</v>
      </c>
      <c r="I256" s="137">
        <v>32.33</v>
      </c>
      <c r="J256" s="137">
        <v>2.6499999999999986</v>
      </c>
      <c r="K256" s="137">
        <v>29.68</v>
      </c>
      <c r="L256" s="137">
        <v>54.32</v>
      </c>
      <c r="M256" s="137">
        <v>90.37</v>
      </c>
      <c r="N256" s="137">
        <v>-36.050000000000004</v>
      </c>
      <c r="O256" s="137">
        <v>1.79</v>
      </c>
      <c r="P256" s="137">
        <v>2.02</v>
      </c>
      <c r="Q256" s="137">
        <v>-0.22999999999999998</v>
      </c>
    </row>
    <row r="257" spans="2:17" ht="11.25" hidden="1" customHeight="1">
      <c r="B257" s="159" t="s">
        <v>136</v>
      </c>
      <c r="C257" s="137">
        <v>0</v>
      </c>
      <c r="D257" s="137">
        <v>0</v>
      </c>
      <c r="E257" s="137">
        <v>0</v>
      </c>
      <c r="F257" s="137">
        <v>0</v>
      </c>
      <c r="G257" s="137">
        <v>0</v>
      </c>
      <c r="H257" s="137">
        <v>0</v>
      </c>
      <c r="I257" s="137">
        <v>0</v>
      </c>
      <c r="J257" s="137">
        <v>0</v>
      </c>
      <c r="K257" s="137">
        <v>0</v>
      </c>
      <c r="L257" s="137">
        <v>0</v>
      </c>
      <c r="M257" s="137">
        <v>0</v>
      </c>
      <c r="N257" s="137">
        <v>0</v>
      </c>
      <c r="O257" s="137">
        <v>0</v>
      </c>
      <c r="P257" s="137">
        <v>0</v>
      </c>
      <c r="Q257" s="137">
        <v>0</v>
      </c>
    </row>
    <row r="258" spans="2:17" ht="11.25" hidden="1" customHeight="1">
      <c r="B258" s="159" t="s">
        <v>137</v>
      </c>
      <c r="C258" s="137">
        <v>0</v>
      </c>
      <c r="D258" s="137">
        <v>0</v>
      </c>
      <c r="E258" s="137">
        <v>0</v>
      </c>
      <c r="F258" s="137">
        <v>0</v>
      </c>
      <c r="G258" s="137">
        <v>0</v>
      </c>
      <c r="H258" s="137">
        <v>0</v>
      </c>
      <c r="I258" s="137">
        <v>0</v>
      </c>
      <c r="J258" s="137">
        <v>0</v>
      </c>
      <c r="K258" s="137">
        <v>0</v>
      </c>
      <c r="L258" s="137">
        <v>0</v>
      </c>
      <c r="M258" s="137">
        <v>0</v>
      </c>
      <c r="N258" s="137">
        <v>0</v>
      </c>
      <c r="O258" s="137">
        <v>0</v>
      </c>
      <c r="P258" s="137">
        <v>0</v>
      </c>
      <c r="Q258" s="137">
        <v>0</v>
      </c>
    </row>
    <row r="259" spans="2:17" ht="11.25" hidden="1" customHeight="1">
      <c r="B259" s="159" t="s">
        <v>138</v>
      </c>
      <c r="C259" s="137">
        <v>0</v>
      </c>
      <c r="D259" s="137">
        <v>0</v>
      </c>
      <c r="E259" s="137">
        <v>0</v>
      </c>
      <c r="F259" s="137">
        <v>0</v>
      </c>
      <c r="G259" s="137">
        <v>0</v>
      </c>
      <c r="H259" s="137">
        <v>0</v>
      </c>
      <c r="I259" s="137">
        <v>0</v>
      </c>
      <c r="J259" s="137">
        <v>0</v>
      </c>
      <c r="K259" s="137">
        <v>0</v>
      </c>
      <c r="L259" s="137">
        <v>0</v>
      </c>
      <c r="M259" s="137">
        <v>0</v>
      </c>
      <c r="N259" s="137">
        <v>0</v>
      </c>
      <c r="O259" s="137">
        <v>0</v>
      </c>
      <c r="P259" s="137">
        <v>0</v>
      </c>
      <c r="Q259" s="137">
        <v>0</v>
      </c>
    </row>
    <row r="260" spans="2:17" ht="11.25" hidden="1" customHeight="1">
      <c r="B260" s="159" t="s">
        <v>139</v>
      </c>
      <c r="C260" s="137">
        <v>0</v>
      </c>
      <c r="D260" s="137">
        <v>0</v>
      </c>
      <c r="E260" s="137">
        <v>0</v>
      </c>
      <c r="F260" s="137">
        <v>0</v>
      </c>
      <c r="G260" s="137">
        <v>0</v>
      </c>
      <c r="H260" s="137">
        <v>0</v>
      </c>
      <c r="I260" s="137">
        <v>0</v>
      </c>
      <c r="J260" s="137">
        <v>0</v>
      </c>
      <c r="K260" s="137">
        <v>0</v>
      </c>
      <c r="L260" s="137">
        <v>0</v>
      </c>
      <c r="M260" s="137">
        <v>0</v>
      </c>
      <c r="N260" s="137">
        <v>0</v>
      </c>
      <c r="O260" s="137">
        <v>0</v>
      </c>
      <c r="P260" s="137">
        <v>0</v>
      </c>
      <c r="Q260" s="137">
        <v>0</v>
      </c>
    </row>
    <row r="261" spans="2:17" ht="11.25" hidden="1" customHeight="1">
      <c r="B261" s="159" t="s">
        <v>140</v>
      </c>
      <c r="C261" s="137">
        <v>0</v>
      </c>
      <c r="D261" s="137">
        <v>0</v>
      </c>
      <c r="E261" s="137">
        <v>0</v>
      </c>
      <c r="F261" s="137">
        <v>0</v>
      </c>
      <c r="G261" s="137">
        <v>0</v>
      </c>
      <c r="H261" s="137">
        <v>0</v>
      </c>
      <c r="I261" s="137">
        <v>0</v>
      </c>
      <c r="J261" s="137">
        <v>0</v>
      </c>
      <c r="K261" s="137">
        <v>0</v>
      </c>
      <c r="L261" s="137">
        <v>0</v>
      </c>
      <c r="M261" s="137">
        <v>0</v>
      </c>
      <c r="N261" s="137">
        <v>0</v>
      </c>
      <c r="O261" s="137">
        <v>0</v>
      </c>
      <c r="P261" s="137">
        <v>0</v>
      </c>
      <c r="Q261" s="137">
        <v>0</v>
      </c>
    </row>
    <row r="262" spans="2:17" ht="11.25" customHeight="1">
      <c r="B262" s="158" t="s">
        <v>401</v>
      </c>
      <c r="C262" s="136">
        <v>20.14</v>
      </c>
      <c r="D262" s="136">
        <v>5.05</v>
      </c>
      <c r="E262" s="136">
        <v>-15.09</v>
      </c>
      <c r="F262" s="136">
        <v>0.62000000000000011</v>
      </c>
      <c r="G262" s="136">
        <v>1.48</v>
      </c>
      <c r="H262" s="136">
        <v>0.8600000000000001</v>
      </c>
      <c r="I262" s="136">
        <v>8.4</v>
      </c>
      <c r="J262" s="136">
        <v>3.4699999999999998</v>
      </c>
      <c r="K262" s="136">
        <v>-4.9300000000000006</v>
      </c>
      <c r="L262" s="136">
        <v>2.5700000000000003</v>
      </c>
      <c r="M262" s="136">
        <v>4.2299999999999995</v>
      </c>
      <c r="N262" s="136">
        <v>1.66</v>
      </c>
      <c r="O262" s="136">
        <v>2.38</v>
      </c>
      <c r="P262" s="136">
        <v>11.760000000000002</v>
      </c>
      <c r="Q262" s="136">
        <v>9.3800000000000008</v>
      </c>
    </row>
    <row r="263" spans="2:17" ht="22.5" customHeight="1">
      <c r="B263" s="160" t="s">
        <v>394</v>
      </c>
      <c r="C263" s="139">
        <v>20</v>
      </c>
      <c r="D263" s="139">
        <v>4.74</v>
      </c>
      <c r="E263" s="139">
        <v>-15.26</v>
      </c>
      <c r="F263" s="139">
        <v>0.03</v>
      </c>
      <c r="G263" s="139">
        <v>1.48</v>
      </c>
      <c r="H263" s="139">
        <v>1.45</v>
      </c>
      <c r="I263" s="139">
        <v>8.1300000000000008</v>
      </c>
      <c r="J263" s="139">
        <v>0.66</v>
      </c>
      <c r="K263" s="139">
        <v>-7.4700000000000006</v>
      </c>
      <c r="L263" s="139">
        <v>1.4899999999999998</v>
      </c>
      <c r="M263" s="139">
        <v>4.18</v>
      </c>
      <c r="N263" s="139">
        <v>2.69</v>
      </c>
      <c r="O263" s="139">
        <v>2.08</v>
      </c>
      <c r="P263" s="139">
        <v>9.99</v>
      </c>
      <c r="Q263" s="139">
        <v>7.91</v>
      </c>
    </row>
    <row r="264" spans="2:17" ht="11.25" customHeight="1">
      <c r="B264" s="159" t="s">
        <v>400</v>
      </c>
      <c r="C264" s="137">
        <v>20</v>
      </c>
      <c r="D264" s="137">
        <v>0.21000000000000002</v>
      </c>
      <c r="E264" s="137">
        <v>-19.79</v>
      </c>
      <c r="F264" s="137">
        <v>0.03</v>
      </c>
      <c r="G264" s="137">
        <v>0.28000000000000003</v>
      </c>
      <c r="H264" s="137">
        <v>0.25</v>
      </c>
      <c r="I264" s="137">
        <v>8.1300000000000008</v>
      </c>
      <c r="J264" s="137">
        <v>0.66</v>
      </c>
      <c r="K264" s="137">
        <v>-7.4700000000000006</v>
      </c>
      <c r="L264" s="137">
        <v>0.41000000000000003</v>
      </c>
      <c r="M264" s="137">
        <v>2.17</v>
      </c>
      <c r="N264" s="137">
        <v>1.7600000000000002</v>
      </c>
      <c r="O264" s="137">
        <v>1.6600000000000001</v>
      </c>
      <c r="P264" s="137">
        <v>0.79999999999999993</v>
      </c>
      <c r="Q264" s="137">
        <v>-0.8600000000000001</v>
      </c>
    </row>
    <row r="265" spans="2:17" ht="11.25" hidden="1" customHeight="1">
      <c r="B265" s="159" t="s">
        <v>234</v>
      </c>
      <c r="C265" s="137">
        <v>0</v>
      </c>
      <c r="D265" s="137">
        <v>0</v>
      </c>
      <c r="E265" s="137">
        <v>0</v>
      </c>
      <c r="F265" s="137">
        <v>0</v>
      </c>
      <c r="G265" s="137">
        <v>0</v>
      </c>
      <c r="H265" s="137">
        <v>0</v>
      </c>
      <c r="I265" s="137">
        <v>0</v>
      </c>
      <c r="J265" s="137">
        <v>0</v>
      </c>
      <c r="K265" s="137">
        <v>0</v>
      </c>
      <c r="L265" s="137">
        <v>0</v>
      </c>
      <c r="M265" s="137">
        <v>0</v>
      </c>
      <c r="N265" s="137">
        <v>0</v>
      </c>
      <c r="O265" s="137">
        <v>0</v>
      </c>
      <c r="P265" s="137">
        <v>0</v>
      </c>
      <c r="Q265" s="137">
        <v>0</v>
      </c>
    </row>
    <row r="266" spans="2:17" ht="11.25" hidden="1" customHeight="1">
      <c r="B266" s="159" t="s">
        <v>235</v>
      </c>
      <c r="C266" s="137">
        <v>0</v>
      </c>
      <c r="D266" s="137">
        <v>0</v>
      </c>
      <c r="E266" s="137">
        <v>0</v>
      </c>
      <c r="F266" s="137">
        <v>0</v>
      </c>
      <c r="G266" s="137">
        <v>0</v>
      </c>
      <c r="H266" s="137">
        <v>0</v>
      </c>
      <c r="I266" s="137">
        <v>0</v>
      </c>
      <c r="J266" s="137">
        <v>0</v>
      </c>
      <c r="K266" s="137">
        <v>0</v>
      </c>
      <c r="L266" s="137">
        <v>0</v>
      </c>
      <c r="M266" s="137">
        <v>0</v>
      </c>
      <c r="N266" s="137">
        <v>0</v>
      </c>
      <c r="O266" s="137">
        <v>0</v>
      </c>
      <c r="P266" s="137">
        <v>0</v>
      </c>
      <c r="Q266" s="137">
        <v>0</v>
      </c>
    </row>
    <row r="267" spans="2:17" ht="11.25" customHeight="1">
      <c r="B267" s="159" t="s">
        <v>236</v>
      </c>
      <c r="C267" s="137">
        <v>19.809999999999999</v>
      </c>
      <c r="D267" s="137">
        <v>0</v>
      </c>
      <c r="E267" s="137">
        <v>-19.809999999999999</v>
      </c>
      <c r="F267" s="137">
        <v>0.01</v>
      </c>
      <c r="G267" s="137">
        <v>0</v>
      </c>
      <c r="H267" s="137">
        <v>-0.01</v>
      </c>
      <c r="I267" s="137">
        <v>6.78</v>
      </c>
      <c r="J267" s="137">
        <v>0</v>
      </c>
      <c r="K267" s="137">
        <v>-6.78</v>
      </c>
      <c r="L267" s="137">
        <v>0</v>
      </c>
      <c r="M267" s="137">
        <v>0</v>
      </c>
      <c r="N267" s="137">
        <v>0</v>
      </c>
      <c r="O267" s="137">
        <v>0</v>
      </c>
      <c r="P267" s="137">
        <v>0</v>
      </c>
      <c r="Q267" s="137">
        <v>0</v>
      </c>
    </row>
    <row r="268" spans="2:17" ht="11.25" hidden="1" customHeight="1">
      <c r="B268" s="159" t="s">
        <v>169</v>
      </c>
      <c r="C268" s="137">
        <v>0</v>
      </c>
      <c r="D268" s="137">
        <v>0</v>
      </c>
      <c r="E268" s="137">
        <v>0</v>
      </c>
      <c r="F268" s="137">
        <v>0</v>
      </c>
      <c r="G268" s="137">
        <v>0</v>
      </c>
      <c r="H268" s="137">
        <v>0</v>
      </c>
      <c r="I268" s="137">
        <v>0</v>
      </c>
      <c r="J268" s="137">
        <v>0</v>
      </c>
      <c r="K268" s="137">
        <v>0</v>
      </c>
      <c r="L268" s="137">
        <v>0</v>
      </c>
      <c r="M268" s="137">
        <v>0</v>
      </c>
      <c r="N268" s="137">
        <v>0</v>
      </c>
      <c r="O268" s="137">
        <v>0</v>
      </c>
      <c r="P268" s="137">
        <v>0</v>
      </c>
      <c r="Q268" s="137">
        <v>0</v>
      </c>
    </row>
    <row r="269" spans="2:17" ht="11.25" customHeight="1">
      <c r="B269" s="159" t="s">
        <v>237</v>
      </c>
      <c r="C269" s="137">
        <v>0.19</v>
      </c>
      <c r="D269" s="137">
        <v>0.21000000000000002</v>
      </c>
      <c r="E269" s="137">
        <v>2.0000000000000004E-2</v>
      </c>
      <c r="F269" s="137">
        <v>0.02</v>
      </c>
      <c r="G269" s="137">
        <v>0.28000000000000003</v>
      </c>
      <c r="H269" s="137">
        <v>0.26</v>
      </c>
      <c r="I269" s="137">
        <v>1.35</v>
      </c>
      <c r="J269" s="137">
        <v>0.66</v>
      </c>
      <c r="K269" s="137">
        <v>-0.69000000000000006</v>
      </c>
      <c r="L269" s="137">
        <v>0.41000000000000003</v>
      </c>
      <c r="M269" s="137">
        <v>2.17</v>
      </c>
      <c r="N269" s="137">
        <v>1.7600000000000002</v>
      </c>
      <c r="O269" s="137">
        <v>1.6600000000000001</v>
      </c>
      <c r="P269" s="137">
        <v>0.79999999999999993</v>
      </c>
      <c r="Q269" s="137">
        <v>-0.8600000000000001</v>
      </c>
    </row>
    <row r="270" spans="2:17" ht="11.25" hidden="1" customHeight="1">
      <c r="B270" s="159" t="s">
        <v>238</v>
      </c>
      <c r="C270" s="137">
        <v>0</v>
      </c>
      <c r="D270" s="137">
        <v>0</v>
      </c>
      <c r="E270" s="137">
        <v>0</v>
      </c>
      <c r="F270" s="137">
        <v>0</v>
      </c>
      <c r="G270" s="137">
        <v>0</v>
      </c>
      <c r="H270" s="137">
        <v>0</v>
      </c>
      <c r="I270" s="137">
        <v>0</v>
      </c>
      <c r="J270" s="137">
        <v>0</v>
      </c>
      <c r="K270" s="137">
        <v>0</v>
      </c>
      <c r="L270" s="137">
        <v>0</v>
      </c>
      <c r="M270" s="137">
        <v>0</v>
      </c>
      <c r="N270" s="137">
        <v>0</v>
      </c>
      <c r="O270" s="137">
        <v>0</v>
      </c>
      <c r="P270" s="137">
        <v>0</v>
      </c>
      <c r="Q270" s="137">
        <v>0</v>
      </c>
    </row>
    <row r="271" spans="2:17" ht="22.5" customHeight="1">
      <c r="B271" s="159" t="s">
        <v>239</v>
      </c>
      <c r="C271" s="137">
        <v>0.19</v>
      </c>
      <c r="D271" s="137">
        <v>0.21000000000000002</v>
      </c>
      <c r="E271" s="137">
        <v>2.0000000000000004E-2</v>
      </c>
      <c r="F271" s="137">
        <v>0.02</v>
      </c>
      <c r="G271" s="137">
        <v>0.28000000000000003</v>
      </c>
      <c r="H271" s="137">
        <v>0.26</v>
      </c>
      <c r="I271" s="137">
        <v>1.35</v>
      </c>
      <c r="J271" s="137">
        <v>0.66</v>
      </c>
      <c r="K271" s="137">
        <v>-0.69000000000000006</v>
      </c>
      <c r="L271" s="137">
        <v>0.41000000000000003</v>
      </c>
      <c r="M271" s="137">
        <v>2.17</v>
      </c>
      <c r="N271" s="137">
        <v>1.7600000000000002</v>
      </c>
      <c r="O271" s="137">
        <v>1.6600000000000001</v>
      </c>
      <c r="P271" s="137">
        <v>0.79999999999999993</v>
      </c>
      <c r="Q271" s="137">
        <v>-0.8600000000000001</v>
      </c>
    </row>
    <row r="272" spans="2:17" ht="11.25" customHeight="1">
      <c r="B272" s="159" t="s">
        <v>240</v>
      </c>
      <c r="C272" s="137">
        <v>20</v>
      </c>
      <c r="D272" s="137">
        <v>0.21000000000000002</v>
      </c>
      <c r="E272" s="137">
        <v>-19.79</v>
      </c>
      <c r="F272" s="137">
        <v>0.03</v>
      </c>
      <c r="G272" s="137">
        <v>0.28000000000000003</v>
      </c>
      <c r="H272" s="137">
        <v>0.25</v>
      </c>
      <c r="I272" s="137">
        <v>8.1300000000000008</v>
      </c>
      <c r="J272" s="137">
        <v>0.66</v>
      </c>
      <c r="K272" s="137">
        <v>-7.4700000000000006</v>
      </c>
      <c r="L272" s="137">
        <v>0.41000000000000003</v>
      </c>
      <c r="M272" s="137">
        <v>2.17</v>
      </c>
      <c r="N272" s="137">
        <v>1.7600000000000002</v>
      </c>
      <c r="O272" s="137">
        <v>1.6600000000000001</v>
      </c>
      <c r="P272" s="137">
        <v>0.79999999999999993</v>
      </c>
      <c r="Q272" s="137">
        <v>-0.8600000000000001</v>
      </c>
    </row>
    <row r="273" spans="2:17" ht="11.25" hidden="1" customHeight="1">
      <c r="B273" s="159" t="s">
        <v>241</v>
      </c>
      <c r="C273" s="137">
        <v>0</v>
      </c>
      <c r="D273" s="137">
        <v>0</v>
      </c>
      <c r="E273" s="137">
        <v>0</v>
      </c>
      <c r="F273" s="137">
        <v>0</v>
      </c>
      <c r="G273" s="137">
        <v>0</v>
      </c>
      <c r="H273" s="137">
        <v>0</v>
      </c>
      <c r="I273" s="137">
        <v>0</v>
      </c>
      <c r="J273" s="137">
        <v>0</v>
      </c>
      <c r="K273" s="137">
        <v>0</v>
      </c>
      <c r="L273" s="137">
        <v>0</v>
      </c>
      <c r="M273" s="137">
        <v>0</v>
      </c>
      <c r="N273" s="137">
        <v>0</v>
      </c>
      <c r="O273" s="137">
        <v>0</v>
      </c>
      <c r="P273" s="137">
        <v>0</v>
      </c>
      <c r="Q273" s="137">
        <v>0</v>
      </c>
    </row>
    <row r="274" spans="2:17" ht="11.25" customHeight="1">
      <c r="B274" s="159" t="s">
        <v>242</v>
      </c>
      <c r="C274" s="140">
        <v>20</v>
      </c>
      <c r="D274" s="140">
        <v>0.21000000000000002</v>
      </c>
      <c r="E274" s="140">
        <v>-19.79</v>
      </c>
      <c r="F274" s="140">
        <v>0.03</v>
      </c>
      <c r="G274" s="140">
        <v>0.28000000000000003</v>
      </c>
      <c r="H274" s="140">
        <v>0.25</v>
      </c>
      <c r="I274" s="140">
        <v>8.1300000000000008</v>
      </c>
      <c r="J274" s="140">
        <v>0.66</v>
      </c>
      <c r="K274" s="140">
        <v>-7.4700000000000006</v>
      </c>
      <c r="L274" s="140">
        <v>0.41000000000000003</v>
      </c>
      <c r="M274" s="140">
        <v>2.17</v>
      </c>
      <c r="N274" s="140">
        <v>1.7600000000000002</v>
      </c>
      <c r="O274" s="140">
        <v>1.6600000000000001</v>
      </c>
      <c r="P274" s="140">
        <v>0.79999999999999993</v>
      </c>
      <c r="Q274" s="140">
        <v>-0.8600000000000001</v>
      </c>
    </row>
    <row r="275" spans="2:17" ht="11.25" hidden="1" customHeight="1">
      <c r="B275" s="159" t="s">
        <v>243</v>
      </c>
      <c r="C275" s="137">
        <v>0</v>
      </c>
      <c r="D275" s="137">
        <v>0</v>
      </c>
      <c r="E275" s="137">
        <v>0</v>
      </c>
      <c r="F275" s="137">
        <v>0</v>
      </c>
      <c r="G275" s="137">
        <v>0</v>
      </c>
      <c r="H275" s="137">
        <v>0</v>
      </c>
      <c r="I275" s="137">
        <v>0</v>
      </c>
      <c r="J275" s="137">
        <v>0</v>
      </c>
      <c r="K275" s="137">
        <v>0</v>
      </c>
      <c r="L275" s="137">
        <v>0</v>
      </c>
      <c r="M275" s="137">
        <v>0</v>
      </c>
      <c r="N275" s="137">
        <v>0</v>
      </c>
      <c r="O275" s="137">
        <v>0</v>
      </c>
      <c r="P275" s="137">
        <v>0</v>
      </c>
      <c r="Q275" s="137">
        <v>0</v>
      </c>
    </row>
    <row r="276" spans="2:17" ht="11.25" hidden="1" customHeight="1">
      <c r="B276" s="159" t="s">
        <v>244</v>
      </c>
      <c r="C276" s="137">
        <v>0</v>
      </c>
      <c r="D276" s="137">
        <v>0</v>
      </c>
      <c r="E276" s="137">
        <v>0</v>
      </c>
      <c r="F276" s="137">
        <v>0</v>
      </c>
      <c r="G276" s="137">
        <v>0</v>
      </c>
      <c r="H276" s="137">
        <v>0</v>
      </c>
      <c r="I276" s="137">
        <v>0</v>
      </c>
      <c r="J276" s="137">
        <v>0</v>
      </c>
      <c r="K276" s="137">
        <v>0</v>
      </c>
      <c r="L276" s="137">
        <v>0</v>
      </c>
      <c r="M276" s="137">
        <v>0</v>
      </c>
      <c r="N276" s="137">
        <v>0</v>
      </c>
      <c r="O276" s="137">
        <v>0</v>
      </c>
      <c r="P276" s="137">
        <v>0</v>
      </c>
      <c r="Q276" s="137">
        <v>0</v>
      </c>
    </row>
    <row r="277" spans="2:17" ht="11.25" hidden="1" customHeight="1">
      <c r="B277" s="159" t="s">
        <v>245</v>
      </c>
      <c r="C277" s="137">
        <v>0</v>
      </c>
      <c r="D277" s="137">
        <v>0</v>
      </c>
      <c r="E277" s="137">
        <v>0</v>
      </c>
      <c r="F277" s="137">
        <v>0</v>
      </c>
      <c r="G277" s="137">
        <v>0</v>
      </c>
      <c r="H277" s="137">
        <v>0</v>
      </c>
      <c r="I277" s="137">
        <v>0</v>
      </c>
      <c r="J277" s="137">
        <v>0</v>
      </c>
      <c r="K277" s="137">
        <v>0</v>
      </c>
      <c r="L277" s="137">
        <v>0</v>
      </c>
      <c r="M277" s="137">
        <v>0</v>
      </c>
      <c r="N277" s="137">
        <v>0</v>
      </c>
      <c r="O277" s="137">
        <v>0</v>
      </c>
      <c r="P277" s="137">
        <v>0</v>
      </c>
      <c r="Q277" s="137">
        <v>0</v>
      </c>
    </row>
    <row r="278" spans="2:17" ht="11.25" customHeight="1">
      <c r="B278" s="159" t="s">
        <v>399</v>
      </c>
      <c r="C278" s="137">
        <v>0</v>
      </c>
      <c r="D278" s="137">
        <v>4.53</v>
      </c>
      <c r="E278" s="137">
        <v>4.53</v>
      </c>
      <c r="F278" s="137">
        <v>0</v>
      </c>
      <c r="G278" s="137">
        <v>1.2</v>
      </c>
      <c r="H278" s="137">
        <v>1.2</v>
      </c>
      <c r="I278" s="137">
        <v>0</v>
      </c>
      <c r="J278" s="137">
        <v>0</v>
      </c>
      <c r="K278" s="137">
        <v>0</v>
      </c>
      <c r="L278" s="137">
        <v>1.08</v>
      </c>
      <c r="M278" s="137">
        <v>2.0099999999999998</v>
      </c>
      <c r="N278" s="137">
        <v>0.93</v>
      </c>
      <c r="O278" s="137">
        <v>0.42</v>
      </c>
      <c r="P278" s="137">
        <v>9.1900000000000013</v>
      </c>
      <c r="Q278" s="137">
        <v>8.7700000000000014</v>
      </c>
    </row>
    <row r="279" spans="2:17" ht="11.25" hidden="1" customHeight="1">
      <c r="B279" s="159" t="s">
        <v>387</v>
      </c>
      <c r="C279" s="137">
        <v>0</v>
      </c>
      <c r="D279" s="137">
        <v>0</v>
      </c>
      <c r="E279" s="137">
        <v>0</v>
      </c>
      <c r="F279" s="137">
        <v>0</v>
      </c>
      <c r="G279" s="137">
        <v>0</v>
      </c>
      <c r="H279" s="137">
        <v>0</v>
      </c>
      <c r="I279" s="137">
        <v>0</v>
      </c>
      <c r="J279" s="137">
        <v>0</v>
      </c>
      <c r="K279" s="137">
        <v>0</v>
      </c>
      <c r="L279" s="137">
        <v>0</v>
      </c>
      <c r="M279" s="137">
        <v>0</v>
      </c>
      <c r="N279" s="137">
        <v>0</v>
      </c>
      <c r="O279" s="137">
        <v>0</v>
      </c>
      <c r="P279" s="137">
        <v>0</v>
      </c>
      <c r="Q279" s="137">
        <v>0</v>
      </c>
    </row>
    <row r="280" spans="2:17" ht="11.25" hidden="1" customHeight="1">
      <c r="B280" s="159" t="s">
        <v>247</v>
      </c>
      <c r="C280" s="137">
        <v>0</v>
      </c>
      <c r="D280" s="137">
        <v>0</v>
      </c>
      <c r="E280" s="137">
        <v>0</v>
      </c>
      <c r="F280" s="137">
        <v>0</v>
      </c>
      <c r="G280" s="137">
        <v>0</v>
      </c>
      <c r="H280" s="137">
        <v>0</v>
      </c>
      <c r="I280" s="137">
        <v>0</v>
      </c>
      <c r="J280" s="137">
        <v>0</v>
      </c>
      <c r="K280" s="137">
        <v>0</v>
      </c>
      <c r="L280" s="137">
        <v>0</v>
      </c>
      <c r="M280" s="137">
        <v>0</v>
      </c>
      <c r="N280" s="137">
        <v>0</v>
      </c>
      <c r="O280" s="137">
        <v>0</v>
      </c>
      <c r="P280" s="137">
        <v>0</v>
      </c>
      <c r="Q280" s="137">
        <v>0</v>
      </c>
    </row>
    <row r="281" spans="2:17" ht="11.25" hidden="1" customHeight="1">
      <c r="B281" s="159" t="s">
        <v>248</v>
      </c>
      <c r="C281" s="137">
        <v>0</v>
      </c>
      <c r="D281" s="137">
        <v>0</v>
      </c>
      <c r="E281" s="137">
        <v>0</v>
      </c>
      <c r="F281" s="137">
        <v>0</v>
      </c>
      <c r="G281" s="137">
        <v>0</v>
      </c>
      <c r="H281" s="137">
        <v>0</v>
      </c>
      <c r="I281" s="137">
        <v>0</v>
      </c>
      <c r="J281" s="137">
        <v>0</v>
      </c>
      <c r="K281" s="137">
        <v>0</v>
      </c>
      <c r="L281" s="137">
        <v>0</v>
      </c>
      <c r="M281" s="137">
        <v>0</v>
      </c>
      <c r="N281" s="137">
        <v>0</v>
      </c>
      <c r="O281" s="137">
        <v>0</v>
      </c>
      <c r="P281" s="137">
        <v>0</v>
      </c>
      <c r="Q281" s="137">
        <v>0</v>
      </c>
    </row>
    <row r="282" spans="2:17" ht="11.25" hidden="1" customHeight="1">
      <c r="B282" s="159" t="s">
        <v>235</v>
      </c>
      <c r="C282" s="137">
        <v>0</v>
      </c>
      <c r="D282" s="137">
        <v>0</v>
      </c>
      <c r="E282" s="137">
        <v>0</v>
      </c>
      <c r="F282" s="137">
        <v>0</v>
      </c>
      <c r="G282" s="137">
        <v>0</v>
      </c>
      <c r="H282" s="137">
        <v>0</v>
      </c>
      <c r="I282" s="137">
        <v>0</v>
      </c>
      <c r="J282" s="137">
        <v>0</v>
      </c>
      <c r="K282" s="137">
        <v>0</v>
      </c>
      <c r="L282" s="137">
        <v>0</v>
      </c>
      <c r="M282" s="137">
        <v>0</v>
      </c>
      <c r="N282" s="137">
        <v>0</v>
      </c>
      <c r="O282" s="137">
        <v>0</v>
      </c>
      <c r="P282" s="137">
        <v>0</v>
      </c>
      <c r="Q282" s="137">
        <v>0</v>
      </c>
    </row>
    <row r="283" spans="2:17" ht="11.25" hidden="1" customHeight="1">
      <c r="B283" s="159" t="s">
        <v>247</v>
      </c>
      <c r="C283" s="137">
        <v>0</v>
      </c>
      <c r="D283" s="137">
        <v>0</v>
      </c>
      <c r="E283" s="137">
        <v>0</v>
      </c>
      <c r="F283" s="137">
        <v>0</v>
      </c>
      <c r="G283" s="137">
        <v>0</v>
      </c>
      <c r="H283" s="137">
        <v>0</v>
      </c>
      <c r="I283" s="137">
        <v>0</v>
      </c>
      <c r="J283" s="137">
        <v>0</v>
      </c>
      <c r="K283" s="137">
        <v>0</v>
      </c>
      <c r="L283" s="137">
        <v>0</v>
      </c>
      <c r="M283" s="137">
        <v>0</v>
      </c>
      <c r="N283" s="137">
        <v>0</v>
      </c>
      <c r="O283" s="137">
        <v>0</v>
      </c>
      <c r="P283" s="137">
        <v>0</v>
      </c>
      <c r="Q283" s="137">
        <v>0</v>
      </c>
    </row>
    <row r="284" spans="2:17" ht="11.25" hidden="1" customHeight="1">
      <c r="B284" s="159" t="s">
        <v>248</v>
      </c>
      <c r="C284" s="137">
        <v>0</v>
      </c>
      <c r="D284" s="137">
        <v>0</v>
      </c>
      <c r="E284" s="137">
        <v>0</v>
      </c>
      <c r="F284" s="137">
        <v>0</v>
      </c>
      <c r="G284" s="137">
        <v>0</v>
      </c>
      <c r="H284" s="137">
        <v>0</v>
      </c>
      <c r="I284" s="137">
        <v>0</v>
      </c>
      <c r="J284" s="137">
        <v>0</v>
      </c>
      <c r="K284" s="137">
        <v>0</v>
      </c>
      <c r="L284" s="137">
        <v>0</v>
      </c>
      <c r="M284" s="137">
        <v>0</v>
      </c>
      <c r="N284" s="137">
        <v>0</v>
      </c>
      <c r="O284" s="137">
        <v>0</v>
      </c>
      <c r="P284" s="137">
        <v>0</v>
      </c>
      <c r="Q284" s="137">
        <v>0</v>
      </c>
    </row>
    <row r="285" spans="2:17" ht="11.25" customHeight="1">
      <c r="B285" s="159" t="s">
        <v>236</v>
      </c>
      <c r="C285" s="137">
        <v>0</v>
      </c>
      <c r="D285" s="137">
        <v>4.53</v>
      </c>
      <c r="E285" s="137">
        <v>4.53</v>
      </c>
      <c r="F285" s="137">
        <v>0</v>
      </c>
      <c r="G285" s="137">
        <v>1.2</v>
      </c>
      <c r="H285" s="137">
        <v>1.2</v>
      </c>
      <c r="I285" s="137">
        <v>0</v>
      </c>
      <c r="J285" s="137">
        <v>0</v>
      </c>
      <c r="K285" s="137">
        <v>0</v>
      </c>
      <c r="L285" s="137">
        <v>1.08</v>
      </c>
      <c r="M285" s="137">
        <v>2.0099999999999998</v>
      </c>
      <c r="N285" s="137">
        <v>0.93</v>
      </c>
      <c r="O285" s="137">
        <v>0.42</v>
      </c>
      <c r="P285" s="137">
        <v>9.1900000000000013</v>
      </c>
      <c r="Q285" s="137">
        <v>8.7700000000000014</v>
      </c>
    </row>
    <row r="286" spans="2:17" ht="11.25" hidden="1" customHeight="1">
      <c r="B286" s="159" t="s">
        <v>247</v>
      </c>
      <c r="C286" s="137">
        <v>0</v>
      </c>
      <c r="D286" s="137">
        <v>0</v>
      </c>
      <c r="E286" s="137">
        <v>0</v>
      </c>
      <c r="F286" s="137">
        <v>0</v>
      </c>
      <c r="G286" s="137">
        <v>0</v>
      </c>
      <c r="H286" s="137">
        <v>0</v>
      </c>
      <c r="I286" s="137">
        <v>0</v>
      </c>
      <c r="J286" s="137">
        <v>0</v>
      </c>
      <c r="K286" s="137">
        <v>0</v>
      </c>
      <c r="L286" s="137">
        <v>0</v>
      </c>
      <c r="M286" s="137">
        <v>0</v>
      </c>
      <c r="N286" s="137">
        <v>0</v>
      </c>
      <c r="O286" s="137">
        <v>0</v>
      </c>
      <c r="P286" s="137">
        <v>0</v>
      </c>
      <c r="Q286" s="137">
        <v>0</v>
      </c>
    </row>
    <row r="287" spans="2:17" ht="11.25" customHeight="1">
      <c r="B287" s="159" t="s">
        <v>248</v>
      </c>
      <c r="C287" s="137">
        <v>0</v>
      </c>
      <c r="D287" s="137">
        <v>4.53</v>
      </c>
      <c r="E287" s="137">
        <v>4.53</v>
      </c>
      <c r="F287" s="137">
        <v>0</v>
      </c>
      <c r="G287" s="137">
        <v>1.2</v>
      </c>
      <c r="H287" s="137">
        <v>1.2</v>
      </c>
      <c r="I287" s="137">
        <v>0</v>
      </c>
      <c r="J287" s="137">
        <v>0</v>
      </c>
      <c r="K287" s="137">
        <v>0</v>
      </c>
      <c r="L287" s="137">
        <v>1.08</v>
      </c>
      <c r="M287" s="137">
        <v>2.0099999999999998</v>
      </c>
      <c r="N287" s="137">
        <v>0.93</v>
      </c>
      <c r="O287" s="137">
        <v>0.42</v>
      </c>
      <c r="P287" s="137">
        <v>9.1900000000000013</v>
      </c>
      <c r="Q287" s="137">
        <v>8.7700000000000014</v>
      </c>
    </row>
    <row r="288" spans="2:17" ht="11.25" hidden="1" customHeight="1">
      <c r="B288" s="159" t="s">
        <v>169</v>
      </c>
      <c r="C288" s="137">
        <v>0</v>
      </c>
      <c r="D288" s="137">
        <v>0</v>
      </c>
      <c r="E288" s="137">
        <v>0</v>
      </c>
      <c r="F288" s="137">
        <v>0</v>
      </c>
      <c r="G288" s="137">
        <v>0</v>
      </c>
      <c r="H288" s="137">
        <v>0</v>
      </c>
      <c r="I288" s="137">
        <v>0</v>
      </c>
      <c r="J288" s="137">
        <v>0</v>
      </c>
      <c r="K288" s="137">
        <v>0</v>
      </c>
      <c r="L288" s="137">
        <v>0</v>
      </c>
      <c r="M288" s="137">
        <v>0</v>
      </c>
      <c r="N288" s="137">
        <v>0</v>
      </c>
      <c r="O288" s="137">
        <v>0</v>
      </c>
      <c r="P288" s="137">
        <v>0</v>
      </c>
      <c r="Q288" s="137">
        <v>0</v>
      </c>
    </row>
    <row r="289" spans="2:17" ht="11.25" hidden="1" customHeight="1">
      <c r="B289" s="159" t="s">
        <v>247</v>
      </c>
      <c r="C289" s="137">
        <v>0</v>
      </c>
      <c r="D289" s="137">
        <v>0</v>
      </c>
      <c r="E289" s="137">
        <v>0</v>
      </c>
      <c r="F289" s="137">
        <v>0</v>
      </c>
      <c r="G289" s="137">
        <v>0</v>
      </c>
      <c r="H289" s="137">
        <v>0</v>
      </c>
      <c r="I289" s="137">
        <v>0</v>
      </c>
      <c r="J289" s="137">
        <v>0</v>
      </c>
      <c r="K289" s="137">
        <v>0</v>
      </c>
      <c r="L289" s="137">
        <v>0</v>
      </c>
      <c r="M289" s="137">
        <v>0</v>
      </c>
      <c r="N289" s="137">
        <v>0</v>
      </c>
      <c r="O289" s="137">
        <v>0</v>
      </c>
      <c r="P289" s="137">
        <v>0</v>
      </c>
      <c r="Q289" s="137">
        <v>0</v>
      </c>
    </row>
    <row r="290" spans="2:17" ht="11.25" hidden="1" customHeight="1">
      <c r="B290" s="159" t="s">
        <v>248</v>
      </c>
      <c r="C290" s="137">
        <v>0</v>
      </c>
      <c r="D290" s="137">
        <v>0</v>
      </c>
      <c r="E290" s="137">
        <v>0</v>
      </c>
      <c r="F290" s="137">
        <v>0</v>
      </c>
      <c r="G290" s="137">
        <v>0</v>
      </c>
      <c r="H290" s="137">
        <v>0</v>
      </c>
      <c r="I290" s="137">
        <v>0</v>
      </c>
      <c r="J290" s="137">
        <v>0</v>
      </c>
      <c r="K290" s="137">
        <v>0</v>
      </c>
      <c r="L290" s="137">
        <v>0</v>
      </c>
      <c r="M290" s="137">
        <v>0</v>
      </c>
      <c r="N290" s="137">
        <v>0</v>
      </c>
      <c r="O290" s="137">
        <v>0</v>
      </c>
      <c r="P290" s="137">
        <v>0</v>
      </c>
      <c r="Q290" s="137">
        <v>0</v>
      </c>
    </row>
    <row r="291" spans="2:17" ht="11.25" hidden="1" customHeight="1">
      <c r="B291" s="159" t="s">
        <v>237</v>
      </c>
      <c r="C291" s="137">
        <v>0</v>
      </c>
      <c r="D291" s="137">
        <v>0</v>
      </c>
      <c r="E291" s="137">
        <v>0</v>
      </c>
      <c r="F291" s="137">
        <v>0</v>
      </c>
      <c r="G291" s="137">
        <v>0</v>
      </c>
      <c r="H291" s="137">
        <v>0</v>
      </c>
      <c r="I291" s="137">
        <v>0</v>
      </c>
      <c r="J291" s="137">
        <v>0</v>
      </c>
      <c r="K291" s="137">
        <v>0</v>
      </c>
      <c r="L291" s="137">
        <v>0</v>
      </c>
      <c r="M291" s="137">
        <v>0</v>
      </c>
      <c r="N291" s="137">
        <v>0</v>
      </c>
      <c r="O291" s="137">
        <v>0</v>
      </c>
      <c r="P291" s="137">
        <v>0</v>
      </c>
      <c r="Q291" s="137">
        <v>0</v>
      </c>
    </row>
    <row r="292" spans="2:17" ht="11.25" hidden="1" customHeight="1">
      <c r="B292" s="159" t="s">
        <v>247</v>
      </c>
      <c r="C292" s="137">
        <v>0</v>
      </c>
      <c r="D292" s="137">
        <v>0</v>
      </c>
      <c r="E292" s="137">
        <v>0</v>
      </c>
      <c r="F292" s="137">
        <v>0</v>
      </c>
      <c r="G292" s="137">
        <v>0</v>
      </c>
      <c r="H292" s="137">
        <v>0</v>
      </c>
      <c r="I292" s="137">
        <v>0</v>
      </c>
      <c r="J292" s="137">
        <v>0</v>
      </c>
      <c r="K292" s="137">
        <v>0</v>
      </c>
      <c r="L292" s="137">
        <v>0</v>
      </c>
      <c r="M292" s="137">
        <v>0</v>
      </c>
      <c r="N292" s="137">
        <v>0</v>
      </c>
      <c r="O292" s="137">
        <v>0</v>
      </c>
      <c r="P292" s="137">
        <v>0</v>
      </c>
      <c r="Q292" s="137">
        <v>0</v>
      </c>
    </row>
    <row r="293" spans="2:17" ht="11.25" hidden="1" customHeight="1">
      <c r="B293" s="159" t="s">
        <v>248</v>
      </c>
      <c r="C293" s="137">
        <v>0</v>
      </c>
      <c r="D293" s="137">
        <v>0</v>
      </c>
      <c r="E293" s="137">
        <v>0</v>
      </c>
      <c r="F293" s="137">
        <v>0</v>
      </c>
      <c r="G293" s="137">
        <v>0</v>
      </c>
      <c r="H293" s="137">
        <v>0</v>
      </c>
      <c r="I293" s="137">
        <v>0</v>
      </c>
      <c r="J293" s="137">
        <v>0</v>
      </c>
      <c r="K293" s="137">
        <v>0</v>
      </c>
      <c r="L293" s="137">
        <v>0</v>
      </c>
      <c r="M293" s="137">
        <v>0</v>
      </c>
      <c r="N293" s="137">
        <v>0</v>
      </c>
      <c r="O293" s="137">
        <v>0</v>
      </c>
      <c r="P293" s="137">
        <v>0</v>
      </c>
      <c r="Q293" s="137">
        <v>0</v>
      </c>
    </row>
    <row r="294" spans="2:17" ht="11.25" hidden="1" customHeight="1">
      <c r="B294" s="159" t="s">
        <v>238</v>
      </c>
      <c r="C294" s="137">
        <v>0</v>
      </c>
      <c r="D294" s="137">
        <v>0</v>
      </c>
      <c r="E294" s="137">
        <v>0</v>
      </c>
      <c r="F294" s="137">
        <v>0</v>
      </c>
      <c r="G294" s="137">
        <v>0</v>
      </c>
      <c r="H294" s="137">
        <v>0</v>
      </c>
      <c r="I294" s="137">
        <v>0</v>
      </c>
      <c r="J294" s="137">
        <v>0</v>
      </c>
      <c r="K294" s="137">
        <v>0</v>
      </c>
      <c r="L294" s="137">
        <v>0</v>
      </c>
      <c r="M294" s="137">
        <v>0</v>
      </c>
      <c r="N294" s="137">
        <v>0</v>
      </c>
      <c r="O294" s="137">
        <v>0</v>
      </c>
      <c r="P294" s="137">
        <v>0</v>
      </c>
      <c r="Q294" s="137">
        <v>0</v>
      </c>
    </row>
    <row r="295" spans="2:17" ht="11.25" hidden="1" customHeight="1">
      <c r="B295" s="159" t="s">
        <v>249</v>
      </c>
      <c r="C295" s="137">
        <v>0</v>
      </c>
      <c r="D295" s="137">
        <v>0</v>
      </c>
      <c r="E295" s="137">
        <v>0</v>
      </c>
      <c r="F295" s="137">
        <v>0</v>
      </c>
      <c r="G295" s="137">
        <v>0</v>
      </c>
      <c r="H295" s="137">
        <v>0</v>
      </c>
      <c r="I295" s="137">
        <v>0</v>
      </c>
      <c r="J295" s="137">
        <v>0</v>
      </c>
      <c r="K295" s="137">
        <v>0</v>
      </c>
      <c r="L295" s="137">
        <v>0</v>
      </c>
      <c r="M295" s="137">
        <v>0</v>
      </c>
      <c r="N295" s="137">
        <v>0</v>
      </c>
      <c r="O295" s="137">
        <v>0</v>
      </c>
      <c r="P295" s="137">
        <v>0</v>
      </c>
      <c r="Q295" s="137">
        <v>0</v>
      </c>
    </row>
    <row r="296" spans="2:17" ht="11.25" hidden="1" customHeight="1">
      <c r="B296" s="159" t="s">
        <v>250</v>
      </c>
      <c r="C296" s="137">
        <v>0</v>
      </c>
      <c r="D296" s="137">
        <v>0</v>
      </c>
      <c r="E296" s="137">
        <v>0</v>
      </c>
      <c r="F296" s="137">
        <v>0</v>
      </c>
      <c r="G296" s="137">
        <v>0</v>
      </c>
      <c r="H296" s="137">
        <v>0</v>
      </c>
      <c r="I296" s="137">
        <v>0</v>
      </c>
      <c r="J296" s="137">
        <v>0</v>
      </c>
      <c r="K296" s="137">
        <v>0</v>
      </c>
      <c r="L296" s="137">
        <v>0</v>
      </c>
      <c r="M296" s="137">
        <v>0</v>
      </c>
      <c r="N296" s="137">
        <v>0</v>
      </c>
      <c r="O296" s="137">
        <v>0</v>
      </c>
      <c r="P296" s="137">
        <v>0</v>
      </c>
      <c r="Q296" s="137">
        <v>0</v>
      </c>
    </row>
    <row r="297" spans="2:17" ht="11.25" hidden="1" customHeight="1">
      <c r="B297" s="159" t="s">
        <v>239</v>
      </c>
      <c r="C297" s="137">
        <v>0</v>
      </c>
      <c r="D297" s="137">
        <v>0</v>
      </c>
      <c r="E297" s="137">
        <v>0</v>
      </c>
      <c r="F297" s="137">
        <v>0</v>
      </c>
      <c r="G297" s="137">
        <v>0</v>
      </c>
      <c r="H297" s="137">
        <v>0</v>
      </c>
      <c r="I297" s="137">
        <v>0</v>
      </c>
      <c r="J297" s="137">
        <v>0</v>
      </c>
      <c r="K297" s="137">
        <v>0</v>
      </c>
      <c r="L297" s="137">
        <v>0</v>
      </c>
      <c r="M297" s="137">
        <v>0</v>
      </c>
      <c r="N297" s="137">
        <v>0</v>
      </c>
      <c r="O297" s="137">
        <v>0</v>
      </c>
      <c r="P297" s="137">
        <v>0</v>
      </c>
      <c r="Q297" s="137">
        <v>0</v>
      </c>
    </row>
    <row r="298" spans="2:17" ht="11.25" hidden="1" customHeight="1">
      <c r="B298" s="159" t="s">
        <v>249</v>
      </c>
      <c r="C298" s="137">
        <v>0</v>
      </c>
      <c r="D298" s="137">
        <v>0</v>
      </c>
      <c r="E298" s="137">
        <v>0</v>
      </c>
      <c r="F298" s="137">
        <v>0</v>
      </c>
      <c r="G298" s="137">
        <v>0</v>
      </c>
      <c r="H298" s="137">
        <v>0</v>
      </c>
      <c r="I298" s="137">
        <v>0</v>
      </c>
      <c r="J298" s="137">
        <v>0</v>
      </c>
      <c r="K298" s="137">
        <v>0</v>
      </c>
      <c r="L298" s="137">
        <v>0</v>
      </c>
      <c r="M298" s="137">
        <v>0</v>
      </c>
      <c r="N298" s="137">
        <v>0</v>
      </c>
      <c r="O298" s="137">
        <v>0</v>
      </c>
      <c r="P298" s="137">
        <v>0</v>
      </c>
      <c r="Q298" s="137">
        <v>0</v>
      </c>
    </row>
    <row r="299" spans="2:17" ht="11.25" hidden="1" customHeight="1">
      <c r="B299" s="159" t="s">
        <v>250</v>
      </c>
      <c r="C299" s="137">
        <v>0</v>
      </c>
      <c r="D299" s="137">
        <v>0</v>
      </c>
      <c r="E299" s="137">
        <v>0</v>
      </c>
      <c r="F299" s="137">
        <v>0</v>
      </c>
      <c r="G299" s="137">
        <v>0</v>
      </c>
      <c r="H299" s="137">
        <v>0</v>
      </c>
      <c r="I299" s="137">
        <v>0</v>
      </c>
      <c r="J299" s="137">
        <v>0</v>
      </c>
      <c r="K299" s="137">
        <v>0</v>
      </c>
      <c r="L299" s="137">
        <v>0</v>
      </c>
      <c r="M299" s="137">
        <v>0</v>
      </c>
      <c r="N299" s="137">
        <v>0</v>
      </c>
      <c r="O299" s="137">
        <v>0</v>
      </c>
      <c r="P299" s="137">
        <v>0</v>
      </c>
      <c r="Q299" s="137">
        <v>0</v>
      </c>
    </row>
    <row r="300" spans="2:17" ht="22.5" customHeight="1">
      <c r="B300" s="160" t="s">
        <v>388</v>
      </c>
      <c r="C300" s="139">
        <v>0.14000000000000001</v>
      </c>
      <c r="D300" s="139">
        <v>0.31000000000000005</v>
      </c>
      <c r="E300" s="139">
        <v>-0.17000000000000004</v>
      </c>
      <c r="F300" s="139">
        <v>0.59000000000000008</v>
      </c>
      <c r="G300" s="139">
        <v>0</v>
      </c>
      <c r="H300" s="139">
        <v>0.59000000000000008</v>
      </c>
      <c r="I300" s="139">
        <v>0.27</v>
      </c>
      <c r="J300" s="139">
        <v>2.81</v>
      </c>
      <c r="K300" s="139">
        <v>-2.54</v>
      </c>
      <c r="L300" s="139">
        <v>1.08</v>
      </c>
      <c r="M300" s="139">
        <v>0.05</v>
      </c>
      <c r="N300" s="139">
        <v>1.03</v>
      </c>
      <c r="O300" s="139">
        <v>0.3</v>
      </c>
      <c r="P300" s="139">
        <v>1.7700000000000002</v>
      </c>
      <c r="Q300" s="139">
        <v>-1.4700000000000002</v>
      </c>
    </row>
    <row r="301" spans="2:17" ht="11.25" customHeight="1">
      <c r="B301" s="159" t="s">
        <v>200</v>
      </c>
      <c r="C301" s="137">
        <v>0.11</v>
      </c>
      <c r="D301" s="137">
        <v>6.9999999999999993E-2</v>
      </c>
      <c r="E301" s="137">
        <v>3.9999999999999994E-2</v>
      </c>
      <c r="F301" s="137">
        <v>0.35000000000000003</v>
      </c>
      <c r="G301" s="137">
        <v>0</v>
      </c>
      <c r="H301" s="137">
        <v>0.35000000000000003</v>
      </c>
      <c r="I301" s="137">
        <v>0.24000000000000002</v>
      </c>
      <c r="J301" s="137">
        <v>2.63</v>
      </c>
      <c r="K301" s="137">
        <v>-2.39</v>
      </c>
      <c r="L301" s="137">
        <v>0.30000000000000004</v>
      </c>
      <c r="M301" s="137">
        <v>0.05</v>
      </c>
      <c r="N301" s="137">
        <v>0.25</v>
      </c>
      <c r="O301" s="137">
        <v>0.15</v>
      </c>
      <c r="P301" s="137">
        <v>1.4300000000000002</v>
      </c>
      <c r="Q301" s="137">
        <v>-1.28</v>
      </c>
    </row>
    <row r="302" spans="2:17" ht="11.25" hidden="1" customHeight="1">
      <c r="B302" s="159" t="s">
        <v>387</v>
      </c>
      <c r="C302" s="137">
        <v>0</v>
      </c>
      <c r="D302" s="137">
        <v>0</v>
      </c>
      <c r="E302" s="137">
        <v>0</v>
      </c>
      <c r="F302" s="137">
        <v>0</v>
      </c>
      <c r="G302" s="137">
        <v>0</v>
      </c>
      <c r="H302" s="137">
        <v>0</v>
      </c>
      <c r="I302" s="137">
        <v>0</v>
      </c>
      <c r="J302" s="137">
        <v>0</v>
      </c>
      <c r="K302" s="137">
        <v>0</v>
      </c>
      <c r="L302" s="137">
        <v>0</v>
      </c>
      <c r="M302" s="137">
        <v>0</v>
      </c>
      <c r="N302" s="137">
        <v>0</v>
      </c>
      <c r="O302" s="137">
        <v>0</v>
      </c>
      <c r="P302" s="137">
        <v>0</v>
      </c>
      <c r="Q302" s="137">
        <v>0</v>
      </c>
    </row>
    <row r="303" spans="2:17" ht="11.25" hidden="1" customHeight="1">
      <c r="B303" s="159" t="s">
        <v>235</v>
      </c>
      <c r="C303" s="137">
        <v>0</v>
      </c>
      <c r="D303" s="137">
        <v>0</v>
      </c>
      <c r="E303" s="137">
        <v>0</v>
      </c>
      <c r="F303" s="137">
        <v>0</v>
      </c>
      <c r="G303" s="137">
        <v>0</v>
      </c>
      <c r="H303" s="137">
        <v>0</v>
      </c>
      <c r="I303" s="137">
        <v>0</v>
      </c>
      <c r="J303" s="137">
        <v>0</v>
      </c>
      <c r="K303" s="137">
        <v>0</v>
      </c>
      <c r="L303" s="137">
        <v>0</v>
      </c>
      <c r="M303" s="137">
        <v>0</v>
      </c>
      <c r="N303" s="137">
        <v>0</v>
      </c>
      <c r="O303" s="137">
        <v>0</v>
      </c>
      <c r="P303" s="137">
        <v>0</v>
      </c>
      <c r="Q303" s="137">
        <v>0</v>
      </c>
    </row>
    <row r="304" spans="2:17" ht="22.5" customHeight="1">
      <c r="B304" s="159" t="s">
        <v>236</v>
      </c>
      <c r="C304" s="137">
        <v>0</v>
      </c>
      <c r="D304" s="137">
        <v>0.06</v>
      </c>
      <c r="E304" s="137">
        <v>-0.06</v>
      </c>
      <c r="F304" s="137">
        <v>0.12000000000000001</v>
      </c>
      <c r="G304" s="137">
        <v>0</v>
      </c>
      <c r="H304" s="137">
        <v>0.12000000000000001</v>
      </c>
      <c r="I304" s="137">
        <v>7.0000000000000007E-2</v>
      </c>
      <c r="J304" s="137">
        <v>2.63</v>
      </c>
      <c r="K304" s="137">
        <v>-2.56</v>
      </c>
      <c r="L304" s="137">
        <v>0.03</v>
      </c>
      <c r="M304" s="137">
        <v>0</v>
      </c>
      <c r="N304" s="137">
        <v>0.03</v>
      </c>
      <c r="O304" s="137">
        <v>0</v>
      </c>
      <c r="P304" s="137">
        <v>0</v>
      </c>
      <c r="Q304" s="137">
        <v>0</v>
      </c>
    </row>
    <row r="305" spans="2:17" ht="11.25" hidden="1" customHeight="1">
      <c r="B305" s="159" t="s">
        <v>169</v>
      </c>
      <c r="C305" s="137">
        <v>0</v>
      </c>
      <c r="D305" s="137">
        <v>0</v>
      </c>
      <c r="E305" s="137">
        <v>0</v>
      </c>
      <c r="F305" s="137">
        <v>0</v>
      </c>
      <c r="G305" s="137">
        <v>0</v>
      </c>
      <c r="H305" s="137">
        <v>0</v>
      </c>
      <c r="I305" s="137">
        <v>0</v>
      </c>
      <c r="J305" s="137">
        <v>0</v>
      </c>
      <c r="K305" s="137">
        <v>0</v>
      </c>
      <c r="L305" s="137">
        <v>0</v>
      </c>
      <c r="M305" s="137">
        <v>0</v>
      </c>
      <c r="N305" s="137">
        <v>0</v>
      </c>
      <c r="O305" s="137">
        <v>0</v>
      </c>
      <c r="P305" s="137">
        <v>0</v>
      </c>
      <c r="Q305" s="137">
        <v>0</v>
      </c>
    </row>
    <row r="306" spans="2:17" ht="11.25" customHeight="1">
      <c r="B306" s="159" t="s">
        <v>237</v>
      </c>
      <c r="C306" s="137">
        <v>0.11</v>
      </c>
      <c r="D306" s="137">
        <v>0.01</v>
      </c>
      <c r="E306" s="137">
        <v>0.1</v>
      </c>
      <c r="F306" s="137">
        <v>0.23</v>
      </c>
      <c r="G306" s="137">
        <v>0</v>
      </c>
      <c r="H306" s="137">
        <v>0.23</v>
      </c>
      <c r="I306" s="137">
        <v>0.17</v>
      </c>
      <c r="J306" s="137">
        <v>0</v>
      </c>
      <c r="K306" s="137">
        <v>0.17</v>
      </c>
      <c r="L306" s="137">
        <v>0.27</v>
      </c>
      <c r="M306" s="137">
        <v>0.05</v>
      </c>
      <c r="N306" s="137">
        <v>0.22</v>
      </c>
      <c r="O306" s="137">
        <v>0.15</v>
      </c>
      <c r="P306" s="137">
        <v>1.4300000000000002</v>
      </c>
      <c r="Q306" s="137">
        <v>-1.28</v>
      </c>
    </row>
    <row r="307" spans="2:17" ht="11.25" hidden="1" customHeight="1">
      <c r="B307" s="159" t="s">
        <v>238</v>
      </c>
      <c r="C307" s="137">
        <v>0</v>
      </c>
      <c r="D307" s="137">
        <v>0</v>
      </c>
      <c r="E307" s="137">
        <v>0</v>
      </c>
      <c r="F307" s="137">
        <v>0</v>
      </c>
      <c r="G307" s="137">
        <v>0</v>
      </c>
      <c r="H307" s="137">
        <v>0</v>
      </c>
      <c r="I307" s="137">
        <v>0</v>
      </c>
      <c r="J307" s="137">
        <v>0</v>
      </c>
      <c r="K307" s="137">
        <v>0</v>
      </c>
      <c r="L307" s="137">
        <v>0</v>
      </c>
      <c r="M307" s="137">
        <v>0</v>
      </c>
      <c r="N307" s="137">
        <v>0</v>
      </c>
      <c r="O307" s="137">
        <v>0</v>
      </c>
      <c r="P307" s="137">
        <v>0</v>
      </c>
      <c r="Q307" s="137">
        <v>0</v>
      </c>
    </row>
    <row r="308" spans="2:17" ht="22.5" customHeight="1">
      <c r="B308" s="159" t="s">
        <v>239</v>
      </c>
      <c r="C308" s="137">
        <v>0.11</v>
      </c>
      <c r="D308" s="137">
        <v>0.01</v>
      </c>
      <c r="E308" s="137">
        <v>0.1</v>
      </c>
      <c r="F308" s="137">
        <v>0.23</v>
      </c>
      <c r="G308" s="137">
        <v>0</v>
      </c>
      <c r="H308" s="137">
        <v>0.23</v>
      </c>
      <c r="I308" s="137">
        <v>0.17</v>
      </c>
      <c r="J308" s="137">
        <v>0</v>
      </c>
      <c r="K308" s="137">
        <v>0.17</v>
      </c>
      <c r="L308" s="137">
        <v>0.27</v>
      </c>
      <c r="M308" s="137">
        <v>0.05</v>
      </c>
      <c r="N308" s="137">
        <v>0.22</v>
      </c>
      <c r="O308" s="137">
        <v>0.15</v>
      </c>
      <c r="P308" s="137">
        <v>1.4300000000000002</v>
      </c>
      <c r="Q308" s="137">
        <v>-1.28</v>
      </c>
    </row>
    <row r="309" spans="2:17" ht="11.25" customHeight="1">
      <c r="B309" s="159" t="s">
        <v>240</v>
      </c>
      <c r="C309" s="137">
        <v>0.11</v>
      </c>
      <c r="D309" s="137">
        <v>6.9999999999999993E-2</v>
      </c>
      <c r="E309" s="137">
        <v>3.9999999999999994E-2</v>
      </c>
      <c r="F309" s="137">
        <v>0.35000000000000003</v>
      </c>
      <c r="G309" s="137">
        <v>0</v>
      </c>
      <c r="H309" s="137">
        <v>0.35000000000000003</v>
      </c>
      <c r="I309" s="137">
        <v>0.24000000000000002</v>
      </c>
      <c r="J309" s="137">
        <v>2.63</v>
      </c>
      <c r="K309" s="137">
        <v>-2.39</v>
      </c>
      <c r="L309" s="137">
        <v>0.30000000000000004</v>
      </c>
      <c r="M309" s="137">
        <v>0.05</v>
      </c>
      <c r="N309" s="137">
        <v>0.25</v>
      </c>
      <c r="O309" s="137">
        <v>0.15</v>
      </c>
      <c r="P309" s="137">
        <v>1.4300000000000002</v>
      </c>
      <c r="Q309" s="137">
        <v>-1.28</v>
      </c>
    </row>
    <row r="310" spans="2:17" ht="11.25" customHeight="1">
      <c r="B310" s="159" t="s">
        <v>241</v>
      </c>
      <c r="C310" s="140">
        <v>0</v>
      </c>
      <c r="D310" s="140">
        <v>0.06</v>
      </c>
      <c r="E310" s="140">
        <v>-0.06</v>
      </c>
      <c r="F310" s="140">
        <v>0.12000000000000001</v>
      </c>
      <c r="G310" s="140">
        <v>0</v>
      </c>
      <c r="H310" s="140">
        <v>0.12000000000000001</v>
      </c>
      <c r="I310" s="140">
        <v>7.0000000000000007E-2</v>
      </c>
      <c r="J310" s="140">
        <v>2.63</v>
      </c>
      <c r="K310" s="140">
        <v>-2.56</v>
      </c>
      <c r="L310" s="140">
        <v>0.03</v>
      </c>
      <c r="M310" s="140">
        <v>0</v>
      </c>
      <c r="N310" s="140">
        <v>0.03</v>
      </c>
      <c r="O310" s="140">
        <v>0</v>
      </c>
      <c r="P310" s="140">
        <v>0</v>
      </c>
      <c r="Q310" s="140">
        <v>0</v>
      </c>
    </row>
    <row r="311" spans="2:17" ht="11.25" customHeight="1">
      <c r="B311" s="159" t="s">
        <v>242</v>
      </c>
      <c r="C311" s="140">
        <v>0.11</v>
      </c>
      <c r="D311" s="140">
        <v>0.01</v>
      </c>
      <c r="E311" s="140">
        <v>0.1</v>
      </c>
      <c r="F311" s="140">
        <v>0.23</v>
      </c>
      <c r="G311" s="140">
        <v>0</v>
      </c>
      <c r="H311" s="140">
        <v>0.23</v>
      </c>
      <c r="I311" s="140">
        <v>0.17</v>
      </c>
      <c r="J311" s="140">
        <v>0</v>
      </c>
      <c r="K311" s="140">
        <v>0.17</v>
      </c>
      <c r="L311" s="140">
        <v>0.27</v>
      </c>
      <c r="M311" s="140">
        <v>0.05</v>
      </c>
      <c r="N311" s="140">
        <v>0.22</v>
      </c>
      <c r="O311" s="140">
        <v>0.15</v>
      </c>
      <c r="P311" s="140">
        <v>1.4300000000000002</v>
      </c>
      <c r="Q311" s="140">
        <v>-1.28</v>
      </c>
    </row>
    <row r="312" spans="2:17" ht="11.25" hidden="1" customHeight="1">
      <c r="B312" s="159" t="s">
        <v>243</v>
      </c>
      <c r="C312" s="140">
        <v>0</v>
      </c>
      <c r="D312" s="140">
        <v>0</v>
      </c>
      <c r="E312" s="137">
        <v>0</v>
      </c>
      <c r="F312" s="140">
        <v>0</v>
      </c>
      <c r="G312" s="140">
        <v>0</v>
      </c>
      <c r="H312" s="137">
        <v>0</v>
      </c>
      <c r="I312" s="137">
        <v>0</v>
      </c>
      <c r="J312" s="137">
        <v>0</v>
      </c>
      <c r="K312" s="137">
        <v>0</v>
      </c>
      <c r="L312" s="140">
        <v>0</v>
      </c>
      <c r="M312" s="140">
        <v>0</v>
      </c>
      <c r="N312" s="137">
        <v>0</v>
      </c>
      <c r="O312" s="140">
        <v>0</v>
      </c>
      <c r="P312" s="140">
        <v>0</v>
      </c>
      <c r="Q312" s="137">
        <v>0</v>
      </c>
    </row>
    <row r="313" spans="2:17" ht="11.25" hidden="1" customHeight="1">
      <c r="B313" s="159" t="s">
        <v>244</v>
      </c>
      <c r="C313" s="140">
        <v>0</v>
      </c>
      <c r="D313" s="140">
        <v>0</v>
      </c>
      <c r="E313" s="137">
        <v>0</v>
      </c>
      <c r="F313" s="140">
        <v>0</v>
      </c>
      <c r="G313" s="140">
        <v>0</v>
      </c>
      <c r="H313" s="137">
        <v>0</v>
      </c>
      <c r="I313" s="137">
        <v>0</v>
      </c>
      <c r="J313" s="137">
        <v>0</v>
      </c>
      <c r="K313" s="137">
        <v>0</v>
      </c>
      <c r="L313" s="140">
        <v>0</v>
      </c>
      <c r="M313" s="140">
        <v>0</v>
      </c>
      <c r="N313" s="137">
        <v>0</v>
      </c>
      <c r="O313" s="140">
        <v>0</v>
      </c>
      <c r="P313" s="140">
        <v>0</v>
      </c>
      <c r="Q313" s="137">
        <v>0</v>
      </c>
    </row>
    <row r="314" spans="2:17" ht="11.25" hidden="1" customHeight="1">
      <c r="B314" s="159" t="s">
        <v>245</v>
      </c>
      <c r="C314" s="140">
        <v>0</v>
      </c>
      <c r="D314" s="140">
        <v>0</v>
      </c>
      <c r="E314" s="137">
        <v>0</v>
      </c>
      <c r="F314" s="140">
        <v>0</v>
      </c>
      <c r="G314" s="140">
        <v>0</v>
      </c>
      <c r="H314" s="137">
        <v>0</v>
      </c>
      <c r="I314" s="137">
        <v>0</v>
      </c>
      <c r="J314" s="137">
        <v>0</v>
      </c>
      <c r="K314" s="137">
        <v>0</v>
      </c>
      <c r="L314" s="140">
        <v>0</v>
      </c>
      <c r="M314" s="140">
        <v>0</v>
      </c>
      <c r="N314" s="137">
        <v>0</v>
      </c>
      <c r="O314" s="140">
        <v>0</v>
      </c>
      <c r="P314" s="140">
        <v>0</v>
      </c>
      <c r="Q314" s="137">
        <v>0</v>
      </c>
    </row>
    <row r="315" spans="2:17" ht="11.25" customHeight="1">
      <c r="B315" s="159" t="s">
        <v>398</v>
      </c>
      <c r="C315" s="137">
        <v>0.03</v>
      </c>
      <c r="D315" s="137">
        <v>0.24000000000000002</v>
      </c>
      <c r="E315" s="137">
        <v>-0.21000000000000002</v>
      </c>
      <c r="F315" s="137">
        <v>0.24000000000000002</v>
      </c>
      <c r="G315" s="137">
        <v>0</v>
      </c>
      <c r="H315" s="137">
        <v>0.24000000000000002</v>
      </c>
      <c r="I315" s="137">
        <v>0.03</v>
      </c>
      <c r="J315" s="137">
        <v>0.18</v>
      </c>
      <c r="K315" s="137">
        <v>-0.15</v>
      </c>
      <c r="L315" s="137">
        <v>0.78</v>
      </c>
      <c r="M315" s="137">
        <v>0</v>
      </c>
      <c r="N315" s="137">
        <v>0.78</v>
      </c>
      <c r="O315" s="137">
        <v>0.15000000000000002</v>
      </c>
      <c r="P315" s="137">
        <v>0.34</v>
      </c>
      <c r="Q315" s="137">
        <v>-0.19</v>
      </c>
    </row>
    <row r="316" spans="2:17" ht="11.25" hidden="1" customHeight="1">
      <c r="B316" s="159" t="s">
        <v>387</v>
      </c>
      <c r="C316" s="137">
        <v>0</v>
      </c>
      <c r="D316" s="137">
        <v>0</v>
      </c>
      <c r="E316" s="137">
        <v>0</v>
      </c>
      <c r="F316" s="137">
        <v>0</v>
      </c>
      <c r="G316" s="137">
        <v>0</v>
      </c>
      <c r="H316" s="137">
        <v>0</v>
      </c>
      <c r="I316" s="137">
        <v>0</v>
      </c>
      <c r="J316" s="137">
        <v>0</v>
      </c>
      <c r="K316" s="137">
        <v>0</v>
      </c>
      <c r="L316" s="137">
        <v>0</v>
      </c>
      <c r="M316" s="137">
        <v>0</v>
      </c>
      <c r="N316" s="137">
        <v>0</v>
      </c>
      <c r="O316" s="137">
        <v>0</v>
      </c>
      <c r="P316" s="137">
        <v>0</v>
      </c>
      <c r="Q316" s="137">
        <v>0</v>
      </c>
    </row>
    <row r="317" spans="2:17" ht="11.25" hidden="1" customHeight="1">
      <c r="B317" s="159" t="s">
        <v>247</v>
      </c>
      <c r="C317" s="140">
        <v>0</v>
      </c>
      <c r="D317" s="140">
        <v>0</v>
      </c>
      <c r="E317" s="137">
        <v>0</v>
      </c>
      <c r="F317" s="140">
        <v>0</v>
      </c>
      <c r="G317" s="140">
        <v>0</v>
      </c>
      <c r="H317" s="137">
        <v>0</v>
      </c>
      <c r="I317" s="137">
        <v>0</v>
      </c>
      <c r="J317" s="137">
        <v>0</v>
      </c>
      <c r="K317" s="137">
        <v>0</v>
      </c>
      <c r="L317" s="140">
        <v>0</v>
      </c>
      <c r="M317" s="140">
        <v>0</v>
      </c>
      <c r="N317" s="137">
        <v>0</v>
      </c>
      <c r="O317" s="140">
        <v>0</v>
      </c>
      <c r="P317" s="140">
        <v>0</v>
      </c>
      <c r="Q317" s="137">
        <v>0</v>
      </c>
    </row>
    <row r="318" spans="2:17" ht="11.25" hidden="1" customHeight="1">
      <c r="B318" s="159" t="s">
        <v>248</v>
      </c>
      <c r="C318" s="140">
        <v>0</v>
      </c>
      <c r="D318" s="140">
        <v>0</v>
      </c>
      <c r="E318" s="137">
        <v>0</v>
      </c>
      <c r="F318" s="140">
        <v>0</v>
      </c>
      <c r="G318" s="140">
        <v>0</v>
      </c>
      <c r="H318" s="137">
        <v>0</v>
      </c>
      <c r="I318" s="137">
        <v>0</v>
      </c>
      <c r="J318" s="137">
        <v>0</v>
      </c>
      <c r="K318" s="137">
        <v>0</v>
      </c>
      <c r="L318" s="140">
        <v>0</v>
      </c>
      <c r="M318" s="140">
        <v>0</v>
      </c>
      <c r="N318" s="137">
        <v>0</v>
      </c>
      <c r="O318" s="140">
        <v>0</v>
      </c>
      <c r="P318" s="140">
        <v>0</v>
      </c>
      <c r="Q318" s="137">
        <v>0</v>
      </c>
    </row>
    <row r="319" spans="2:17" ht="11.25" hidden="1" customHeight="1">
      <c r="B319" s="159" t="s">
        <v>235</v>
      </c>
      <c r="C319" s="137">
        <v>0</v>
      </c>
      <c r="D319" s="137">
        <v>0</v>
      </c>
      <c r="E319" s="137">
        <v>0</v>
      </c>
      <c r="F319" s="137">
        <v>0</v>
      </c>
      <c r="G319" s="137">
        <v>0</v>
      </c>
      <c r="H319" s="137">
        <v>0</v>
      </c>
      <c r="I319" s="137">
        <v>0</v>
      </c>
      <c r="J319" s="137">
        <v>0</v>
      </c>
      <c r="K319" s="137">
        <v>0</v>
      </c>
      <c r="L319" s="137">
        <v>0</v>
      </c>
      <c r="M319" s="137">
        <v>0</v>
      </c>
      <c r="N319" s="137">
        <v>0</v>
      </c>
      <c r="O319" s="137">
        <v>0</v>
      </c>
      <c r="P319" s="137">
        <v>0</v>
      </c>
      <c r="Q319" s="137">
        <v>0</v>
      </c>
    </row>
    <row r="320" spans="2:17" ht="11.25" hidden="1" customHeight="1">
      <c r="B320" s="159" t="s">
        <v>247</v>
      </c>
      <c r="C320" s="140">
        <v>0</v>
      </c>
      <c r="D320" s="140">
        <v>0</v>
      </c>
      <c r="E320" s="137">
        <v>0</v>
      </c>
      <c r="F320" s="140">
        <v>0</v>
      </c>
      <c r="G320" s="140">
        <v>0</v>
      </c>
      <c r="H320" s="137">
        <v>0</v>
      </c>
      <c r="I320" s="137">
        <v>0</v>
      </c>
      <c r="J320" s="137">
        <v>0</v>
      </c>
      <c r="K320" s="137">
        <v>0</v>
      </c>
      <c r="L320" s="140">
        <v>0</v>
      </c>
      <c r="M320" s="140">
        <v>0</v>
      </c>
      <c r="N320" s="137">
        <v>0</v>
      </c>
      <c r="O320" s="140">
        <v>0</v>
      </c>
      <c r="P320" s="140">
        <v>0</v>
      </c>
      <c r="Q320" s="137">
        <v>0</v>
      </c>
    </row>
    <row r="321" spans="2:17" ht="11.25" hidden="1" customHeight="1">
      <c r="B321" s="159" t="s">
        <v>248</v>
      </c>
      <c r="C321" s="140">
        <v>0</v>
      </c>
      <c r="D321" s="140">
        <v>0</v>
      </c>
      <c r="E321" s="137">
        <v>0</v>
      </c>
      <c r="F321" s="140">
        <v>0</v>
      </c>
      <c r="G321" s="140">
        <v>0</v>
      </c>
      <c r="H321" s="137">
        <v>0</v>
      </c>
      <c r="I321" s="137">
        <v>0</v>
      </c>
      <c r="J321" s="137">
        <v>0</v>
      </c>
      <c r="K321" s="137">
        <v>0</v>
      </c>
      <c r="L321" s="140">
        <v>0</v>
      </c>
      <c r="M321" s="140">
        <v>0</v>
      </c>
      <c r="N321" s="137">
        <v>0</v>
      </c>
      <c r="O321" s="140">
        <v>0</v>
      </c>
      <c r="P321" s="140">
        <v>0</v>
      </c>
      <c r="Q321" s="137">
        <v>0</v>
      </c>
    </row>
    <row r="322" spans="2:17" ht="11.25" hidden="1" customHeight="1">
      <c r="B322" s="159" t="s">
        <v>236</v>
      </c>
      <c r="C322" s="137">
        <v>0</v>
      </c>
      <c r="D322" s="137">
        <v>0</v>
      </c>
      <c r="E322" s="137">
        <v>0</v>
      </c>
      <c r="F322" s="137">
        <v>0</v>
      </c>
      <c r="G322" s="137">
        <v>0</v>
      </c>
      <c r="H322" s="137">
        <v>0</v>
      </c>
      <c r="I322" s="137">
        <v>0</v>
      </c>
      <c r="J322" s="137">
        <v>0</v>
      </c>
      <c r="K322" s="137">
        <v>0</v>
      </c>
      <c r="L322" s="137">
        <v>0</v>
      </c>
      <c r="M322" s="137">
        <v>0</v>
      </c>
      <c r="N322" s="137">
        <v>0</v>
      </c>
      <c r="O322" s="137">
        <v>0</v>
      </c>
      <c r="P322" s="137">
        <v>0</v>
      </c>
      <c r="Q322" s="137">
        <v>0</v>
      </c>
    </row>
    <row r="323" spans="2:17" ht="11.25" hidden="1" customHeight="1">
      <c r="B323" s="159" t="s">
        <v>247</v>
      </c>
      <c r="C323" s="140">
        <v>0</v>
      </c>
      <c r="D323" s="140">
        <v>0</v>
      </c>
      <c r="E323" s="137">
        <v>0</v>
      </c>
      <c r="F323" s="140">
        <v>0</v>
      </c>
      <c r="G323" s="140">
        <v>0</v>
      </c>
      <c r="H323" s="137">
        <v>0</v>
      </c>
      <c r="I323" s="137">
        <v>0</v>
      </c>
      <c r="J323" s="137">
        <v>0</v>
      </c>
      <c r="K323" s="137">
        <v>0</v>
      </c>
      <c r="L323" s="140">
        <v>0</v>
      </c>
      <c r="M323" s="140">
        <v>0</v>
      </c>
      <c r="N323" s="137">
        <v>0</v>
      </c>
      <c r="O323" s="140">
        <v>0</v>
      </c>
      <c r="P323" s="140">
        <v>0</v>
      </c>
      <c r="Q323" s="137">
        <v>0</v>
      </c>
    </row>
    <row r="324" spans="2:17" ht="11.25" hidden="1" customHeight="1">
      <c r="B324" s="159" t="s">
        <v>248</v>
      </c>
      <c r="C324" s="140">
        <v>0</v>
      </c>
      <c r="D324" s="140">
        <v>0</v>
      </c>
      <c r="E324" s="137">
        <v>0</v>
      </c>
      <c r="F324" s="140">
        <v>0</v>
      </c>
      <c r="G324" s="140">
        <v>0</v>
      </c>
      <c r="H324" s="137">
        <v>0</v>
      </c>
      <c r="I324" s="137">
        <v>0</v>
      </c>
      <c r="J324" s="137">
        <v>0</v>
      </c>
      <c r="K324" s="137">
        <v>0</v>
      </c>
      <c r="L324" s="140">
        <v>0</v>
      </c>
      <c r="M324" s="140">
        <v>0</v>
      </c>
      <c r="N324" s="137">
        <v>0</v>
      </c>
      <c r="O324" s="140">
        <v>0</v>
      </c>
      <c r="P324" s="140">
        <v>0</v>
      </c>
      <c r="Q324" s="137">
        <v>0</v>
      </c>
    </row>
    <row r="325" spans="2:17" ht="11.25" customHeight="1">
      <c r="B325" s="159" t="s">
        <v>169</v>
      </c>
      <c r="C325" s="137">
        <v>0.03</v>
      </c>
      <c r="D325" s="137">
        <v>0.24000000000000002</v>
      </c>
      <c r="E325" s="137">
        <v>-0.21000000000000002</v>
      </c>
      <c r="F325" s="137">
        <v>0.24000000000000002</v>
      </c>
      <c r="G325" s="137">
        <v>0</v>
      </c>
      <c r="H325" s="137">
        <v>0.24000000000000002</v>
      </c>
      <c r="I325" s="137">
        <v>0.03</v>
      </c>
      <c r="J325" s="137">
        <v>0.18</v>
      </c>
      <c r="K325" s="137">
        <v>-0.15</v>
      </c>
      <c r="L325" s="137">
        <v>0.55999999999999994</v>
      </c>
      <c r="M325" s="137">
        <v>0</v>
      </c>
      <c r="N325" s="137">
        <v>0.55999999999999994</v>
      </c>
      <c r="O325" s="137">
        <v>0</v>
      </c>
      <c r="P325" s="137">
        <v>0.34</v>
      </c>
      <c r="Q325" s="137">
        <v>-0.34</v>
      </c>
    </row>
    <row r="326" spans="2:17" ht="11.25" customHeight="1">
      <c r="B326" s="159" t="s">
        <v>247</v>
      </c>
      <c r="C326" s="137">
        <v>0.03</v>
      </c>
      <c r="D326" s="137">
        <v>0.24000000000000002</v>
      </c>
      <c r="E326" s="137">
        <v>-0.21000000000000002</v>
      </c>
      <c r="F326" s="137">
        <v>0.24000000000000002</v>
      </c>
      <c r="G326" s="137">
        <v>0</v>
      </c>
      <c r="H326" s="137">
        <v>0.24000000000000002</v>
      </c>
      <c r="I326" s="137">
        <v>0.03</v>
      </c>
      <c r="J326" s="137">
        <v>0.18</v>
      </c>
      <c r="K326" s="137">
        <v>-0.15</v>
      </c>
      <c r="L326" s="137">
        <v>0.55999999999999994</v>
      </c>
      <c r="M326" s="137">
        <v>0</v>
      </c>
      <c r="N326" s="137">
        <v>0.55999999999999994</v>
      </c>
      <c r="O326" s="137">
        <v>0</v>
      </c>
      <c r="P326" s="137">
        <v>0.34</v>
      </c>
      <c r="Q326" s="137">
        <v>-0.34</v>
      </c>
    </row>
    <row r="327" spans="2:17" ht="11.25" hidden="1" customHeight="1">
      <c r="B327" s="159" t="s">
        <v>248</v>
      </c>
      <c r="C327" s="140">
        <v>0</v>
      </c>
      <c r="D327" s="140">
        <v>0</v>
      </c>
      <c r="E327" s="137">
        <v>0</v>
      </c>
      <c r="F327" s="140">
        <v>0</v>
      </c>
      <c r="G327" s="140">
        <v>0</v>
      </c>
      <c r="H327" s="137">
        <v>0</v>
      </c>
      <c r="I327" s="137">
        <v>0</v>
      </c>
      <c r="J327" s="137">
        <v>0</v>
      </c>
      <c r="K327" s="137">
        <v>0</v>
      </c>
      <c r="L327" s="140">
        <v>0</v>
      </c>
      <c r="M327" s="140">
        <v>0</v>
      </c>
      <c r="N327" s="137">
        <v>0</v>
      </c>
      <c r="O327" s="140">
        <v>0</v>
      </c>
      <c r="P327" s="140">
        <v>0</v>
      </c>
      <c r="Q327" s="137">
        <v>0</v>
      </c>
    </row>
    <row r="328" spans="2:17" ht="11.25" customHeight="1">
      <c r="B328" s="159" t="s">
        <v>237</v>
      </c>
      <c r="C328" s="137">
        <v>0</v>
      </c>
      <c r="D328" s="137">
        <v>0</v>
      </c>
      <c r="E328" s="137">
        <v>0</v>
      </c>
      <c r="F328" s="137">
        <v>0</v>
      </c>
      <c r="G328" s="137">
        <v>0</v>
      </c>
      <c r="H328" s="137">
        <v>0</v>
      </c>
      <c r="I328" s="137">
        <v>0</v>
      </c>
      <c r="J328" s="137">
        <v>0</v>
      </c>
      <c r="K328" s="137">
        <v>0</v>
      </c>
      <c r="L328" s="137">
        <v>0.22</v>
      </c>
      <c r="M328" s="137">
        <v>0</v>
      </c>
      <c r="N328" s="137">
        <v>0.22</v>
      </c>
      <c r="O328" s="137">
        <v>0.15000000000000002</v>
      </c>
      <c r="P328" s="137">
        <v>0</v>
      </c>
      <c r="Q328" s="137">
        <v>0.15000000000000002</v>
      </c>
    </row>
    <row r="329" spans="2:17" ht="11.25" hidden="1" customHeight="1">
      <c r="B329" s="159" t="s">
        <v>247</v>
      </c>
      <c r="C329" s="137">
        <v>0</v>
      </c>
      <c r="D329" s="137">
        <v>0</v>
      </c>
      <c r="E329" s="137">
        <v>0</v>
      </c>
      <c r="F329" s="137">
        <v>0</v>
      </c>
      <c r="G329" s="137">
        <v>0</v>
      </c>
      <c r="H329" s="137">
        <v>0</v>
      </c>
      <c r="I329" s="137">
        <v>0</v>
      </c>
      <c r="J329" s="137">
        <v>0</v>
      </c>
      <c r="K329" s="137">
        <v>0</v>
      </c>
      <c r="L329" s="137">
        <v>0</v>
      </c>
      <c r="M329" s="137">
        <v>0</v>
      </c>
      <c r="N329" s="137">
        <v>0</v>
      </c>
      <c r="O329" s="137">
        <v>0</v>
      </c>
      <c r="P329" s="137">
        <v>0</v>
      </c>
      <c r="Q329" s="137">
        <v>0</v>
      </c>
    </row>
    <row r="330" spans="2:17" ht="11.25" customHeight="1">
      <c r="B330" s="159" t="s">
        <v>248</v>
      </c>
      <c r="C330" s="137">
        <v>0</v>
      </c>
      <c r="D330" s="137">
        <v>0</v>
      </c>
      <c r="E330" s="137">
        <v>0</v>
      </c>
      <c r="F330" s="137">
        <v>0</v>
      </c>
      <c r="G330" s="137">
        <v>0</v>
      </c>
      <c r="H330" s="137">
        <v>0</v>
      </c>
      <c r="I330" s="137">
        <v>0</v>
      </c>
      <c r="J330" s="137">
        <v>0</v>
      </c>
      <c r="K330" s="137">
        <v>0</v>
      </c>
      <c r="L330" s="137">
        <v>0.22</v>
      </c>
      <c r="M330" s="137">
        <v>0</v>
      </c>
      <c r="N330" s="137">
        <v>0.22</v>
      </c>
      <c r="O330" s="137">
        <v>0.15000000000000002</v>
      </c>
      <c r="P330" s="137">
        <v>0</v>
      </c>
      <c r="Q330" s="137">
        <v>0.15000000000000002</v>
      </c>
    </row>
    <row r="331" spans="2:17" ht="11.25" hidden="1" customHeight="1">
      <c r="B331" s="159" t="s">
        <v>238</v>
      </c>
      <c r="C331" s="137">
        <v>0</v>
      </c>
      <c r="D331" s="137">
        <v>0</v>
      </c>
      <c r="E331" s="137">
        <v>0</v>
      </c>
      <c r="F331" s="137">
        <v>0</v>
      </c>
      <c r="G331" s="137">
        <v>0</v>
      </c>
      <c r="H331" s="137">
        <v>0</v>
      </c>
      <c r="I331" s="137">
        <v>0</v>
      </c>
      <c r="J331" s="137">
        <v>0</v>
      </c>
      <c r="K331" s="137">
        <v>0</v>
      </c>
      <c r="L331" s="137">
        <v>0</v>
      </c>
      <c r="M331" s="137">
        <v>0</v>
      </c>
      <c r="N331" s="137">
        <v>0</v>
      </c>
      <c r="O331" s="137">
        <v>0</v>
      </c>
      <c r="P331" s="137">
        <v>0</v>
      </c>
      <c r="Q331" s="137">
        <v>0</v>
      </c>
    </row>
    <row r="332" spans="2:17" ht="11.25" hidden="1" customHeight="1">
      <c r="B332" s="159" t="s">
        <v>249</v>
      </c>
      <c r="C332" s="140">
        <v>0</v>
      </c>
      <c r="D332" s="140">
        <v>0</v>
      </c>
      <c r="E332" s="137">
        <v>0</v>
      </c>
      <c r="F332" s="140">
        <v>0</v>
      </c>
      <c r="G332" s="140">
        <v>0</v>
      </c>
      <c r="H332" s="137">
        <v>0</v>
      </c>
      <c r="I332" s="137">
        <v>0</v>
      </c>
      <c r="J332" s="137">
        <v>0</v>
      </c>
      <c r="K332" s="137">
        <v>0</v>
      </c>
      <c r="L332" s="140">
        <v>0</v>
      </c>
      <c r="M332" s="140">
        <v>0</v>
      </c>
      <c r="N332" s="137">
        <v>0</v>
      </c>
      <c r="O332" s="140">
        <v>0</v>
      </c>
      <c r="P332" s="140">
        <v>0</v>
      </c>
      <c r="Q332" s="137">
        <v>0</v>
      </c>
    </row>
    <row r="333" spans="2:17" ht="11.25" hidden="1" customHeight="1">
      <c r="B333" s="159" t="s">
        <v>250</v>
      </c>
      <c r="C333" s="140">
        <v>0</v>
      </c>
      <c r="D333" s="140">
        <v>0</v>
      </c>
      <c r="E333" s="137">
        <v>0</v>
      </c>
      <c r="F333" s="140">
        <v>0</v>
      </c>
      <c r="G333" s="140">
        <v>0</v>
      </c>
      <c r="H333" s="137">
        <v>0</v>
      </c>
      <c r="I333" s="137">
        <v>0</v>
      </c>
      <c r="J333" s="137">
        <v>0</v>
      </c>
      <c r="K333" s="137">
        <v>0</v>
      </c>
      <c r="L333" s="140">
        <v>0</v>
      </c>
      <c r="M333" s="140">
        <v>0</v>
      </c>
      <c r="N333" s="137">
        <v>0</v>
      </c>
      <c r="O333" s="140">
        <v>0</v>
      </c>
      <c r="P333" s="140">
        <v>0</v>
      </c>
      <c r="Q333" s="137">
        <v>0</v>
      </c>
    </row>
    <row r="334" spans="2:17" ht="11.25" customHeight="1">
      <c r="B334" s="159" t="s">
        <v>239</v>
      </c>
      <c r="C334" s="137">
        <v>0</v>
      </c>
      <c r="D334" s="137">
        <v>0</v>
      </c>
      <c r="E334" s="137">
        <v>0</v>
      </c>
      <c r="F334" s="137">
        <v>0</v>
      </c>
      <c r="G334" s="137">
        <v>0</v>
      </c>
      <c r="H334" s="137">
        <v>0</v>
      </c>
      <c r="I334" s="137">
        <v>0</v>
      </c>
      <c r="J334" s="137">
        <v>0</v>
      </c>
      <c r="K334" s="137">
        <v>0</v>
      </c>
      <c r="L334" s="137">
        <v>0.22</v>
      </c>
      <c r="M334" s="137">
        <v>0</v>
      </c>
      <c r="N334" s="137">
        <v>0.22</v>
      </c>
      <c r="O334" s="137">
        <v>0.15000000000000002</v>
      </c>
      <c r="P334" s="137">
        <v>0</v>
      </c>
      <c r="Q334" s="137">
        <v>0.15000000000000002</v>
      </c>
    </row>
    <row r="335" spans="2:17" ht="11.25" hidden="1" customHeight="1">
      <c r="B335" s="159" t="s">
        <v>249</v>
      </c>
      <c r="C335" s="140">
        <v>0</v>
      </c>
      <c r="D335" s="140">
        <v>0</v>
      </c>
      <c r="E335" s="137">
        <v>0</v>
      </c>
      <c r="F335" s="140">
        <v>0</v>
      </c>
      <c r="G335" s="140">
        <v>0</v>
      </c>
      <c r="H335" s="137">
        <v>0</v>
      </c>
      <c r="I335" s="137">
        <v>0</v>
      </c>
      <c r="J335" s="137">
        <v>0</v>
      </c>
      <c r="K335" s="137">
        <v>0</v>
      </c>
      <c r="L335" s="140">
        <v>0</v>
      </c>
      <c r="M335" s="140">
        <v>0</v>
      </c>
      <c r="N335" s="137">
        <v>0</v>
      </c>
      <c r="O335" s="140">
        <v>0</v>
      </c>
      <c r="P335" s="140">
        <v>0</v>
      </c>
      <c r="Q335" s="137">
        <v>0</v>
      </c>
    </row>
    <row r="336" spans="2:17" ht="11.25" customHeight="1">
      <c r="B336" s="159" t="s">
        <v>250</v>
      </c>
      <c r="C336" s="140">
        <v>0</v>
      </c>
      <c r="D336" s="140">
        <v>0</v>
      </c>
      <c r="E336" s="137">
        <v>0</v>
      </c>
      <c r="F336" s="140">
        <v>0</v>
      </c>
      <c r="G336" s="140">
        <v>0</v>
      </c>
      <c r="H336" s="137">
        <v>0</v>
      </c>
      <c r="I336" s="137">
        <v>0</v>
      </c>
      <c r="J336" s="137">
        <v>0</v>
      </c>
      <c r="K336" s="137">
        <v>0</v>
      </c>
      <c r="L336" s="140">
        <v>0.22</v>
      </c>
      <c r="M336" s="140">
        <v>0</v>
      </c>
      <c r="N336" s="137">
        <v>0.22</v>
      </c>
      <c r="O336" s="140">
        <v>0.15000000000000002</v>
      </c>
      <c r="P336" s="140">
        <v>0</v>
      </c>
      <c r="Q336" s="137">
        <v>0.15000000000000002</v>
      </c>
    </row>
    <row r="337" spans="2:17" ht="35.1" customHeight="1">
      <c r="B337" s="158" t="s">
        <v>253</v>
      </c>
      <c r="C337" s="136">
        <v>0.99</v>
      </c>
      <c r="D337" s="136">
        <v>0.17</v>
      </c>
      <c r="E337" s="136">
        <v>-0.82000000000000006</v>
      </c>
      <c r="F337" s="136">
        <v>0.89</v>
      </c>
      <c r="G337" s="136">
        <v>0.36</v>
      </c>
      <c r="H337" s="136">
        <v>-0.53</v>
      </c>
      <c r="I337" s="136">
        <v>0.22999999999999998</v>
      </c>
      <c r="J337" s="136">
        <v>0.56999999999999995</v>
      </c>
      <c r="K337" s="136">
        <v>0.33999999999999997</v>
      </c>
      <c r="L337" s="136">
        <v>0</v>
      </c>
      <c r="M337" s="136">
        <v>0</v>
      </c>
      <c r="N337" s="136">
        <v>0</v>
      </c>
      <c r="O337" s="136">
        <v>0</v>
      </c>
      <c r="P337" s="136">
        <v>0</v>
      </c>
      <c r="Q337" s="136">
        <v>0</v>
      </c>
    </row>
    <row r="338" spans="2:17" ht="11.25" hidden="1" customHeight="1">
      <c r="B338" s="159" t="s">
        <v>382</v>
      </c>
      <c r="C338" s="137">
        <v>0</v>
      </c>
      <c r="D338" s="137">
        <v>0</v>
      </c>
      <c r="E338" s="137">
        <v>0</v>
      </c>
      <c r="F338" s="137">
        <v>0</v>
      </c>
      <c r="G338" s="137">
        <v>0</v>
      </c>
      <c r="H338" s="137">
        <v>0</v>
      </c>
      <c r="I338" s="137">
        <v>0</v>
      </c>
      <c r="J338" s="137">
        <v>0</v>
      </c>
      <c r="K338" s="137">
        <v>0</v>
      </c>
      <c r="L338" s="137">
        <v>0</v>
      </c>
      <c r="M338" s="137">
        <v>0</v>
      </c>
      <c r="N338" s="137">
        <v>0</v>
      </c>
      <c r="O338" s="137">
        <v>0</v>
      </c>
      <c r="P338" s="137">
        <v>0</v>
      </c>
      <c r="Q338" s="137">
        <v>0</v>
      </c>
    </row>
    <row r="339" spans="2:17" ht="11.25" hidden="1" customHeight="1">
      <c r="B339" s="159" t="s">
        <v>255</v>
      </c>
      <c r="C339" s="140">
        <v>0</v>
      </c>
      <c r="D339" s="140">
        <v>0</v>
      </c>
      <c r="E339" s="137">
        <v>0</v>
      </c>
      <c r="F339" s="140">
        <v>0</v>
      </c>
      <c r="G339" s="140">
        <v>0</v>
      </c>
      <c r="H339" s="137">
        <v>0</v>
      </c>
      <c r="I339" s="137">
        <v>0</v>
      </c>
      <c r="J339" s="137">
        <v>0</v>
      </c>
      <c r="K339" s="137">
        <v>0</v>
      </c>
      <c r="L339" s="140">
        <v>0</v>
      </c>
      <c r="M339" s="140">
        <v>0</v>
      </c>
      <c r="N339" s="137">
        <v>0</v>
      </c>
      <c r="O339" s="140">
        <v>0</v>
      </c>
      <c r="P339" s="140">
        <v>0</v>
      </c>
      <c r="Q339" s="137">
        <v>0</v>
      </c>
    </row>
    <row r="340" spans="2:17" ht="22.5" customHeight="1">
      <c r="B340" s="159" t="s">
        <v>256</v>
      </c>
      <c r="C340" s="137">
        <v>0.99</v>
      </c>
      <c r="D340" s="137">
        <v>0.17</v>
      </c>
      <c r="E340" s="137">
        <v>-0.82000000000000006</v>
      </c>
      <c r="F340" s="137">
        <v>0.89</v>
      </c>
      <c r="G340" s="137">
        <v>0.36</v>
      </c>
      <c r="H340" s="137">
        <v>-0.53</v>
      </c>
      <c r="I340" s="137">
        <v>0.22999999999999998</v>
      </c>
      <c r="J340" s="137">
        <v>0.56999999999999995</v>
      </c>
      <c r="K340" s="137">
        <v>0.33999999999999997</v>
      </c>
      <c r="L340" s="137">
        <v>0</v>
      </c>
      <c r="M340" s="137">
        <v>0</v>
      </c>
      <c r="N340" s="137">
        <v>0</v>
      </c>
      <c r="O340" s="137">
        <v>0</v>
      </c>
      <c r="P340" s="137">
        <v>0</v>
      </c>
      <c r="Q340" s="137">
        <v>0</v>
      </c>
    </row>
    <row r="341" spans="2:17" ht="11.25" hidden="1" customHeight="1">
      <c r="B341" s="159" t="s">
        <v>257</v>
      </c>
      <c r="C341" s="137">
        <v>0</v>
      </c>
      <c r="D341" s="137">
        <v>0</v>
      </c>
      <c r="E341" s="137">
        <v>0</v>
      </c>
      <c r="F341" s="137">
        <v>0</v>
      </c>
      <c r="G341" s="137">
        <v>0</v>
      </c>
      <c r="H341" s="137">
        <v>0</v>
      </c>
      <c r="I341" s="137">
        <v>0</v>
      </c>
      <c r="J341" s="137">
        <v>0</v>
      </c>
      <c r="K341" s="137">
        <v>0</v>
      </c>
      <c r="L341" s="137">
        <v>0</v>
      </c>
      <c r="M341" s="137">
        <v>0</v>
      </c>
      <c r="N341" s="137">
        <v>0</v>
      </c>
      <c r="O341" s="137">
        <v>0</v>
      </c>
      <c r="P341" s="137">
        <v>0</v>
      </c>
      <c r="Q341" s="137">
        <v>0</v>
      </c>
    </row>
    <row r="342" spans="2:17" ht="11.25" hidden="1" customHeight="1">
      <c r="B342" s="159" t="s">
        <v>258</v>
      </c>
      <c r="C342" s="137">
        <v>0</v>
      </c>
      <c r="D342" s="137">
        <v>0</v>
      </c>
      <c r="E342" s="137">
        <v>0</v>
      </c>
      <c r="F342" s="137">
        <v>0</v>
      </c>
      <c r="G342" s="137">
        <v>0</v>
      </c>
      <c r="H342" s="137">
        <v>0</v>
      </c>
      <c r="I342" s="137">
        <v>0</v>
      </c>
      <c r="J342" s="137">
        <v>0</v>
      </c>
      <c r="K342" s="137">
        <v>0</v>
      </c>
      <c r="L342" s="137">
        <v>0</v>
      </c>
      <c r="M342" s="137">
        <v>0</v>
      </c>
      <c r="N342" s="137">
        <v>0</v>
      </c>
      <c r="O342" s="137">
        <v>0</v>
      </c>
      <c r="P342" s="137">
        <v>0</v>
      </c>
      <c r="Q342" s="137">
        <v>0</v>
      </c>
    </row>
    <row r="343" spans="2:17" ht="11.25" hidden="1" customHeight="1">
      <c r="B343" s="159" t="s">
        <v>259</v>
      </c>
      <c r="C343" s="137">
        <v>0</v>
      </c>
      <c r="D343" s="137">
        <v>0</v>
      </c>
      <c r="E343" s="137">
        <v>0</v>
      </c>
      <c r="F343" s="137">
        <v>0</v>
      </c>
      <c r="G343" s="137">
        <v>0</v>
      </c>
      <c r="H343" s="137">
        <v>0</v>
      </c>
      <c r="I343" s="137">
        <v>0</v>
      </c>
      <c r="J343" s="137">
        <v>0</v>
      </c>
      <c r="K343" s="137">
        <v>0</v>
      </c>
      <c r="L343" s="137">
        <v>0</v>
      </c>
      <c r="M343" s="137">
        <v>0</v>
      </c>
      <c r="N343" s="137">
        <v>0</v>
      </c>
      <c r="O343" s="137">
        <v>0</v>
      </c>
      <c r="P343" s="137">
        <v>0</v>
      </c>
      <c r="Q343" s="137">
        <v>0</v>
      </c>
    </row>
    <row r="344" spans="2:17" ht="11.25" hidden="1" customHeight="1">
      <c r="B344" s="159" t="s">
        <v>260</v>
      </c>
      <c r="C344" s="137">
        <v>0</v>
      </c>
      <c r="D344" s="137">
        <v>0</v>
      </c>
      <c r="E344" s="137">
        <v>0</v>
      </c>
      <c r="F344" s="137">
        <v>0</v>
      </c>
      <c r="G344" s="137">
        <v>0</v>
      </c>
      <c r="H344" s="137">
        <v>0</v>
      </c>
      <c r="I344" s="137">
        <v>0</v>
      </c>
      <c r="J344" s="137">
        <v>0</v>
      </c>
      <c r="K344" s="137">
        <v>0</v>
      </c>
      <c r="L344" s="137">
        <v>0</v>
      </c>
      <c r="M344" s="137">
        <v>0</v>
      </c>
      <c r="N344" s="137">
        <v>0</v>
      </c>
      <c r="O344" s="137">
        <v>0</v>
      </c>
      <c r="P344" s="137">
        <v>0</v>
      </c>
      <c r="Q344" s="137">
        <v>0</v>
      </c>
    </row>
    <row r="345" spans="2:17" ht="22.5" customHeight="1">
      <c r="B345" s="159" t="s">
        <v>261</v>
      </c>
      <c r="C345" s="137">
        <v>0.99</v>
      </c>
      <c r="D345" s="137">
        <v>0.17</v>
      </c>
      <c r="E345" s="137">
        <v>-0.82000000000000006</v>
      </c>
      <c r="F345" s="137">
        <v>0.89</v>
      </c>
      <c r="G345" s="137">
        <v>0.36</v>
      </c>
      <c r="H345" s="137">
        <v>-0.53</v>
      </c>
      <c r="I345" s="137">
        <v>0.22999999999999998</v>
      </c>
      <c r="J345" s="137">
        <v>0.56999999999999995</v>
      </c>
      <c r="K345" s="137">
        <v>0.33999999999999997</v>
      </c>
      <c r="L345" s="137">
        <v>0</v>
      </c>
      <c r="M345" s="137">
        <v>0</v>
      </c>
      <c r="N345" s="137">
        <v>0</v>
      </c>
      <c r="O345" s="137">
        <v>0</v>
      </c>
      <c r="P345" s="137">
        <v>0</v>
      </c>
      <c r="Q345" s="137">
        <v>0</v>
      </c>
    </row>
    <row r="346" spans="2:17" ht="11.25" hidden="1" customHeight="1">
      <c r="B346" s="159" t="s">
        <v>262</v>
      </c>
      <c r="C346" s="137">
        <v>0</v>
      </c>
      <c r="D346" s="137">
        <v>0</v>
      </c>
      <c r="E346" s="137">
        <v>0</v>
      </c>
      <c r="F346" s="137">
        <v>0</v>
      </c>
      <c r="G346" s="137">
        <v>0</v>
      </c>
      <c r="H346" s="137">
        <v>0</v>
      </c>
      <c r="I346" s="137">
        <v>0</v>
      </c>
      <c r="J346" s="137">
        <v>0</v>
      </c>
      <c r="K346" s="137">
        <v>0</v>
      </c>
      <c r="L346" s="137">
        <v>0</v>
      </c>
      <c r="M346" s="137">
        <v>0</v>
      </c>
      <c r="N346" s="137">
        <v>0</v>
      </c>
      <c r="O346" s="137">
        <v>0</v>
      </c>
      <c r="P346" s="137">
        <v>0</v>
      </c>
      <c r="Q346" s="137">
        <v>0</v>
      </c>
    </row>
    <row r="347" spans="2:17" ht="11.25" customHeight="1">
      <c r="B347" s="159" t="s">
        <v>263</v>
      </c>
      <c r="C347" s="137">
        <v>0.99</v>
      </c>
      <c r="D347" s="137">
        <v>0.17</v>
      </c>
      <c r="E347" s="137">
        <v>-0.82000000000000006</v>
      </c>
      <c r="F347" s="137">
        <v>0.89</v>
      </c>
      <c r="G347" s="137">
        <v>0.36</v>
      </c>
      <c r="H347" s="137">
        <v>-0.53</v>
      </c>
      <c r="I347" s="137">
        <v>0.22999999999999998</v>
      </c>
      <c r="J347" s="137">
        <v>0.56999999999999995</v>
      </c>
      <c r="K347" s="137">
        <v>0.33999999999999997</v>
      </c>
      <c r="L347" s="137">
        <v>0</v>
      </c>
      <c r="M347" s="137">
        <v>0</v>
      </c>
      <c r="N347" s="137">
        <v>0</v>
      </c>
      <c r="O347" s="137">
        <v>0</v>
      </c>
      <c r="P347" s="137">
        <v>0</v>
      </c>
      <c r="Q347" s="137">
        <v>0</v>
      </c>
    </row>
    <row r="348" spans="2:17" ht="11.25" hidden="1" customHeight="1">
      <c r="B348" s="159" t="s">
        <v>264</v>
      </c>
      <c r="C348" s="137">
        <v>0</v>
      </c>
      <c r="D348" s="137">
        <v>0</v>
      </c>
      <c r="E348" s="137">
        <v>0</v>
      </c>
      <c r="F348" s="137">
        <v>0</v>
      </c>
      <c r="G348" s="137">
        <v>0</v>
      </c>
      <c r="H348" s="137">
        <v>0</v>
      </c>
      <c r="I348" s="137">
        <v>0</v>
      </c>
      <c r="J348" s="137">
        <v>0</v>
      </c>
      <c r="K348" s="137">
        <v>0</v>
      </c>
      <c r="L348" s="137">
        <v>0</v>
      </c>
      <c r="M348" s="137">
        <v>0</v>
      </c>
      <c r="N348" s="137">
        <v>0</v>
      </c>
      <c r="O348" s="137">
        <v>0</v>
      </c>
      <c r="P348" s="137">
        <v>0</v>
      </c>
      <c r="Q348" s="137">
        <v>0</v>
      </c>
    </row>
    <row r="349" spans="2:17" s="78" customFormat="1" ht="11.25" customHeight="1">
      <c r="B349" s="160" t="s">
        <v>394</v>
      </c>
      <c r="C349" s="139">
        <v>0.99</v>
      </c>
      <c r="D349" s="139">
        <v>0.17</v>
      </c>
      <c r="E349" s="139">
        <v>-0.82000000000000006</v>
      </c>
      <c r="F349" s="139">
        <v>0.89</v>
      </c>
      <c r="G349" s="139">
        <v>0.36</v>
      </c>
      <c r="H349" s="139">
        <v>-0.53</v>
      </c>
      <c r="I349" s="139">
        <v>0.22999999999999998</v>
      </c>
      <c r="J349" s="139">
        <v>0.56999999999999995</v>
      </c>
      <c r="K349" s="139">
        <v>0.33999999999999997</v>
      </c>
      <c r="L349" s="139">
        <v>0</v>
      </c>
      <c r="M349" s="139">
        <v>0</v>
      </c>
      <c r="N349" s="139">
        <v>0</v>
      </c>
      <c r="O349" s="139">
        <v>0</v>
      </c>
      <c r="P349" s="139">
        <v>0</v>
      </c>
      <c r="Q349" s="139">
        <v>0</v>
      </c>
    </row>
    <row r="350" spans="2:17" ht="11.25" hidden="1" customHeight="1">
      <c r="B350" s="159" t="s">
        <v>382</v>
      </c>
      <c r="C350" s="137">
        <v>0</v>
      </c>
      <c r="D350" s="137">
        <v>0</v>
      </c>
      <c r="E350" s="137">
        <v>0</v>
      </c>
      <c r="F350" s="137">
        <v>0</v>
      </c>
      <c r="G350" s="137">
        <v>0</v>
      </c>
      <c r="H350" s="137">
        <v>0</v>
      </c>
      <c r="I350" s="137">
        <v>0</v>
      </c>
      <c r="J350" s="137">
        <v>0</v>
      </c>
      <c r="K350" s="137">
        <v>0</v>
      </c>
      <c r="L350" s="137">
        <v>0</v>
      </c>
      <c r="M350" s="137">
        <v>0</v>
      </c>
      <c r="N350" s="137">
        <v>0</v>
      </c>
      <c r="O350" s="137">
        <v>0</v>
      </c>
      <c r="P350" s="137">
        <v>0</v>
      </c>
      <c r="Q350" s="137">
        <v>0</v>
      </c>
    </row>
    <row r="351" spans="2:17" ht="11.25" hidden="1" customHeight="1">
      <c r="B351" s="159" t="s">
        <v>255</v>
      </c>
      <c r="C351" s="137">
        <v>0</v>
      </c>
      <c r="D351" s="137">
        <v>0</v>
      </c>
      <c r="E351" s="137">
        <v>0</v>
      </c>
      <c r="F351" s="137">
        <v>0</v>
      </c>
      <c r="G351" s="137">
        <v>0</v>
      </c>
      <c r="H351" s="137">
        <v>0</v>
      </c>
      <c r="I351" s="137">
        <v>0</v>
      </c>
      <c r="J351" s="137">
        <v>0</v>
      </c>
      <c r="K351" s="137">
        <v>0</v>
      </c>
      <c r="L351" s="137">
        <v>0</v>
      </c>
      <c r="M351" s="137">
        <v>0</v>
      </c>
      <c r="N351" s="137">
        <v>0</v>
      </c>
      <c r="O351" s="137">
        <v>0</v>
      </c>
      <c r="P351" s="137">
        <v>0</v>
      </c>
      <c r="Q351" s="137">
        <v>0</v>
      </c>
    </row>
    <row r="352" spans="2:17" ht="22.5" customHeight="1">
      <c r="B352" s="159" t="s">
        <v>256</v>
      </c>
      <c r="C352" s="137">
        <v>0.99</v>
      </c>
      <c r="D352" s="137">
        <v>0.17</v>
      </c>
      <c r="E352" s="137">
        <v>-0.82000000000000006</v>
      </c>
      <c r="F352" s="137">
        <v>0.89</v>
      </c>
      <c r="G352" s="137">
        <v>0.36</v>
      </c>
      <c r="H352" s="137">
        <v>-0.53</v>
      </c>
      <c r="I352" s="137">
        <v>0.22999999999999998</v>
      </c>
      <c r="J352" s="137">
        <v>0.56999999999999995</v>
      </c>
      <c r="K352" s="137">
        <v>0.33999999999999997</v>
      </c>
      <c r="L352" s="137">
        <v>0</v>
      </c>
      <c r="M352" s="137">
        <v>0</v>
      </c>
      <c r="N352" s="137">
        <v>0</v>
      </c>
      <c r="O352" s="137">
        <v>0</v>
      </c>
      <c r="P352" s="137">
        <v>0</v>
      </c>
      <c r="Q352" s="137">
        <v>0</v>
      </c>
    </row>
    <row r="353" spans="2:17" ht="11.25" hidden="1" customHeight="1">
      <c r="B353" s="159" t="s">
        <v>257</v>
      </c>
      <c r="C353" s="137">
        <v>0</v>
      </c>
      <c r="D353" s="137">
        <v>0</v>
      </c>
      <c r="E353" s="137">
        <v>0</v>
      </c>
      <c r="F353" s="137">
        <v>0</v>
      </c>
      <c r="G353" s="137">
        <v>0</v>
      </c>
      <c r="H353" s="137">
        <v>0</v>
      </c>
      <c r="I353" s="137">
        <v>0</v>
      </c>
      <c r="J353" s="137">
        <v>0</v>
      </c>
      <c r="K353" s="137">
        <v>0</v>
      </c>
      <c r="L353" s="137">
        <v>0</v>
      </c>
      <c r="M353" s="137">
        <v>0</v>
      </c>
      <c r="N353" s="137">
        <v>0</v>
      </c>
      <c r="O353" s="137">
        <v>0</v>
      </c>
      <c r="P353" s="137">
        <v>0</v>
      </c>
      <c r="Q353" s="137">
        <v>0</v>
      </c>
    </row>
    <row r="354" spans="2:17" ht="11.25" hidden="1" customHeight="1">
      <c r="B354" s="159" t="s">
        <v>258</v>
      </c>
      <c r="C354" s="137">
        <v>0</v>
      </c>
      <c r="D354" s="137">
        <v>0</v>
      </c>
      <c r="E354" s="137">
        <v>0</v>
      </c>
      <c r="F354" s="137">
        <v>0</v>
      </c>
      <c r="G354" s="137">
        <v>0</v>
      </c>
      <c r="H354" s="137">
        <v>0</v>
      </c>
      <c r="I354" s="137">
        <v>0</v>
      </c>
      <c r="J354" s="137">
        <v>0</v>
      </c>
      <c r="K354" s="137">
        <v>0</v>
      </c>
      <c r="L354" s="137">
        <v>0</v>
      </c>
      <c r="M354" s="137">
        <v>0</v>
      </c>
      <c r="N354" s="137">
        <v>0</v>
      </c>
      <c r="O354" s="137">
        <v>0</v>
      </c>
      <c r="P354" s="137">
        <v>0</v>
      </c>
      <c r="Q354" s="137">
        <v>0</v>
      </c>
    </row>
    <row r="355" spans="2:17" ht="11.25" hidden="1" customHeight="1">
      <c r="B355" s="159" t="s">
        <v>259</v>
      </c>
      <c r="C355" s="137">
        <v>0</v>
      </c>
      <c r="D355" s="137">
        <v>0</v>
      </c>
      <c r="E355" s="137">
        <v>0</v>
      </c>
      <c r="F355" s="137">
        <v>0</v>
      </c>
      <c r="G355" s="137">
        <v>0</v>
      </c>
      <c r="H355" s="137">
        <v>0</v>
      </c>
      <c r="I355" s="137">
        <v>0</v>
      </c>
      <c r="J355" s="137">
        <v>0</v>
      </c>
      <c r="K355" s="137">
        <v>0</v>
      </c>
      <c r="L355" s="137">
        <v>0</v>
      </c>
      <c r="M355" s="137">
        <v>0</v>
      </c>
      <c r="N355" s="137">
        <v>0</v>
      </c>
      <c r="O355" s="137">
        <v>0</v>
      </c>
      <c r="P355" s="137">
        <v>0</v>
      </c>
      <c r="Q355" s="137">
        <v>0</v>
      </c>
    </row>
    <row r="356" spans="2:17" ht="11.25" hidden="1" customHeight="1">
      <c r="B356" s="159" t="s">
        <v>260</v>
      </c>
      <c r="C356" s="137">
        <v>0</v>
      </c>
      <c r="D356" s="137">
        <v>0</v>
      </c>
      <c r="E356" s="137">
        <v>0</v>
      </c>
      <c r="F356" s="137">
        <v>0</v>
      </c>
      <c r="G356" s="137">
        <v>0</v>
      </c>
      <c r="H356" s="137">
        <v>0</v>
      </c>
      <c r="I356" s="137">
        <v>0</v>
      </c>
      <c r="J356" s="137">
        <v>0</v>
      </c>
      <c r="K356" s="137">
        <v>0</v>
      </c>
      <c r="L356" s="137">
        <v>0</v>
      </c>
      <c r="M356" s="137">
        <v>0</v>
      </c>
      <c r="N356" s="137">
        <v>0</v>
      </c>
      <c r="O356" s="137">
        <v>0</v>
      </c>
      <c r="P356" s="137">
        <v>0</v>
      </c>
      <c r="Q356" s="137">
        <v>0</v>
      </c>
    </row>
    <row r="357" spans="2:17" ht="22.5" customHeight="1">
      <c r="B357" s="159" t="s">
        <v>261</v>
      </c>
      <c r="C357" s="137">
        <v>0.99</v>
      </c>
      <c r="D357" s="137">
        <v>0.17</v>
      </c>
      <c r="E357" s="137">
        <v>-0.82000000000000006</v>
      </c>
      <c r="F357" s="137">
        <v>0.89</v>
      </c>
      <c r="G357" s="137">
        <v>0.36</v>
      </c>
      <c r="H357" s="137">
        <v>-0.53</v>
      </c>
      <c r="I357" s="137">
        <v>0.22999999999999998</v>
      </c>
      <c r="J357" s="137">
        <v>0.56999999999999995</v>
      </c>
      <c r="K357" s="137">
        <v>0.33999999999999997</v>
      </c>
      <c r="L357" s="137">
        <v>0</v>
      </c>
      <c r="M357" s="137">
        <v>0</v>
      </c>
      <c r="N357" s="137">
        <v>0</v>
      </c>
      <c r="O357" s="137">
        <v>0</v>
      </c>
      <c r="P357" s="137">
        <v>0</v>
      </c>
      <c r="Q357" s="137">
        <v>0</v>
      </c>
    </row>
    <row r="358" spans="2:17" ht="11.25" hidden="1" customHeight="1">
      <c r="B358" s="159" t="s">
        <v>397</v>
      </c>
      <c r="C358" s="137">
        <v>0</v>
      </c>
      <c r="D358" s="137">
        <v>0</v>
      </c>
      <c r="E358" s="137">
        <v>0</v>
      </c>
      <c r="F358" s="137">
        <v>0</v>
      </c>
      <c r="G358" s="137">
        <v>0</v>
      </c>
      <c r="H358" s="137">
        <v>0</v>
      </c>
      <c r="I358" s="137">
        <v>0</v>
      </c>
      <c r="J358" s="137">
        <v>0</v>
      </c>
      <c r="K358" s="137">
        <v>0</v>
      </c>
      <c r="L358" s="137">
        <v>0</v>
      </c>
      <c r="M358" s="137">
        <v>0</v>
      </c>
      <c r="N358" s="137">
        <v>0</v>
      </c>
      <c r="O358" s="137">
        <v>0</v>
      </c>
      <c r="P358" s="137">
        <v>0</v>
      </c>
      <c r="Q358" s="137">
        <v>0</v>
      </c>
    </row>
    <row r="359" spans="2:17" ht="11.25" customHeight="1">
      <c r="B359" s="159" t="s">
        <v>263</v>
      </c>
      <c r="C359" s="137">
        <v>0.99</v>
      </c>
      <c r="D359" s="137">
        <v>0.17</v>
      </c>
      <c r="E359" s="137">
        <v>-0.82000000000000006</v>
      </c>
      <c r="F359" s="137">
        <v>0.89</v>
      </c>
      <c r="G359" s="137">
        <v>0.36</v>
      </c>
      <c r="H359" s="137">
        <v>-0.53</v>
      </c>
      <c r="I359" s="137">
        <v>0.22999999999999998</v>
      </c>
      <c r="J359" s="137">
        <v>0.56999999999999995</v>
      </c>
      <c r="K359" s="137">
        <v>0.33999999999999997</v>
      </c>
      <c r="L359" s="137">
        <v>0</v>
      </c>
      <c r="M359" s="137">
        <v>0</v>
      </c>
      <c r="N359" s="137">
        <v>0</v>
      </c>
      <c r="O359" s="137">
        <v>0</v>
      </c>
      <c r="P359" s="137">
        <v>0</v>
      </c>
      <c r="Q359" s="137">
        <v>0</v>
      </c>
    </row>
    <row r="360" spans="2:17" ht="11.25" hidden="1" customHeight="1">
      <c r="B360" s="159" t="s">
        <v>264</v>
      </c>
      <c r="C360" s="137">
        <v>0</v>
      </c>
      <c r="D360" s="137">
        <v>0</v>
      </c>
      <c r="E360" s="137">
        <v>0</v>
      </c>
      <c r="F360" s="137">
        <v>0</v>
      </c>
      <c r="G360" s="137">
        <v>0</v>
      </c>
      <c r="H360" s="137">
        <v>0</v>
      </c>
      <c r="I360" s="137">
        <v>0</v>
      </c>
      <c r="J360" s="137">
        <v>0</v>
      </c>
      <c r="K360" s="137">
        <v>0</v>
      </c>
      <c r="L360" s="137">
        <v>0</v>
      </c>
      <c r="M360" s="137">
        <v>0</v>
      </c>
      <c r="N360" s="137">
        <v>0</v>
      </c>
      <c r="O360" s="137">
        <v>0</v>
      </c>
      <c r="P360" s="137">
        <v>0</v>
      </c>
      <c r="Q360" s="137">
        <v>0</v>
      </c>
    </row>
    <row r="361" spans="2:17" s="78" customFormat="1" ht="11.25" hidden="1" customHeight="1">
      <c r="B361" s="160" t="s">
        <v>388</v>
      </c>
      <c r="C361" s="139">
        <v>0</v>
      </c>
      <c r="D361" s="139">
        <v>0</v>
      </c>
      <c r="E361" s="139">
        <v>0</v>
      </c>
      <c r="F361" s="139">
        <v>0</v>
      </c>
      <c r="G361" s="139">
        <v>0</v>
      </c>
      <c r="H361" s="139">
        <v>0</v>
      </c>
      <c r="I361" s="139">
        <v>0</v>
      </c>
      <c r="J361" s="139">
        <v>0</v>
      </c>
      <c r="K361" s="139">
        <v>0</v>
      </c>
      <c r="L361" s="139">
        <v>0</v>
      </c>
      <c r="M361" s="139">
        <v>0</v>
      </c>
      <c r="N361" s="139">
        <v>0</v>
      </c>
      <c r="O361" s="139">
        <v>0</v>
      </c>
      <c r="P361" s="139">
        <v>0</v>
      </c>
      <c r="Q361" s="139">
        <v>0</v>
      </c>
    </row>
    <row r="362" spans="2:17" ht="11.25" hidden="1" customHeight="1">
      <c r="B362" s="159" t="s">
        <v>254</v>
      </c>
      <c r="C362" s="137">
        <v>0</v>
      </c>
      <c r="D362" s="137">
        <v>0</v>
      </c>
      <c r="E362" s="137">
        <v>0</v>
      </c>
      <c r="F362" s="137">
        <v>0</v>
      </c>
      <c r="G362" s="137">
        <v>0</v>
      </c>
      <c r="H362" s="137">
        <v>0</v>
      </c>
      <c r="I362" s="137">
        <v>0</v>
      </c>
      <c r="J362" s="137">
        <v>0</v>
      </c>
      <c r="K362" s="137">
        <v>0</v>
      </c>
      <c r="L362" s="137">
        <v>0</v>
      </c>
      <c r="M362" s="137">
        <v>0</v>
      </c>
      <c r="N362" s="137">
        <v>0</v>
      </c>
      <c r="O362" s="137">
        <v>0</v>
      </c>
      <c r="P362" s="137">
        <v>0</v>
      </c>
      <c r="Q362" s="137">
        <v>0</v>
      </c>
    </row>
    <row r="363" spans="2:17" ht="11.25" hidden="1" customHeight="1">
      <c r="B363" s="159" t="s">
        <v>255</v>
      </c>
      <c r="C363" s="137">
        <v>0</v>
      </c>
      <c r="D363" s="137">
        <v>0</v>
      </c>
      <c r="E363" s="137">
        <v>0</v>
      </c>
      <c r="F363" s="137">
        <v>0</v>
      </c>
      <c r="G363" s="137">
        <v>0</v>
      </c>
      <c r="H363" s="137">
        <v>0</v>
      </c>
      <c r="I363" s="137">
        <v>0</v>
      </c>
      <c r="J363" s="137">
        <v>0</v>
      </c>
      <c r="K363" s="137">
        <v>0</v>
      </c>
      <c r="L363" s="137">
        <v>0</v>
      </c>
      <c r="M363" s="137">
        <v>0</v>
      </c>
      <c r="N363" s="137">
        <v>0</v>
      </c>
      <c r="O363" s="137">
        <v>0</v>
      </c>
      <c r="P363" s="137">
        <v>0</v>
      </c>
      <c r="Q363" s="137">
        <v>0</v>
      </c>
    </row>
    <row r="364" spans="2:17" ht="11.25" hidden="1" customHeight="1">
      <c r="B364" s="159" t="s">
        <v>256</v>
      </c>
      <c r="C364" s="137">
        <v>0</v>
      </c>
      <c r="D364" s="137">
        <v>0</v>
      </c>
      <c r="E364" s="137">
        <v>0</v>
      </c>
      <c r="F364" s="137">
        <v>0</v>
      </c>
      <c r="G364" s="137">
        <v>0</v>
      </c>
      <c r="H364" s="137">
        <v>0</v>
      </c>
      <c r="I364" s="137">
        <v>0</v>
      </c>
      <c r="J364" s="137">
        <v>0</v>
      </c>
      <c r="K364" s="137">
        <v>0</v>
      </c>
      <c r="L364" s="137">
        <v>0</v>
      </c>
      <c r="M364" s="137">
        <v>0</v>
      </c>
      <c r="N364" s="137">
        <v>0</v>
      </c>
      <c r="O364" s="137">
        <v>0</v>
      </c>
      <c r="P364" s="137">
        <v>0</v>
      </c>
      <c r="Q364" s="137">
        <v>0</v>
      </c>
    </row>
    <row r="365" spans="2:17" ht="11.25" hidden="1" customHeight="1">
      <c r="B365" s="159" t="s">
        <v>257</v>
      </c>
      <c r="C365" s="140">
        <v>0</v>
      </c>
      <c r="D365" s="140">
        <v>0</v>
      </c>
      <c r="E365" s="137">
        <v>0</v>
      </c>
      <c r="F365" s="140">
        <v>0</v>
      </c>
      <c r="G365" s="140">
        <v>0</v>
      </c>
      <c r="H365" s="137">
        <v>0</v>
      </c>
      <c r="I365" s="137">
        <v>0</v>
      </c>
      <c r="J365" s="137">
        <v>0</v>
      </c>
      <c r="K365" s="137">
        <v>0</v>
      </c>
      <c r="L365" s="140">
        <v>0</v>
      </c>
      <c r="M365" s="140">
        <v>0</v>
      </c>
      <c r="N365" s="137">
        <v>0</v>
      </c>
      <c r="O365" s="140">
        <v>0</v>
      </c>
      <c r="P365" s="140">
        <v>0</v>
      </c>
      <c r="Q365" s="137">
        <v>0</v>
      </c>
    </row>
    <row r="366" spans="2:17" ht="11.25" hidden="1" customHeight="1">
      <c r="B366" s="159" t="s">
        <v>258</v>
      </c>
      <c r="C366" s="137">
        <v>0</v>
      </c>
      <c r="D366" s="137">
        <v>0</v>
      </c>
      <c r="E366" s="137">
        <v>0</v>
      </c>
      <c r="F366" s="137">
        <v>0</v>
      </c>
      <c r="G366" s="137">
        <v>0</v>
      </c>
      <c r="H366" s="137">
        <v>0</v>
      </c>
      <c r="I366" s="137">
        <v>0</v>
      </c>
      <c r="J366" s="137">
        <v>0</v>
      </c>
      <c r="K366" s="137">
        <v>0</v>
      </c>
      <c r="L366" s="137">
        <v>0</v>
      </c>
      <c r="M366" s="137">
        <v>0</v>
      </c>
      <c r="N366" s="137">
        <v>0</v>
      </c>
      <c r="O366" s="137">
        <v>0</v>
      </c>
      <c r="P366" s="137">
        <v>0</v>
      </c>
      <c r="Q366" s="137">
        <v>0</v>
      </c>
    </row>
    <row r="367" spans="2:17" ht="11.25" hidden="1" customHeight="1">
      <c r="B367" s="159" t="s">
        <v>259</v>
      </c>
      <c r="C367" s="140">
        <v>0</v>
      </c>
      <c r="D367" s="140">
        <v>0</v>
      </c>
      <c r="E367" s="137">
        <v>0</v>
      </c>
      <c r="F367" s="140">
        <v>0</v>
      </c>
      <c r="G367" s="140">
        <v>0</v>
      </c>
      <c r="H367" s="137">
        <v>0</v>
      </c>
      <c r="I367" s="137">
        <v>0</v>
      </c>
      <c r="J367" s="137">
        <v>0</v>
      </c>
      <c r="K367" s="137">
        <v>0</v>
      </c>
      <c r="L367" s="140">
        <v>0</v>
      </c>
      <c r="M367" s="140">
        <v>0</v>
      </c>
      <c r="N367" s="137">
        <v>0</v>
      </c>
      <c r="O367" s="140">
        <v>0</v>
      </c>
      <c r="P367" s="140">
        <v>0</v>
      </c>
      <c r="Q367" s="137">
        <v>0</v>
      </c>
    </row>
    <row r="368" spans="2:17" ht="11.25" hidden="1" customHeight="1">
      <c r="B368" s="159" t="s">
        <v>260</v>
      </c>
      <c r="C368" s="140">
        <v>0</v>
      </c>
      <c r="D368" s="140">
        <v>0</v>
      </c>
      <c r="E368" s="137">
        <v>0</v>
      </c>
      <c r="F368" s="140">
        <v>0</v>
      </c>
      <c r="G368" s="140">
        <v>0</v>
      </c>
      <c r="H368" s="137">
        <v>0</v>
      </c>
      <c r="I368" s="137">
        <v>0</v>
      </c>
      <c r="J368" s="137">
        <v>0</v>
      </c>
      <c r="K368" s="137">
        <v>0</v>
      </c>
      <c r="L368" s="140">
        <v>0</v>
      </c>
      <c r="M368" s="140">
        <v>0</v>
      </c>
      <c r="N368" s="137">
        <v>0</v>
      </c>
      <c r="O368" s="140">
        <v>0</v>
      </c>
      <c r="P368" s="140">
        <v>0</v>
      </c>
      <c r="Q368" s="137">
        <v>0</v>
      </c>
    </row>
    <row r="369" spans="2:17" ht="11.25" hidden="1" customHeight="1">
      <c r="B369" s="159" t="s">
        <v>261</v>
      </c>
      <c r="C369" s="137">
        <v>0</v>
      </c>
      <c r="D369" s="137">
        <v>0</v>
      </c>
      <c r="E369" s="137">
        <v>0</v>
      </c>
      <c r="F369" s="137">
        <v>0</v>
      </c>
      <c r="G369" s="137">
        <v>0</v>
      </c>
      <c r="H369" s="137">
        <v>0</v>
      </c>
      <c r="I369" s="137">
        <v>0</v>
      </c>
      <c r="J369" s="137">
        <v>0</v>
      </c>
      <c r="K369" s="137">
        <v>0</v>
      </c>
      <c r="L369" s="137">
        <v>0</v>
      </c>
      <c r="M369" s="137">
        <v>0</v>
      </c>
      <c r="N369" s="137">
        <v>0</v>
      </c>
      <c r="O369" s="137">
        <v>0</v>
      </c>
      <c r="P369" s="137">
        <v>0</v>
      </c>
      <c r="Q369" s="137">
        <v>0</v>
      </c>
    </row>
    <row r="370" spans="2:17" ht="11.25" hidden="1" customHeight="1">
      <c r="B370" s="159" t="s">
        <v>262</v>
      </c>
      <c r="C370" s="140">
        <v>0</v>
      </c>
      <c r="D370" s="140">
        <v>0</v>
      </c>
      <c r="E370" s="137">
        <v>0</v>
      </c>
      <c r="F370" s="140">
        <v>0</v>
      </c>
      <c r="G370" s="140">
        <v>0</v>
      </c>
      <c r="H370" s="137">
        <v>0</v>
      </c>
      <c r="I370" s="137">
        <v>0</v>
      </c>
      <c r="J370" s="137">
        <v>0</v>
      </c>
      <c r="K370" s="137">
        <v>0</v>
      </c>
      <c r="L370" s="140">
        <v>0</v>
      </c>
      <c r="M370" s="140">
        <v>0</v>
      </c>
      <c r="N370" s="137">
        <v>0</v>
      </c>
      <c r="O370" s="140">
        <v>0</v>
      </c>
      <c r="P370" s="140">
        <v>0</v>
      </c>
      <c r="Q370" s="137">
        <v>0</v>
      </c>
    </row>
    <row r="371" spans="2:17" ht="11.25" hidden="1" customHeight="1">
      <c r="B371" s="159" t="s">
        <v>263</v>
      </c>
      <c r="C371" s="140">
        <v>0</v>
      </c>
      <c r="D371" s="140">
        <v>0</v>
      </c>
      <c r="E371" s="137">
        <v>0</v>
      </c>
      <c r="F371" s="140">
        <v>0</v>
      </c>
      <c r="G371" s="140">
        <v>0</v>
      </c>
      <c r="H371" s="137">
        <v>0</v>
      </c>
      <c r="I371" s="137">
        <v>0</v>
      </c>
      <c r="J371" s="137">
        <v>0</v>
      </c>
      <c r="K371" s="137">
        <v>0</v>
      </c>
      <c r="L371" s="140">
        <v>0</v>
      </c>
      <c r="M371" s="140">
        <v>0</v>
      </c>
      <c r="N371" s="137">
        <v>0</v>
      </c>
      <c r="O371" s="140">
        <v>0</v>
      </c>
      <c r="P371" s="140">
        <v>0</v>
      </c>
      <c r="Q371" s="137">
        <v>0</v>
      </c>
    </row>
    <row r="372" spans="2:17" ht="11.25" hidden="1" customHeight="1">
      <c r="B372" s="159" t="s">
        <v>264</v>
      </c>
      <c r="C372" s="140">
        <v>0</v>
      </c>
      <c r="D372" s="140">
        <v>0</v>
      </c>
      <c r="E372" s="137">
        <v>0</v>
      </c>
      <c r="F372" s="140">
        <v>0</v>
      </c>
      <c r="G372" s="140">
        <v>0</v>
      </c>
      <c r="H372" s="137">
        <v>0</v>
      </c>
      <c r="I372" s="137">
        <v>0</v>
      </c>
      <c r="J372" s="137">
        <v>0</v>
      </c>
      <c r="K372" s="137">
        <v>0</v>
      </c>
      <c r="L372" s="140">
        <v>0</v>
      </c>
      <c r="M372" s="140">
        <v>0</v>
      </c>
      <c r="N372" s="137">
        <v>0</v>
      </c>
      <c r="O372" s="140">
        <v>0</v>
      </c>
      <c r="P372" s="140">
        <v>0</v>
      </c>
      <c r="Q372" s="137">
        <v>0</v>
      </c>
    </row>
    <row r="373" spans="2:17" ht="11.25" customHeight="1">
      <c r="B373" s="158" t="s">
        <v>265</v>
      </c>
      <c r="C373" s="136">
        <v>1472.24</v>
      </c>
      <c r="D373" s="136">
        <v>728.36</v>
      </c>
      <c r="E373" s="136">
        <v>-743.88000000000011</v>
      </c>
      <c r="F373" s="136">
        <v>2281.96</v>
      </c>
      <c r="G373" s="136">
        <v>741.9</v>
      </c>
      <c r="H373" s="136">
        <v>-1540.06</v>
      </c>
      <c r="I373" s="136">
        <v>2488.0699999999997</v>
      </c>
      <c r="J373" s="136">
        <v>927.06999999999994</v>
      </c>
      <c r="K373" s="136">
        <v>-1560.9999999999998</v>
      </c>
      <c r="L373" s="136">
        <v>3959.41</v>
      </c>
      <c r="M373" s="136">
        <v>1426.08</v>
      </c>
      <c r="N373" s="136">
        <v>-2533.33</v>
      </c>
      <c r="O373" s="136">
        <v>4398.12</v>
      </c>
      <c r="P373" s="136">
        <v>2187.6</v>
      </c>
      <c r="Q373" s="136">
        <v>-2210.52</v>
      </c>
    </row>
    <row r="374" spans="2:17" s="78" customFormat="1" ht="22.5" customHeight="1">
      <c r="B374" s="160" t="s">
        <v>394</v>
      </c>
      <c r="C374" s="139">
        <v>741.75000000000011</v>
      </c>
      <c r="D374" s="139">
        <v>101.93</v>
      </c>
      <c r="E374" s="139">
        <v>-639.82000000000005</v>
      </c>
      <c r="F374" s="139">
        <v>1053.27</v>
      </c>
      <c r="G374" s="139">
        <v>208.09</v>
      </c>
      <c r="H374" s="139">
        <v>-845.17999999999984</v>
      </c>
      <c r="I374" s="139">
        <v>998.44999999999993</v>
      </c>
      <c r="J374" s="139">
        <v>391.44000000000005</v>
      </c>
      <c r="K374" s="139">
        <v>-607.01</v>
      </c>
      <c r="L374" s="139">
        <v>1934.5</v>
      </c>
      <c r="M374" s="139">
        <v>504.47</v>
      </c>
      <c r="N374" s="139">
        <v>-1430.03</v>
      </c>
      <c r="O374" s="139">
        <v>2533.23</v>
      </c>
      <c r="P374" s="139">
        <v>794.23</v>
      </c>
      <c r="Q374" s="139">
        <v>-1739</v>
      </c>
    </row>
    <row r="375" spans="2:17" s="78" customFormat="1" ht="11.25" customHeight="1">
      <c r="B375" s="160" t="s">
        <v>388</v>
      </c>
      <c r="C375" s="139">
        <v>730.49</v>
      </c>
      <c r="D375" s="139">
        <v>626.43000000000006</v>
      </c>
      <c r="E375" s="139">
        <v>104.06</v>
      </c>
      <c r="F375" s="139">
        <v>1228.69</v>
      </c>
      <c r="G375" s="139">
        <v>533.80999999999995</v>
      </c>
      <c r="H375" s="139">
        <v>694.88000000000011</v>
      </c>
      <c r="I375" s="139">
        <v>1489.62</v>
      </c>
      <c r="J375" s="139">
        <v>535.63</v>
      </c>
      <c r="K375" s="139">
        <v>953.9899999999999</v>
      </c>
      <c r="L375" s="139">
        <v>2024.9099999999999</v>
      </c>
      <c r="M375" s="139">
        <v>921.61</v>
      </c>
      <c r="N375" s="139">
        <v>1103.2999999999997</v>
      </c>
      <c r="O375" s="139">
        <v>1864.8899999999999</v>
      </c>
      <c r="P375" s="139">
        <v>1393.37</v>
      </c>
      <c r="Q375" s="139">
        <v>471.52</v>
      </c>
    </row>
    <row r="376" spans="2:17" s="154" customFormat="1" ht="11.25" hidden="1" customHeight="1">
      <c r="B376" s="158" t="s">
        <v>266</v>
      </c>
      <c r="C376" s="136">
        <v>0</v>
      </c>
      <c r="D376" s="136">
        <v>0</v>
      </c>
      <c r="E376" s="136">
        <v>0</v>
      </c>
      <c r="F376" s="136">
        <v>0</v>
      </c>
      <c r="G376" s="136">
        <v>0</v>
      </c>
      <c r="H376" s="136">
        <v>0</v>
      </c>
      <c r="I376" s="136">
        <v>0</v>
      </c>
      <c r="J376" s="136">
        <v>0</v>
      </c>
      <c r="K376" s="136">
        <v>0</v>
      </c>
      <c r="L376" s="136">
        <v>0</v>
      </c>
      <c r="M376" s="136">
        <v>0</v>
      </c>
      <c r="N376" s="136">
        <v>0</v>
      </c>
      <c r="O376" s="136">
        <v>0</v>
      </c>
      <c r="P376" s="136">
        <v>0</v>
      </c>
      <c r="Q376" s="136">
        <v>0</v>
      </c>
    </row>
    <row r="377" spans="2:17" ht="11.25" hidden="1" customHeight="1">
      <c r="B377" s="159" t="s">
        <v>394</v>
      </c>
      <c r="C377" s="140">
        <v>0</v>
      </c>
      <c r="D377" s="140">
        <v>0</v>
      </c>
      <c r="E377" s="137">
        <v>0</v>
      </c>
      <c r="F377" s="140">
        <v>0</v>
      </c>
      <c r="G377" s="140">
        <v>0</v>
      </c>
      <c r="H377" s="137">
        <v>0</v>
      </c>
      <c r="I377" s="137">
        <v>0</v>
      </c>
      <c r="J377" s="137">
        <v>0</v>
      </c>
      <c r="K377" s="137">
        <v>0</v>
      </c>
      <c r="L377" s="140">
        <v>0</v>
      </c>
      <c r="M377" s="140">
        <v>0</v>
      </c>
      <c r="N377" s="137">
        <v>0</v>
      </c>
      <c r="O377" s="140">
        <v>0</v>
      </c>
      <c r="P377" s="140">
        <v>0</v>
      </c>
      <c r="Q377" s="137">
        <v>0</v>
      </c>
    </row>
    <row r="378" spans="2:17" ht="11.25" hidden="1" customHeight="1">
      <c r="B378" s="159" t="s">
        <v>388</v>
      </c>
      <c r="C378" s="137">
        <v>0</v>
      </c>
      <c r="D378" s="137">
        <v>0</v>
      </c>
      <c r="E378" s="137">
        <v>0</v>
      </c>
      <c r="F378" s="137">
        <v>0</v>
      </c>
      <c r="G378" s="137">
        <v>0</v>
      </c>
      <c r="H378" s="137">
        <v>0</v>
      </c>
      <c r="I378" s="137">
        <v>0</v>
      </c>
      <c r="J378" s="137">
        <v>0</v>
      </c>
      <c r="K378" s="137">
        <v>0</v>
      </c>
      <c r="L378" s="137">
        <v>0</v>
      </c>
      <c r="M378" s="137">
        <v>0</v>
      </c>
      <c r="N378" s="137">
        <v>0</v>
      </c>
      <c r="O378" s="137">
        <v>0</v>
      </c>
      <c r="P378" s="137">
        <v>0</v>
      </c>
      <c r="Q378" s="137">
        <v>0</v>
      </c>
    </row>
    <row r="379" spans="2:17" s="154" customFormat="1" ht="11.25" customHeight="1">
      <c r="B379" s="158" t="s">
        <v>267</v>
      </c>
      <c r="C379" s="136">
        <v>613.57000000000005</v>
      </c>
      <c r="D379" s="136">
        <v>80.81</v>
      </c>
      <c r="E379" s="136">
        <v>-532.76</v>
      </c>
      <c r="F379" s="136">
        <v>1036.0999999999999</v>
      </c>
      <c r="G379" s="136">
        <v>179.66</v>
      </c>
      <c r="H379" s="136">
        <v>-856.43999999999983</v>
      </c>
      <c r="I379" s="136">
        <v>928.42</v>
      </c>
      <c r="J379" s="136">
        <v>240.58999999999997</v>
      </c>
      <c r="K379" s="136">
        <v>-687.83</v>
      </c>
      <c r="L379" s="136">
        <v>1710.66</v>
      </c>
      <c r="M379" s="136">
        <v>113</v>
      </c>
      <c r="N379" s="136">
        <v>-1597.6599999999999</v>
      </c>
      <c r="O379" s="136">
        <v>1797.38</v>
      </c>
      <c r="P379" s="136">
        <v>370.83</v>
      </c>
      <c r="Q379" s="136">
        <v>-1426.5500000000002</v>
      </c>
    </row>
    <row r="380" spans="2:17" s="78" customFormat="1" ht="22.5" customHeight="1">
      <c r="B380" s="160" t="s">
        <v>394</v>
      </c>
      <c r="C380" s="139">
        <v>600.91</v>
      </c>
      <c r="D380" s="139">
        <v>63.62</v>
      </c>
      <c r="E380" s="139">
        <v>-537.29</v>
      </c>
      <c r="F380" s="139">
        <v>1015</v>
      </c>
      <c r="G380" s="139">
        <v>158.19999999999999</v>
      </c>
      <c r="H380" s="139">
        <v>-856.8</v>
      </c>
      <c r="I380" s="139">
        <v>917.25000000000011</v>
      </c>
      <c r="J380" s="139">
        <v>238.64</v>
      </c>
      <c r="K380" s="139">
        <v>-678.6099999999999</v>
      </c>
      <c r="L380" s="139">
        <v>1626.04</v>
      </c>
      <c r="M380" s="139">
        <v>97.080000000000013</v>
      </c>
      <c r="N380" s="139">
        <v>-1528.96</v>
      </c>
      <c r="O380" s="139">
        <v>1749.34</v>
      </c>
      <c r="P380" s="139">
        <v>321.94</v>
      </c>
      <c r="Q380" s="139">
        <v>-1427.4</v>
      </c>
    </row>
    <row r="381" spans="2:17" ht="11.25" hidden="1" customHeight="1">
      <c r="B381" s="159" t="s">
        <v>268</v>
      </c>
      <c r="C381" s="137">
        <v>0</v>
      </c>
      <c r="D381" s="137">
        <v>0</v>
      </c>
      <c r="E381" s="137">
        <v>0</v>
      </c>
      <c r="F381" s="137">
        <v>0</v>
      </c>
      <c r="G381" s="137">
        <v>0</v>
      </c>
      <c r="H381" s="137">
        <v>0</v>
      </c>
      <c r="I381" s="137">
        <v>0</v>
      </c>
      <c r="J381" s="137">
        <v>0</v>
      </c>
      <c r="K381" s="137">
        <v>0</v>
      </c>
      <c r="L381" s="137">
        <v>0</v>
      </c>
      <c r="M381" s="137">
        <v>0</v>
      </c>
      <c r="N381" s="137">
        <v>0</v>
      </c>
      <c r="O381" s="137">
        <v>0</v>
      </c>
      <c r="P381" s="137">
        <v>0</v>
      </c>
      <c r="Q381" s="137">
        <v>0</v>
      </c>
    </row>
    <row r="382" spans="2:17" ht="11.25" hidden="1" customHeight="1">
      <c r="B382" s="159" t="s">
        <v>247</v>
      </c>
      <c r="C382" s="140">
        <v>0</v>
      </c>
      <c r="D382" s="140">
        <v>0</v>
      </c>
      <c r="E382" s="137">
        <v>0</v>
      </c>
      <c r="F382" s="140">
        <v>0</v>
      </c>
      <c r="G382" s="140">
        <v>0</v>
      </c>
      <c r="H382" s="137">
        <v>0</v>
      </c>
      <c r="I382" s="137">
        <v>0</v>
      </c>
      <c r="J382" s="137">
        <v>0</v>
      </c>
      <c r="K382" s="137">
        <v>0</v>
      </c>
      <c r="L382" s="140">
        <v>0</v>
      </c>
      <c r="M382" s="140">
        <v>0</v>
      </c>
      <c r="N382" s="137">
        <v>0</v>
      </c>
      <c r="O382" s="140">
        <v>0</v>
      </c>
      <c r="P382" s="140">
        <v>0</v>
      </c>
      <c r="Q382" s="137">
        <v>0</v>
      </c>
    </row>
    <row r="383" spans="2:17" ht="11.25" hidden="1" customHeight="1">
      <c r="B383" s="159" t="s">
        <v>248</v>
      </c>
      <c r="C383" s="140">
        <v>0</v>
      </c>
      <c r="D383" s="140">
        <v>0</v>
      </c>
      <c r="E383" s="137">
        <v>0</v>
      </c>
      <c r="F383" s="140">
        <v>0</v>
      </c>
      <c r="G383" s="140">
        <v>0</v>
      </c>
      <c r="H383" s="137">
        <v>0</v>
      </c>
      <c r="I383" s="137">
        <v>0</v>
      </c>
      <c r="J383" s="137">
        <v>0</v>
      </c>
      <c r="K383" s="137">
        <v>0</v>
      </c>
      <c r="L383" s="140">
        <v>0</v>
      </c>
      <c r="M383" s="140">
        <v>0</v>
      </c>
      <c r="N383" s="137">
        <v>0</v>
      </c>
      <c r="O383" s="140">
        <v>0</v>
      </c>
      <c r="P383" s="140">
        <v>0</v>
      </c>
      <c r="Q383" s="137">
        <v>0</v>
      </c>
    </row>
    <row r="384" spans="2:17" ht="11.25" hidden="1" customHeight="1">
      <c r="B384" s="159" t="s">
        <v>235</v>
      </c>
      <c r="C384" s="137">
        <v>0</v>
      </c>
      <c r="D384" s="137">
        <v>0</v>
      </c>
      <c r="E384" s="137">
        <v>0</v>
      </c>
      <c r="F384" s="137">
        <v>0</v>
      </c>
      <c r="G384" s="137">
        <v>0</v>
      </c>
      <c r="H384" s="137">
        <v>0</v>
      </c>
      <c r="I384" s="137">
        <v>0</v>
      </c>
      <c r="J384" s="137">
        <v>0</v>
      </c>
      <c r="K384" s="137">
        <v>0</v>
      </c>
      <c r="L384" s="137">
        <v>0</v>
      </c>
      <c r="M384" s="137">
        <v>0</v>
      </c>
      <c r="N384" s="137">
        <v>0</v>
      </c>
      <c r="O384" s="137">
        <v>0</v>
      </c>
      <c r="P384" s="137">
        <v>0</v>
      </c>
      <c r="Q384" s="137">
        <v>0</v>
      </c>
    </row>
    <row r="385" spans="2:17" ht="11.25" hidden="1" customHeight="1">
      <c r="B385" s="159" t="s">
        <v>247</v>
      </c>
      <c r="C385" s="140">
        <v>0</v>
      </c>
      <c r="D385" s="140">
        <v>0</v>
      </c>
      <c r="E385" s="137">
        <v>0</v>
      </c>
      <c r="F385" s="140">
        <v>0</v>
      </c>
      <c r="G385" s="140">
        <v>0</v>
      </c>
      <c r="H385" s="137">
        <v>0</v>
      </c>
      <c r="I385" s="137">
        <v>0</v>
      </c>
      <c r="J385" s="137">
        <v>0</v>
      </c>
      <c r="K385" s="137">
        <v>0</v>
      </c>
      <c r="L385" s="140">
        <v>0</v>
      </c>
      <c r="M385" s="140">
        <v>0</v>
      </c>
      <c r="N385" s="137">
        <v>0</v>
      </c>
      <c r="O385" s="140">
        <v>0</v>
      </c>
      <c r="P385" s="140">
        <v>0</v>
      </c>
      <c r="Q385" s="137">
        <v>0</v>
      </c>
    </row>
    <row r="386" spans="2:17" ht="11.25" hidden="1" customHeight="1">
      <c r="B386" s="159" t="s">
        <v>248</v>
      </c>
      <c r="C386" s="140">
        <v>0</v>
      </c>
      <c r="D386" s="140">
        <v>0</v>
      </c>
      <c r="E386" s="137">
        <v>0</v>
      </c>
      <c r="F386" s="140">
        <v>0</v>
      </c>
      <c r="G386" s="140">
        <v>0</v>
      </c>
      <c r="H386" s="137">
        <v>0</v>
      </c>
      <c r="I386" s="137">
        <v>0</v>
      </c>
      <c r="J386" s="137">
        <v>0</v>
      </c>
      <c r="K386" s="137">
        <v>0</v>
      </c>
      <c r="L386" s="140">
        <v>0</v>
      </c>
      <c r="M386" s="140">
        <v>0</v>
      </c>
      <c r="N386" s="137">
        <v>0</v>
      </c>
      <c r="O386" s="140">
        <v>0</v>
      </c>
      <c r="P386" s="140">
        <v>0</v>
      </c>
      <c r="Q386" s="137">
        <v>0</v>
      </c>
    </row>
    <row r="387" spans="2:17" ht="22.5" customHeight="1">
      <c r="B387" s="159" t="s">
        <v>236</v>
      </c>
      <c r="C387" s="137">
        <v>17.020000000000003</v>
      </c>
      <c r="D387" s="137">
        <v>63.62</v>
      </c>
      <c r="E387" s="137">
        <v>46.599999999999994</v>
      </c>
      <c r="F387" s="137">
        <v>209.22</v>
      </c>
      <c r="G387" s="137">
        <v>158.19999999999999</v>
      </c>
      <c r="H387" s="137">
        <v>-51.020000000000017</v>
      </c>
      <c r="I387" s="137">
        <v>23.08</v>
      </c>
      <c r="J387" s="137">
        <v>238.64</v>
      </c>
      <c r="K387" s="137">
        <v>215.56</v>
      </c>
      <c r="L387" s="137">
        <v>425.67999999999995</v>
      </c>
      <c r="M387" s="137">
        <v>0</v>
      </c>
      <c r="N387" s="137">
        <v>-425.67999999999995</v>
      </c>
      <c r="O387" s="137">
        <v>0</v>
      </c>
      <c r="P387" s="137">
        <v>317.68</v>
      </c>
      <c r="Q387" s="137">
        <v>317.68</v>
      </c>
    </row>
    <row r="388" spans="2:17" ht="11.25" hidden="1" customHeight="1">
      <c r="B388" s="159" t="s">
        <v>269</v>
      </c>
      <c r="C388" s="140">
        <v>0</v>
      </c>
      <c r="D388" s="140">
        <v>0</v>
      </c>
      <c r="E388" s="137">
        <v>0</v>
      </c>
      <c r="F388" s="140">
        <v>0</v>
      </c>
      <c r="G388" s="140">
        <v>0</v>
      </c>
      <c r="H388" s="137">
        <v>0</v>
      </c>
      <c r="I388" s="137">
        <v>0</v>
      </c>
      <c r="J388" s="137">
        <v>0</v>
      </c>
      <c r="K388" s="137">
        <v>0</v>
      </c>
      <c r="L388" s="140">
        <v>0</v>
      </c>
      <c r="M388" s="140">
        <v>0</v>
      </c>
      <c r="N388" s="137">
        <v>0</v>
      </c>
      <c r="O388" s="140">
        <v>0</v>
      </c>
      <c r="P388" s="140">
        <v>0</v>
      </c>
      <c r="Q388" s="137">
        <v>0</v>
      </c>
    </row>
    <row r="389" spans="2:17" ht="11.25" customHeight="1">
      <c r="B389" s="159" t="s">
        <v>247</v>
      </c>
      <c r="C389" s="140">
        <v>17.020000000000003</v>
      </c>
      <c r="D389" s="140">
        <v>63.62</v>
      </c>
      <c r="E389" s="137">
        <v>46.599999999999994</v>
      </c>
      <c r="F389" s="140">
        <v>209.22</v>
      </c>
      <c r="G389" s="140">
        <v>158.19999999999999</v>
      </c>
      <c r="H389" s="137">
        <v>-51.020000000000017</v>
      </c>
      <c r="I389" s="137">
        <v>23.08</v>
      </c>
      <c r="J389" s="137">
        <v>238.64</v>
      </c>
      <c r="K389" s="137">
        <v>215.56</v>
      </c>
      <c r="L389" s="140">
        <v>425.67999999999995</v>
      </c>
      <c r="M389" s="140">
        <v>0</v>
      </c>
      <c r="N389" s="137">
        <v>-425.67999999999995</v>
      </c>
      <c r="O389" s="140">
        <v>0</v>
      </c>
      <c r="P389" s="140">
        <v>317.68</v>
      </c>
      <c r="Q389" s="137">
        <v>317.68</v>
      </c>
    </row>
    <row r="390" spans="2:17" ht="11.25" hidden="1" customHeight="1">
      <c r="B390" s="159" t="s">
        <v>248</v>
      </c>
      <c r="C390" s="140">
        <v>0</v>
      </c>
      <c r="D390" s="140">
        <v>0</v>
      </c>
      <c r="E390" s="137">
        <v>0</v>
      </c>
      <c r="F390" s="140">
        <v>0</v>
      </c>
      <c r="G390" s="140">
        <v>0</v>
      </c>
      <c r="H390" s="137">
        <v>0</v>
      </c>
      <c r="I390" s="137">
        <v>0</v>
      </c>
      <c r="J390" s="137">
        <v>0</v>
      </c>
      <c r="K390" s="137">
        <v>0</v>
      </c>
      <c r="L390" s="140">
        <v>0</v>
      </c>
      <c r="M390" s="140">
        <v>0</v>
      </c>
      <c r="N390" s="137">
        <v>0</v>
      </c>
      <c r="O390" s="140">
        <v>0</v>
      </c>
      <c r="P390" s="140">
        <v>0</v>
      </c>
      <c r="Q390" s="137">
        <v>0</v>
      </c>
    </row>
    <row r="391" spans="2:17" ht="11.25" hidden="1" customHeight="1">
      <c r="B391" s="159" t="s">
        <v>169</v>
      </c>
      <c r="C391" s="137">
        <v>0</v>
      </c>
      <c r="D391" s="137">
        <v>0</v>
      </c>
      <c r="E391" s="137">
        <v>0</v>
      </c>
      <c r="F391" s="137">
        <v>0</v>
      </c>
      <c r="G391" s="137">
        <v>0</v>
      </c>
      <c r="H391" s="137">
        <v>0</v>
      </c>
      <c r="I391" s="137">
        <v>0</v>
      </c>
      <c r="J391" s="137">
        <v>0</v>
      </c>
      <c r="K391" s="137">
        <v>0</v>
      </c>
      <c r="L391" s="137">
        <v>0</v>
      </c>
      <c r="M391" s="137">
        <v>0</v>
      </c>
      <c r="N391" s="137">
        <v>0</v>
      </c>
      <c r="O391" s="137">
        <v>0</v>
      </c>
      <c r="P391" s="137">
        <v>0</v>
      </c>
      <c r="Q391" s="137">
        <v>0</v>
      </c>
    </row>
    <row r="392" spans="2:17" ht="11.25" hidden="1" customHeight="1">
      <c r="B392" s="159" t="s">
        <v>247</v>
      </c>
      <c r="C392" s="140">
        <v>0</v>
      </c>
      <c r="D392" s="140">
        <v>0</v>
      </c>
      <c r="E392" s="137">
        <v>0</v>
      </c>
      <c r="F392" s="140">
        <v>0</v>
      </c>
      <c r="G392" s="140">
        <v>0</v>
      </c>
      <c r="H392" s="137">
        <v>0</v>
      </c>
      <c r="I392" s="137">
        <v>0</v>
      </c>
      <c r="J392" s="137">
        <v>0</v>
      </c>
      <c r="K392" s="137">
        <v>0</v>
      </c>
      <c r="L392" s="140">
        <v>0</v>
      </c>
      <c r="M392" s="140">
        <v>0</v>
      </c>
      <c r="N392" s="137">
        <v>0</v>
      </c>
      <c r="O392" s="140">
        <v>0</v>
      </c>
      <c r="P392" s="140">
        <v>0</v>
      </c>
      <c r="Q392" s="137">
        <v>0</v>
      </c>
    </row>
    <row r="393" spans="2:17" ht="11.25" hidden="1" customHeight="1">
      <c r="B393" s="159" t="s">
        <v>248</v>
      </c>
      <c r="C393" s="140">
        <v>0</v>
      </c>
      <c r="D393" s="140">
        <v>0</v>
      </c>
      <c r="E393" s="137">
        <v>0</v>
      </c>
      <c r="F393" s="140">
        <v>0</v>
      </c>
      <c r="G393" s="140">
        <v>0</v>
      </c>
      <c r="H393" s="137">
        <v>0</v>
      </c>
      <c r="I393" s="137">
        <v>0</v>
      </c>
      <c r="J393" s="137">
        <v>0</v>
      </c>
      <c r="K393" s="137">
        <v>0</v>
      </c>
      <c r="L393" s="140">
        <v>0</v>
      </c>
      <c r="M393" s="140">
        <v>0</v>
      </c>
      <c r="N393" s="137">
        <v>0</v>
      </c>
      <c r="O393" s="140">
        <v>0</v>
      </c>
      <c r="P393" s="140">
        <v>0</v>
      </c>
      <c r="Q393" s="137">
        <v>0</v>
      </c>
    </row>
    <row r="394" spans="2:17" ht="11.25" customHeight="1">
      <c r="B394" s="159" t="s">
        <v>237</v>
      </c>
      <c r="C394" s="137">
        <v>583.89</v>
      </c>
      <c r="D394" s="137">
        <v>0</v>
      </c>
      <c r="E394" s="137">
        <v>-583.89</v>
      </c>
      <c r="F394" s="137">
        <v>805.78</v>
      </c>
      <c r="G394" s="137">
        <v>0</v>
      </c>
      <c r="H394" s="137">
        <v>-805.78</v>
      </c>
      <c r="I394" s="137">
        <v>894.17</v>
      </c>
      <c r="J394" s="137">
        <v>0</v>
      </c>
      <c r="K394" s="137">
        <v>-894.17</v>
      </c>
      <c r="L394" s="137">
        <v>1200.3600000000001</v>
      </c>
      <c r="M394" s="137">
        <v>97.080000000000013</v>
      </c>
      <c r="N394" s="137">
        <v>-1103.28</v>
      </c>
      <c r="O394" s="137">
        <v>1749.34</v>
      </c>
      <c r="P394" s="137">
        <v>4.2600000000000007</v>
      </c>
      <c r="Q394" s="137">
        <v>-1745.08</v>
      </c>
    </row>
    <row r="395" spans="2:17" ht="11.25" customHeight="1">
      <c r="B395" s="159" t="s">
        <v>247</v>
      </c>
      <c r="C395" s="137">
        <v>583.89</v>
      </c>
      <c r="D395" s="137">
        <v>0</v>
      </c>
      <c r="E395" s="137">
        <v>-583.89</v>
      </c>
      <c r="F395" s="137">
        <v>805.78</v>
      </c>
      <c r="G395" s="137">
        <v>0</v>
      </c>
      <c r="H395" s="137">
        <v>-805.78</v>
      </c>
      <c r="I395" s="137">
        <v>894.17</v>
      </c>
      <c r="J395" s="137">
        <v>0</v>
      </c>
      <c r="K395" s="137">
        <v>-894.17</v>
      </c>
      <c r="L395" s="137">
        <v>1200.3600000000001</v>
      </c>
      <c r="M395" s="137">
        <v>97.080000000000013</v>
      </c>
      <c r="N395" s="137">
        <v>-1103.28</v>
      </c>
      <c r="O395" s="137">
        <v>1749.34</v>
      </c>
      <c r="P395" s="137">
        <v>4.2600000000000007</v>
      </c>
      <c r="Q395" s="137">
        <v>-1745.08</v>
      </c>
    </row>
    <row r="396" spans="2:17" ht="13.5" hidden="1" customHeight="1">
      <c r="B396" s="159" t="s">
        <v>248</v>
      </c>
      <c r="C396" s="137">
        <v>0</v>
      </c>
      <c r="D396" s="137">
        <v>0</v>
      </c>
      <c r="E396" s="137">
        <v>0</v>
      </c>
      <c r="F396" s="137">
        <v>0</v>
      </c>
      <c r="G396" s="137">
        <v>0</v>
      </c>
      <c r="H396" s="137">
        <v>0</v>
      </c>
      <c r="I396" s="137">
        <v>0</v>
      </c>
      <c r="J396" s="137">
        <v>0</v>
      </c>
      <c r="K396" s="137">
        <v>0</v>
      </c>
      <c r="L396" s="137">
        <v>0</v>
      </c>
      <c r="M396" s="137">
        <v>0</v>
      </c>
      <c r="N396" s="137">
        <v>0</v>
      </c>
      <c r="O396" s="137">
        <v>0</v>
      </c>
      <c r="P396" s="137">
        <v>0</v>
      </c>
      <c r="Q396" s="137">
        <v>0</v>
      </c>
    </row>
    <row r="397" spans="2:17" ht="11.25" hidden="1" customHeight="1">
      <c r="B397" s="159" t="s">
        <v>238</v>
      </c>
      <c r="C397" s="137">
        <v>0</v>
      </c>
      <c r="D397" s="137">
        <v>0</v>
      </c>
      <c r="E397" s="137">
        <v>0</v>
      </c>
      <c r="F397" s="137">
        <v>0</v>
      </c>
      <c r="G397" s="137">
        <v>0</v>
      </c>
      <c r="H397" s="137">
        <v>0</v>
      </c>
      <c r="I397" s="137">
        <v>0</v>
      </c>
      <c r="J397" s="137">
        <v>0</v>
      </c>
      <c r="K397" s="137">
        <v>0</v>
      </c>
      <c r="L397" s="137">
        <v>0</v>
      </c>
      <c r="M397" s="137">
        <v>0</v>
      </c>
      <c r="N397" s="137">
        <v>0</v>
      </c>
      <c r="O397" s="137">
        <v>0</v>
      </c>
      <c r="P397" s="137">
        <v>0</v>
      </c>
      <c r="Q397" s="137">
        <v>0</v>
      </c>
    </row>
    <row r="398" spans="2:17" ht="11.25" hidden="1" customHeight="1">
      <c r="B398" s="159" t="s">
        <v>249</v>
      </c>
      <c r="C398" s="140">
        <v>0</v>
      </c>
      <c r="D398" s="140">
        <v>0</v>
      </c>
      <c r="E398" s="137">
        <v>0</v>
      </c>
      <c r="F398" s="140">
        <v>0</v>
      </c>
      <c r="G398" s="140">
        <v>0</v>
      </c>
      <c r="H398" s="137">
        <v>0</v>
      </c>
      <c r="I398" s="137">
        <v>0</v>
      </c>
      <c r="J398" s="137">
        <v>0</v>
      </c>
      <c r="K398" s="137">
        <v>0</v>
      </c>
      <c r="L398" s="140">
        <v>0</v>
      </c>
      <c r="M398" s="140">
        <v>0</v>
      </c>
      <c r="N398" s="137">
        <v>0</v>
      </c>
      <c r="O398" s="140">
        <v>0</v>
      </c>
      <c r="P398" s="140">
        <v>0</v>
      </c>
      <c r="Q398" s="137">
        <v>0</v>
      </c>
    </row>
    <row r="399" spans="2:17" ht="11.25" hidden="1" customHeight="1">
      <c r="B399" s="159" t="s">
        <v>250</v>
      </c>
      <c r="C399" s="140">
        <v>0</v>
      </c>
      <c r="D399" s="140">
        <v>0</v>
      </c>
      <c r="E399" s="137">
        <v>0</v>
      </c>
      <c r="F399" s="140">
        <v>0</v>
      </c>
      <c r="G399" s="140">
        <v>0</v>
      </c>
      <c r="H399" s="137">
        <v>0</v>
      </c>
      <c r="I399" s="137">
        <v>0</v>
      </c>
      <c r="J399" s="137">
        <v>0</v>
      </c>
      <c r="K399" s="137">
        <v>0</v>
      </c>
      <c r="L399" s="140">
        <v>0</v>
      </c>
      <c r="M399" s="140">
        <v>0</v>
      </c>
      <c r="N399" s="137">
        <v>0</v>
      </c>
      <c r="O399" s="140">
        <v>0</v>
      </c>
      <c r="P399" s="140">
        <v>0</v>
      </c>
      <c r="Q399" s="137">
        <v>0</v>
      </c>
    </row>
    <row r="400" spans="2:17" ht="22.5" customHeight="1">
      <c r="B400" s="159" t="s">
        <v>239</v>
      </c>
      <c r="C400" s="137">
        <v>583.89</v>
      </c>
      <c r="D400" s="137">
        <v>0</v>
      </c>
      <c r="E400" s="137">
        <v>-583.89</v>
      </c>
      <c r="F400" s="137">
        <v>805.78</v>
      </c>
      <c r="G400" s="137">
        <v>0</v>
      </c>
      <c r="H400" s="137">
        <v>-805.78</v>
      </c>
      <c r="I400" s="137">
        <v>894.17</v>
      </c>
      <c r="J400" s="137">
        <v>0</v>
      </c>
      <c r="K400" s="137">
        <v>-894.17</v>
      </c>
      <c r="L400" s="137">
        <v>1200.3600000000001</v>
      </c>
      <c r="M400" s="137">
        <v>97.080000000000013</v>
      </c>
      <c r="N400" s="137">
        <v>-1103.28</v>
      </c>
      <c r="O400" s="137">
        <v>1749.34</v>
      </c>
      <c r="P400" s="137">
        <v>4.2600000000000007</v>
      </c>
      <c r="Q400" s="137">
        <v>-1745.08</v>
      </c>
    </row>
    <row r="401" spans="2:17" ht="11.25" customHeight="1">
      <c r="B401" s="159" t="s">
        <v>249</v>
      </c>
      <c r="C401" s="140">
        <v>583.89</v>
      </c>
      <c r="D401" s="140">
        <v>0</v>
      </c>
      <c r="E401" s="137">
        <v>-583.89</v>
      </c>
      <c r="F401" s="140">
        <v>805.78</v>
      </c>
      <c r="G401" s="140">
        <v>0</v>
      </c>
      <c r="H401" s="137">
        <v>-805.78</v>
      </c>
      <c r="I401" s="137">
        <v>894.17</v>
      </c>
      <c r="J401" s="137">
        <v>0</v>
      </c>
      <c r="K401" s="137">
        <v>-894.17</v>
      </c>
      <c r="L401" s="140">
        <v>1200.3600000000001</v>
      </c>
      <c r="M401" s="140">
        <v>97.080000000000013</v>
      </c>
      <c r="N401" s="137">
        <v>-1103.28</v>
      </c>
      <c r="O401" s="140">
        <v>1749.34</v>
      </c>
      <c r="P401" s="140">
        <v>4.2600000000000007</v>
      </c>
      <c r="Q401" s="137">
        <v>-1745.08</v>
      </c>
    </row>
    <row r="402" spans="2:17" ht="11.25" hidden="1" customHeight="1">
      <c r="B402" s="159" t="s">
        <v>250</v>
      </c>
      <c r="C402" s="140">
        <v>0</v>
      </c>
      <c r="D402" s="140">
        <v>0</v>
      </c>
      <c r="E402" s="137">
        <v>0</v>
      </c>
      <c r="F402" s="140">
        <v>0</v>
      </c>
      <c r="G402" s="140">
        <v>0</v>
      </c>
      <c r="H402" s="137">
        <v>0</v>
      </c>
      <c r="I402" s="137">
        <v>0</v>
      </c>
      <c r="J402" s="137">
        <v>0</v>
      </c>
      <c r="K402" s="137">
        <v>0</v>
      </c>
      <c r="L402" s="140">
        <v>0</v>
      </c>
      <c r="M402" s="140">
        <v>0</v>
      </c>
      <c r="N402" s="137">
        <v>0</v>
      </c>
      <c r="O402" s="140">
        <v>0</v>
      </c>
      <c r="P402" s="140">
        <v>0</v>
      </c>
      <c r="Q402" s="137">
        <v>0</v>
      </c>
    </row>
    <row r="403" spans="2:17" s="78" customFormat="1" ht="22.5" customHeight="1">
      <c r="B403" s="160" t="s">
        <v>388</v>
      </c>
      <c r="C403" s="139">
        <v>12.66</v>
      </c>
      <c r="D403" s="139">
        <v>17.189999999999998</v>
      </c>
      <c r="E403" s="139">
        <v>-4.5299999999999985</v>
      </c>
      <c r="F403" s="139">
        <v>21.099999999999998</v>
      </c>
      <c r="G403" s="139">
        <v>21.46</v>
      </c>
      <c r="H403" s="139">
        <v>-0.36000000000000121</v>
      </c>
      <c r="I403" s="139">
        <v>11.17</v>
      </c>
      <c r="J403" s="139">
        <v>1.95</v>
      </c>
      <c r="K403" s="139">
        <v>9.2199999999999989</v>
      </c>
      <c r="L403" s="139">
        <v>84.62</v>
      </c>
      <c r="M403" s="139">
        <v>15.920000000000002</v>
      </c>
      <c r="N403" s="139">
        <v>68.699999999999989</v>
      </c>
      <c r="O403" s="139">
        <v>48.04</v>
      </c>
      <c r="P403" s="139">
        <v>48.889999999999993</v>
      </c>
      <c r="Q403" s="139">
        <v>-0.84999999999999787</v>
      </c>
    </row>
    <row r="404" spans="2:17" ht="11.25" hidden="1" customHeight="1">
      <c r="B404" s="159" t="s">
        <v>268</v>
      </c>
      <c r="C404" s="137">
        <v>0</v>
      </c>
      <c r="D404" s="137">
        <v>0</v>
      </c>
      <c r="E404" s="137">
        <v>0</v>
      </c>
      <c r="F404" s="137">
        <v>0</v>
      </c>
      <c r="G404" s="137">
        <v>0</v>
      </c>
      <c r="H404" s="137">
        <v>0</v>
      </c>
      <c r="I404" s="137">
        <v>0</v>
      </c>
      <c r="J404" s="137">
        <v>0</v>
      </c>
      <c r="K404" s="137">
        <v>0</v>
      </c>
      <c r="L404" s="137">
        <v>0</v>
      </c>
      <c r="M404" s="137">
        <v>0</v>
      </c>
      <c r="N404" s="137">
        <v>0</v>
      </c>
      <c r="O404" s="137">
        <v>0</v>
      </c>
      <c r="P404" s="137">
        <v>0</v>
      </c>
      <c r="Q404" s="137">
        <v>0</v>
      </c>
    </row>
    <row r="405" spans="2:17" ht="11.25" hidden="1" customHeight="1">
      <c r="B405" s="159" t="s">
        <v>247</v>
      </c>
      <c r="C405" s="140">
        <v>0</v>
      </c>
      <c r="D405" s="140">
        <v>0</v>
      </c>
      <c r="E405" s="137">
        <v>0</v>
      </c>
      <c r="F405" s="140">
        <v>0</v>
      </c>
      <c r="G405" s="140">
        <v>0</v>
      </c>
      <c r="H405" s="137">
        <v>0</v>
      </c>
      <c r="I405" s="137">
        <v>0</v>
      </c>
      <c r="J405" s="137">
        <v>0</v>
      </c>
      <c r="K405" s="137">
        <v>0</v>
      </c>
      <c r="L405" s="140">
        <v>0</v>
      </c>
      <c r="M405" s="140">
        <v>0</v>
      </c>
      <c r="N405" s="137">
        <v>0</v>
      </c>
      <c r="O405" s="140">
        <v>0</v>
      </c>
      <c r="P405" s="140">
        <v>0</v>
      </c>
      <c r="Q405" s="137">
        <v>0</v>
      </c>
    </row>
    <row r="406" spans="2:17" ht="11.25" hidden="1" customHeight="1">
      <c r="B406" s="159" t="s">
        <v>248</v>
      </c>
      <c r="C406" s="140">
        <v>0</v>
      </c>
      <c r="D406" s="140">
        <v>0</v>
      </c>
      <c r="E406" s="137">
        <v>0</v>
      </c>
      <c r="F406" s="140">
        <v>0</v>
      </c>
      <c r="G406" s="140">
        <v>0</v>
      </c>
      <c r="H406" s="137">
        <v>0</v>
      </c>
      <c r="I406" s="137">
        <v>0</v>
      </c>
      <c r="J406" s="137">
        <v>0</v>
      </c>
      <c r="K406" s="137">
        <v>0</v>
      </c>
      <c r="L406" s="140">
        <v>0</v>
      </c>
      <c r="M406" s="140">
        <v>0</v>
      </c>
      <c r="N406" s="137">
        <v>0</v>
      </c>
      <c r="O406" s="140">
        <v>0</v>
      </c>
      <c r="P406" s="140">
        <v>0</v>
      </c>
      <c r="Q406" s="137">
        <v>0</v>
      </c>
    </row>
    <row r="407" spans="2:17" ht="11.25" hidden="1" customHeight="1">
      <c r="B407" s="159" t="s">
        <v>235</v>
      </c>
      <c r="C407" s="137">
        <v>0</v>
      </c>
      <c r="D407" s="137">
        <v>0</v>
      </c>
      <c r="E407" s="137">
        <v>0</v>
      </c>
      <c r="F407" s="137">
        <v>0</v>
      </c>
      <c r="G407" s="137">
        <v>0</v>
      </c>
      <c r="H407" s="137">
        <v>0</v>
      </c>
      <c r="I407" s="137">
        <v>0</v>
      </c>
      <c r="J407" s="137">
        <v>0</v>
      </c>
      <c r="K407" s="137">
        <v>0</v>
      </c>
      <c r="L407" s="137">
        <v>0</v>
      </c>
      <c r="M407" s="137">
        <v>0</v>
      </c>
      <c r="N407" s="137">
        <v>0</v>
      </c>
      <c r="O407" s="137">
        <v>0</v>
      </c>
      <c r="P407" s="137">
        <v>0</v>
      </c>
      <c r="Q407" s="137">
        <v>0</v>
      </c>
    </row>
    <row r="408" spans="2:17" ht="11.25" hidden="1" customHeight="1">
      <c r="B408" s="159" t="s">
        <v>396</v>
      </c>
      <c r="C408" s="140">
        <v>0</v>
      </c>
      <c r="D408" s="140">
        <v>0</v>
      </c>
      <c r="E408" s="137">
        <v>0</v>
      </c>
      <c r="F408" s="140">
        <v>0</v>
      </c>
      <c r="G408" s="140">
        <v>0</v>
      </c>
      <c r="H408" s="137">
        <v>0</v>
      </c>
      <c r="I408" s="137">
        <v>0</v>
      </c>
      <c r="J408" s="137">
        <v>0</v>
      </c>
      <c r="K408" s="137">
        <v>0</v>
      </c>
      <c r="L408" s="140">
        <v>0</v>
      </c>
      <c r="M408" s="140">
        <v>0</v>
      </c>
      <c r="N408" s="137">
        <v>0</v>
      </c>
      <c r="O408" s="140">
        <v>0</v>
      </c>
      <c r="P408" s="140">
        <v>0</v>
      </c>
      <c r="Q408" s="137">
        <v>0</v>
      </c>
    </row>
    <row r="409" spans="2:17" ht="11.25" hidden="1" customHeight="1">
      <c r="B409" s="159" t="s">
        <v>248</v>
      </c>
      <c r="C409" s="140">
        <v>0</v>
      </c>
      <c r="D409" s="140">
        <v>0</v>
      </c>
      <c r="E409" s="137">
        <v>0</v>
      </c>
      <c r="F409" s="140">
        <v>0</v>
      </c>
      <c r="G409" s="140">
        <v>0</v>
      </c>
      <c r="H409" s="137">
        <v>0</v>
      </c>
      <c r="I409" s="137">
        <v>0</v>
      </c>
      <c r="J409" s="137">
        <v>0</v>
      </c>
      <c r="K409" s="137">
        <v>0</v>
      </c>
      <c r="L409" s="140">
        <v>0</v>
      </c>
      <c r="M409" s="140">
        <v>0</v>
      </c>
      <c r="N409" s="137">
        <v>0</v>
      </c>
      <c r="O409" s="140">
        <v>0</v>
      </c>
      <c r="P409" s="140">
        <v>0</v>
      </c>
      <c r="Q409" s="137">
        <v>0</v>
      </c>
    </row>
    <row r="410" spans="2:17" ht="22.5" customHeight="1">
      <c r="B410" s="159" t="s">
        <v>236</v>
      </c>
      <c r="C410" s="137">
        <v>11.9</v>
      </c>
      <c r="D410" s="137">
        <v>16.13</v>
      </c>
      <c r="E410" s="137">
        <v>-4.2299999999999986</v>
      </c>
      <c r="F410" s="137">
        <v>19.509999999999998</v>
      </c>
      <c r="G410" s="137">
        <v>21.46</v>
      </c>
      <c r="H410" s="137">
        <v>-1.9500000000000011</v>
      </c>
      <c r="I410" s="137">
        <v>7.6999999999999993</v>
      </c>
      <c r="J410" s="137">
        <v>1.8499999999999999</v>
      </c>
      <c r="K410" s="137">
        <v>5.8499999999999988</v>
      </c>
      <c r="L410" s="137">
        <v>79.61</v>
      </c>
      <c r="M410" s="137">
        <v>15.46</v>
      </c>
      <c r="N410" s="137">
        <v>64.150000000000006</v>
      </c>
      <c r="O410" s="137">
        <v>41.54</v>
      </c>
      <c r="P410" s="137">
        <v>31.97</v>
      </c>
      <c r="Q410" s="137">
        <v>9.57</v>
      </c>
    </row>
    <row r="411" spans="2:17" ht="11.25" hidden="1" customHeight="1">
      <c r="B411" s="159" t="s">
        <v>269</v>
      </c>
      <c r="C411" s="140">
        <v>0</v>
      </c>
      <c r="D411" s="140">
        <v>0</v>
      </c>
      <c r="E411" s="137">
        <v>0</v>
      </c>
      <c r="F411" s="140">
        <v>0</v>
      </c>
      <c r="G411" s="140">
        <v>0</v>
      </c>
      <c r="H411" s="137">
        <v>0</v>
      </c>
      <c r="I411" s="137">
        <v>0</v>
      </c>
      <c r="J411" s="137">
        <v>0</v>
      </c>
      <c r="K411" s="137">
        <v>0</v>
      </c>
      <c r="L411" s="140">
        <v>0</v>
      </c>
      <c r="M411" s="140">
        <v>0</v>
      </c>
      <c r="N411" s="137">
        <v>0</v>
      </c>
      <c r="O411" s="140">
        <v>0</v>
      </c>
      <c r="P411" s="140">
        <v>0</v>
      </c>
      <c r="Q411" s="137">
        <v>0</v>
      </c>
    </row>
    <row r="412" spans="2:17" ht="11.25" customHeight="1">
      <c r="B412" s="159" t="s">
        <v>247</v>
      </c>
      <c r="C412" s="140">
        <v>11.9</v>
      </c>
      <c r="D412" s="140">
        <v>16.13</v>
      </c>
      <c r="E412" s="137">
        <v>-4.2299999999999986</v>
      </c>
      <c r="F412" s="140">
        <v>19.509999999999998</v>
      </c>
      <c r="G412" s="140">
        <v>21.46</v>
      </c>
      <c r="H412" s="137">
        <v>-1.9500000000000011</v>
      </c>
      <c r="I412" s="137">
        <v>7.6999999999999993</v>
      </c>
      <c r="J412" s="137">
        <v>1.8499999999999999</v>
      </c>
      <c r="K412" s="137">
        <v>5.8499999999999988</v>
      </c>
      <c r="L412" s="140">
        <v>79.61</v>
      </c>
      <c r="M412" s="140">
        <v>15.46</v>
      </c>
      <c r="N412" s="137">
        <v>64.150000000000006</v>
      </c>
      <c r="O412" s="140">
        <v>41.54</v>
      </c>
      <c r="P412" s="140">
        <v>31.97</v>
      </c>
      <c r="Q412" s="137">
        <v>9.57</v>
      </c>
    </row>
    <row r="413" spans="2:17" ht="11.25" hidden="1" customHeight="1">
      <c r="B413" s="159" t="s">
        <v>248</v>
      </c>
      <c r="C413" s="140">
        <v>0</v>
      </c>
      <c r="D413" s="140">
        <v>0</v>
      </c>
      <c r="E413" s="137">
        <v>0</v>
      </c>
      <c r="F413" s="140">
        <v>0</v>
      </c>
      <c r="G413" s="140">
        <v>0</v>
      </c>
      <c r="H413" s="137">
        <v>0</v>
      </c>
      <c r="I413" s="137">
        <v>0</v>
      </c>
      <c r="J413" s="137">
        <v>0</v>
      </c>
      <c r="K413" s="137">
        <v>0</v>
      </c>
      <c r="L413" s="140">
        <v>0</v>
      </c>
      <c r="M413" s="140">
        <v>0</v>
      </c>
      <c r="N413" s="137">
        <v>0</v>
      </c>
      <c r="O413" s="140">
        <v>0</v>
      </c>
      <c r="P413" s="140">
        <v>0</v>
      </c>
      <c r="Q413" s="137">
        <v>0</v>
      </c>
    </row>
    <row r="414" spans="2:17" ht="11.25" hidden="1" customHeight="1">
      <c r="B414" s="159" t="s">
        <v>169</v>
      </c>
      <c r="C414" s="137">
        <v>0</v>
      </c>
      <c r="D414" s="137">
        <v>0</v>
      </c>
      <c r="E414" s="137">
        <v>0</v>
      </c>
      <c r="F414" s="137">
        <v>0</v>
      </c>
      <c r="G414" s="137">
        <v>0</v>
      </c>
      <c r="H414" s="137">
        <v>0</v>
      </c>
      <c r="I414" s="137">
        <v>0</v>
      </c>
      <c r="J414" s="137">
        <v>0</v>
      </c>
      <c r="K414" s="137">
        <v>0</v>
      </c>
      <c r="L414" s="137">
        <v>0</v>
      </c>
      <c r="M414" s="137">
        <v>0</v>
      </c>
      <c r="N414" s="137">
        <v>0</v>
      </c>
      <c r="O414" s="137">
        <v>0</v>
      </c>
      <c r="P414" s="137">
        <v>0</v>
      </c>
      <c r="Q414" s="137">
        <v>0</v>
      </c>
    </row>
    <row r="415" spans="2:17" ht="11.25" hidden="1" customHeight="1">
      <c r="B415" s="159" t="s">
        <v>247</v>
      </c>
      <c r="C415" s="140">
        <v>0</v>
      </c>
      <c r="D415" s="140">
        <v>0</v>
      </c>
      <c r="E415" s="137">
        <v>0</v>
      </c>
      <c r="F415" s="140">
        <v>0</v>
      </c>
      <c r="G415" s="140">
        <v>0</v>
      </c>
      <c r="H415" s="137">
        <v>0</v>
      </c>
      <c r="I415" s="137">
        <v>0</v>
      </c>
      <c r="J415" s="137">
        <v>0</v>
      </c>
      <c r="K415" s="137">
        <v>0</v>
      </c>
      <c r="L415" s="140">
        <v>0</v>
      </c>
      <c r="M415" s="140">
        <v>0</v>
      </c>
      <c r="N415" s="137">
        <v>0</v>
      </c>
      <c r="O415" s="140">
        <v>0</v>
      </c>
      <c r="P415" s="140">
        <v>0</v>
      </c>
      <c r="Q415" s="137">
        <v>0</v>
      </c>
    </row>
    <row r="416" spans="2:17" ht="11.25" hidden="1" customHeight="1">
      <c r="B416" s="159" t="s">
        <v>248</v>
      </c>
      <c r="C416" s="140">
        <v>0</v>
      </c>
      <c r="D416" s="140">
        <v>0</v>
      </c>
      <c r="E416" s="137">
        <v>0</v>
      </c>
      <c r="F416" s="140">
        <v>0</v>
      </c>
      <c r="G416" s="140">
        <v>0</v>
      </c>
      <c r="H416" s="137">
        <v>0</v>
      </c>
      <c r="I416" s="137">
        <v>0</v>
      </c>
      <c r="J416" s="137">
        <v>0</v>
      </c>
      <c r="K416" s="137">
        <v>0</v>
      </c>
      <c r="L416" s="140">
        <v>0</v>
      </c>
      <c r="M416" s="140">
        <v>0</v>
      </c>
      <c r="N416" s="137">
        <v>0</v>
      </c>
      <c r="O416" s="140">
        <v>0</v>
      </c>
      <c r="P416" s="140">
        <v>0</v>
      </c>
      <c r="Q416" s="137">
        <v>0</v>
      </c>
    </row>
    <row r="417" spans="2:17" ht="11.25" customHeight="1">
      <c r="B417" s="159" t="s">
        <v>237</v>
      </c>
      <c r="C417" s="137">
        <v>0.76</v>
      </c>
      <c r="D417" s="137">
        <v>1.06</v>
      </c>
      <c r="E417" s="137">
        <v>-0.30000000000000004</v>
      </c>
      <c r="F417" s="137">
        <v>1.5899999999999999</v>
      </c>
      <c r="G417" s="137">
        <v>0</v>
      </c>
      <c r="H417" s="137">
        <v>1.5899999999999999</v>
      </c>
      <c r="I417" s="137">
        <v>3.47</v>
      </c>
      <c r="J417" s="137">
        <v>0.1</v>
      </c>
      <c r="K417" s="137">
        <v>3.37</v>
      </c>
      <c r="L417" s="137">
        <v>5.01</v>
      </c>
      <c r="M417" s="137">
        <v>0.45999999999999996</v>
      </c>
      <c r="N417" s="137">
        <v>4.5500000000000007</v>
      </c>
      <c r="O417" s="137">
        <v>6.5</v>
      </c>
      <c r="P417" s="137">
        <v>16.920000000000002</v>
      </c>
      <c r="Q417" s="137">
        <v>-10.42</v>
      </c>
    </row>
    <row r="418" spans="2:17" ht="11.25" customHeight="1">
      <c r="B418" s="159" t="s">
        <v>247</v>
      </c>
      <c r="C418" s="137">
        <v>0.76</v>
      </c>
      <c r="D418" s="137">
        <v>1.06</v>
      </c>
      <c r="E418" s="137">
        <v>-0.30000000000000004</v>
      </c>
      <c r="F418" s="137">
        <v>1.5899999999999999</v>
      </c>
      <c r="G418" s="137">
        <v>0</v>
      </c>
      <c r="H418" s="137">
        <v>1.5899999999999999</v>
      </c>
      <c r="I418" s="137">
        <v>3.47</v>
      </c>
      <c r="J418" s="137">
        <v>0.1</v>
      </c>
      <c r="K418" s="137">
        <v>3.37</v>
      </c>
      <c r="L418" s="137">
        <v>5.01</v>
      </c>
      <c r="M418" s="137">
        <v>0.45999999999999996</v>
      </c>
      <c r="N418" s="137">
        <v>4.5500000000000007</v>
      </c>
      <c r="O418" s="137">
        <v>6.5</v>
      </c>
      <c r="P418" s="137">
        <v>16.920000000000002</v>
      </c>
      <c r="Q418" s="137">
        <v>-10.42</v>
      </c>
    </row>
    <row r="419" spans="2:17" ht="11.25" hidden="1" customHeight="1">
      <c r="B419" s="159" t="s">
        <v>248</v>
      </c>
      <c r="C419" s="137">
        <v>0</v>
      </c>
      <c r="D419" s="137">
        <v>0</v>
      </c>
      <c r="E419" s="137">
        <v>0</v>
      </c>
      <c r="F419" s="137">
        <v>0</v>
      </c>
      <c r="G419" s="137">
        <v>0</v>
      </c>
      <c r="H419" s="137">
        <v>0</v>
      </c>
      <c r="I419" s="137">
        <v>0</v>
      </c>
      <c r="J419" s="137">
        <v>0</v>
      </c>
      <c r="K419" s="137">
        <v>0</v>
      </c>
      <c r="L419" s="137">
        <v>0</v>
      </c>
      <c r="M419" s="137">
        <v>0</v>
      </c>
      <c r="N419" s="137">
        <v>0</v>
      </c>
      <c r="O419" s="137">
        <v>0</v>
      </c>
      <c r="P419" s="137">
        <v>0</v>
      </c>
      <c r="Q419" s="137">
        <v>0</v>
      </c>
    </row>
    <row r="420" spans="2:17" ht="11.25" customHeight="1">
      <c r="B420" s="159" t="s">
        <v>238</v>
      </c>
      <c r="C420" s="137">
        <v>0.76</v>
      </c>
      <c r="D420" s="137">
        <v>1.06</v>
      </c>
      <c r="E420" s="137">
        <v>-0.30000000000000004</v>
      </c>
      <c r="F420" s="137">
        <v>1.5899999999999999</v>
      </c>
      <c r="G420" s="137">
        <v>0</v>
      </c>
      <c r="H420" s="137">
        <v>1.5899999999999999</v>
      </c>
      <c r="I420" s="137">
        <v>3.47</v>
      </c>
      <c r="J420" s="137">
        <v>0.1</v>
      </c>
      <c r="K420" s="137">
        <v>3.37</v>
      </c>
      <c r="L420" s="137">
        <v>5.01</v>
      </c>
      <c r="M420" s="137">
        <v>0.45999999999999996</v>
      </c>
      <c r="N420" s="137">
        <v>4.5500000000000007</v>
      </c>
      <c r="O420" s="137">
        <v>6.5</v>
      </c>
      <c r="P420" s="137">
        <v>16.920000000000002</v>
      </c>
      <c r="Q420" s="137">
        <v>-10.42</v>
      </c>
    </row>
    <row r="421" spans="2:17" ht="11.25" customHeight="1">
      <c r="B421" s="159" t="s">
        <v>249</v>
      </c>
      <c r="C421" s="140">
        <v>0.76</v>
      </c>
      <c r="D421" s="140">
        <v>1.06</v>
      </c>
      <c r="E421" s="137">
        <v>-0.30000000000000004</v>
      </c>
      <c r="F421" s="140">
        <v>1.5899999999999999</v>
      </c>
      <c r="G421" s="140">
        <v>0</v>
      </c>
      <c r="H421" s="137">
        <v>1.5899999999999999</v>
      </c>
      <c r="I421" s="137">
        <v>3.47</v>
      </c>
      <c r="J421" s="137">
        <v>0.1</v>
      </c>
      <c r="K421" s="137">
        <v>3.37</v>
      </c>
      <c r="L421" s="140">
        <v>5.01</v>
      </c>
      <c r="M421" s="140">
        <v>0.45999999999999996</v>
      </c>
      <c r="N421" s="137">
        <v>4.5500000000000007</v>
      </c>
      <c r="O421" s="140">
        <v>6.5</v>
      </c>
      <c r="P421" s="140">
        <v>16.920000000000002</v>
      </c>
      <c r="Q421" s="137">
        <v>-10.42</v>
      </c>
    </row>
    <row r="422" spans="2:17" ht="11.25" hidden="1" customHeight="1">
      <c r="B422" s="159" t="s">
        <v>250</v>
      </c>
      <c r="C422" s="140">
        <v>0</v>
      </c>
      <c r="D422" s="140">
        <v>0</v>
      </c>
      <c r="E422" s="137">
        <v>0</v>
      </c>
      <c r="F422" s="140">
        <v>0</v>
      </c>
      <c r="G422" s="140">
        <v>0</v>
      </c>
      <c r="H422" s="137">
        <v>0</v>
      </c>
      <c r="I422" s="137">
        <v>0</v>
      </c>
      <c r="J422" s="137">
        <v>0</v>
      </c>
      <c r="K422" s="137">
        <v>0</v>
      </c>
      <c r="L422" s="140">
        <v>0</v>
      </c>
      <c r="M422" s="140">
        <v>0</v>
      </c>
      <c r="N422" s="137">
        <v>0</v>
      </c>
      <c r="O422" s="140">
        <v>0</v>
      </c>
      <c r="P422" s="140">
        <v>0</v>
      </c>
      <c r="Q422" s="137">
        <v>0</v>
      </c>
    </row>
    <row r="423" spans="2:17" ht="11.25" hidden="1" customHeight="1">
      <c r="B423" s="159" t="s">
        <v>239</v>
      </c>
      <c r="C423" s="137">
        <v>0</v>
      </c>
      <c r="D423" s="137">
        <v>0</v>
      </c>
      <c r="E423" s="137">
        <v>0</v>
      </c>
      <c r="F423" s="137">
        <v>0</v>
      </c>
      <c r="G423" s="137">
        <v>0</v>
      </c>
      <c r="H423" s="137">
        <v>0</v>
      </c>
      <c r="I423" s="137">
        <v>0</v>
      </c>
      <c r="J423" s="137">
        <v>0</v>
      </c>
      <c r="K423" s="137">
        <v>0</v>
      </c>
      <c r="L423" s="137">
        <v>0</v>
      </c>
      <c r="M423" s="137">
        <v>0</v>
      </c>
      <c r="N423" s="137">
        <v>0</v>
      </c>
      <c r="O423" s="137">
        <v>0</v>
      </c>
      <c r="P423" s="137">
        <v>0</v>
      </c>
      <c r="Q423" s="137">
        <v>0</v>
      </c>
    </row>
    <row r="424" spans="2:17" ht="11.25" hidden="1" customHeight="1">
      <c r="B424" s="159" t="s">
        <v>249</v>
      </c>
      <c r="C424" s="140">
        <v>0</v>
      </c>
      <c r="D424" s="140">
        <v>0</v>
      </c>
      <c r="E424" s="137">
        <v>0</v>
      </c>
      <c r="F424" s="140">
        <v>0</v>
      </c>
      <c r="G424" s="140">
        <v>0</v>
      </c>
      <c r="H424" s="137">
        <v>0</v>
      </c>
      <c r="I424" s="137">
        <v>0</v>
      </c>
      <c r="J424" s="137">
        <v>0</v>
      </c>
      <c r="K424" s="137">
        <v>0</v>
      </c>
      <c r="L424" s="140">
        <v>0</v>
      </c>
      <c r="M424" s="140">
        <v>0</v>
      </c>
      <c r="N424" s="137">
        <v>0</v>
      </c>
      <c r="O424" s="140">
        <v>0</v>
      </c>
      <c r="P424" s="140">
        <v>0</v>
      </c>
      <c r="Q424" s="137">
        <v>0</v>
      </c>
    </row>
    <row r="425" spans="2:17" ht="11.25" hidden="1" customHeight="1">
      <c r="B425" s="159" t="s">
        <v>250</v>
      </c>
      <c r="C425" s="140">
        <v>0</v>
      </c>
      <c r="D425" s="140">
        <v>0</v>
      </c>
      <c r="E425" s="137">
        <v>0</v>
      </c>
      <c r="F425" s="140">
        <v>0</v>
      </c>
      <c r="G425" s="140">
        <v>0</v>
      </c>
      <c r="H425" s="137">
        <v>0</v>
      </c>
      <c r="I425" s="137">
        <v>0</v>
      </c>
      <c r="J425" s="137">
        <v>0</v>
      </c>
      <c r="K425" s="137">
        <v>0</v>
      </c>
      <c r="L425" s="140">
        <v>0</v>
      </c>
      <c r="M425" s="140">
        <v>0</v>
      </c>
      <c r="N425" s="137">
        <v>0</v>
      </c>
      <c r="O425" s="140">
        <v>0</v>
      </c>
      <c r="P425" s="140">
        <v>0</v>
      </c>
      <c r="Q425" s="137">
        <v>0</v>
      </c>
    </row>
    <row r="426" spans="2:17" s="154" customFormat="1" ht="11.25" customHeight="1">
      <c r="B426" s="158" t="s">
        <v>270</v>
      </c>
      <c r="C426" s="136">
        <v>578.32999999999993</v>
      </c>
      <c r="D426" s="136">
        <v>490.78</v>
      </c>
      <c r="E426" s="136">
        <v>-87.55</v>
      </c>
      <c r="F426" s="136">
        <v>1016.1299999999999</v>
      </c>
      <c r="G426" s="136">
        <v>551.72</v>
      </c>
      <c r="H426" s="136">
        <v>-464.41</v>
      </c>
      <c r="I426" s="136">
        <v>845.8599999999999</v>
      </c>
      <c r="J426" s="136">
        <v>571.02</v>
      </c>
      <c r="K426" s="136">
        <v>-274.83999999999992</v>
      </c>
      <c r="L426" s="136">
        <v>1324.34</v>
      </c>
      <c r="M426" s="136">
        <v>584.16999999999996</v>
      </c>
      <c r="N426" s="136">
        <v>-740.16999999999985</v>
      </c>
      <c r="O426" s="136">
        <v>1699.4499999999998</v>
      </c>
      <c r="P426" s="136">
        <v>1186.55</v>
      </c>
      <c r="Q426" s="136">
        <v>-512.90000000000009</v>
      </c>
    </row>
    <row r="427" spans="2:17" s="78" customFormat="1" ht="22.5" customHeight="1">
      <c r="B427" s="160" t="s">
        <v>394</v>
      </c>
      <c r="C427" s="139">
        <v>15.74</v>
      </c>
      <c r="D427" s="139">
        <v>30.020000000000003</v>
      </c>
      <c r="E427" s="139">
        <v>14.280000000000003</v>
      </c>
      <c r="F427" s="139">
        <v>13.11</v>
      </c>
      <c r="G427" s="139">
        <v>43.370000000000005</v>
      </c>
      <c r="H427" s="139">
        <v>30.259999999999998</v>
      </c>
      <c r="I427" s="139">
        <v>32.08</v>
      </c>
      <c r="J427" s="139">
        <v>41.34</v>
      </c>
      <c r="K427" s="139">
        <v>9.2600000000000016</v>
      </c>
      <c r="L427" s="139">
        <v>108.62</v>
      </c>
      <c r="M427" s="139">
        <v>161.22</v>
      </c>
      <c r="N427" s="139">
        <v>52.6</v>
      </c>
      <c r="O427" s="139">
        <v>405.7</v>
      </c>
      <c r="P427" s="139">
        <v>368.93999999999994</v>
      </c>
      <c r="Q427" s="139">
        <v>-36.76</v>
      </c>
    </row>
    <row r="428" spans="2:17" ht="11.25" hidden="1" customHeight="1">
      <c r="B428" s="159" t="s">
        <v>387</v>
      </c>
      <c r="C428" s="137">
        <v>0</v>
      </c>
      <c r="D428" s="137">
        <v>0</v>
      </c>
      <c r="E428" s="137">
        <v>0</v>
      </c>
      <c r="F428" s="137">
        <v>0</v>
      </c>
      <c r="G428" s="137">
        <v>0</v>
      </c>
      <c r="H428" s="137">
        <v>0</v>
      </c>
      <c r="I428" s="137">
        <v>0</v>
      </c>
      <c r="J428" s="137">
        <v>0</v>
      </c>
      <c r="K428" s="137">
        <v>0</v>
      </c>
      <c r="L428" s="137">
        <v>0</v>
      </c>
      <c r="M428" s="137">
        <v>0</v>
      </c>
      <c r="N428" s="137">
        <v>0</v>
      </c>
      <c r="O428" s="137">
        <v>0</v>
      </c>
      <c r="P428" s="137">
        <v>0</v>
      </c>
      <c r="Q428" s="137">
        <v>0</v>
      </c>
    </row>
    <row r="429" spans="2:17" ht="11.25" hidden="1" customHeight="1">
      <c r="B429" s="159" t="s">
        <v>271</v>
      </c>
      <c r="C429" s="140">
        <v>0</v>
      </c>
      <c r="D429" s="140">
        <v>0</v>
      </c>
      <c r="E429" s="137">
        <v>0</v>
      </c>
      <c r="F429" s="140">
        <v>0</v>
      </c>
      <c r="G429" s="140">
        <v>0</v>
      </c>
      <c r="H429" s="137">
        <v>0</v>
      </c>
      <c r="I429" s="137">
        <v>0</v>
      </c>
      <c r="J429" s="137">
        <v>0</v>
      </c>
      <c r="K429" s="137">
        <v>0</v>
      </c>
      <c r="L429" s="140">
        <v>0</v>
      </c>
      <c r="M429" s="140">
        <v>0</v>
      </c>
      <c r="N429" s="137">
        <v>0</v>
      </c>
      <c r="O429" s="140">
        <v>0</v>
      </c>
      <c r="P429" s="140">
        <v>0</v>
      </c>
      <c r="Q429" s="137">
        <v>0</v>
      </c>
    </row>
    <row r="430" spans="2:17" ht="11.25" hidden="1" customHeight="1">
      <c r="B430" s="159" t="s">
        <v>272</v>
      </c>
      <c r="C430" s="140">
        <v>0</v>
      </c>
      <c r="D430" s="140">
        <v>0</v>
      </c>
      <c r="E430" s="137">
        <v>0</v>
      </c>
      <c r="F430" s="140">
        <v>0</v>
      </c>
      <c r="G430" s="140">
        <v>0</v>
      </c>
      <c r="H430" s="137">
        <v>0</v>
      </c>
      <c r="I430" s="137">
        <v>0</v>
      </c>
      <c r="J430" s="137">
        <v>0</v>
      </c>
      <c r="K430" s="137">
        <v>0</v>
      </c>
      <c r="L430" s="140">
        <v>0</v>
      </c>
      <c r="M430" s="140">
        <v>0</v>
      </c>
      <c r="N430" s="137">
        <v>0</v>
      </c>
      <c r="O430" s="140">
        <v>0</v>
      </c>
      <c r="P430" s="140">
        <v>0</v>
      </c>
      <c r="Q430" s="137">
        <v>0</v>
      </c>
    </row>
    <row r="431" spans="2:17" ht="11.25" hidden="1" customHeight="1">
      <c r="B431" s="159" t="s">
        <v>273</v>
      </c>
      <c r="C431" s="140">
        <v>0</v>
      </c>
      <c r="D431" s="140">
        <v>0</v>
      </c>
      <c r="E431" s="137">
        <v>0</v>
      </c>
      <c r="F431" s="140">
        <v>0</v>
      </c>
      <c r="G431" s="140">
        <v>0</v>
      </c>
      <c r="H431" s="137">
        <v>0</v>
      </c>
      <c r="I431" s="137">
        <v>0</v>
      </c>
      <c r="J431" s="137">
        <v>0</v>
      </c>
      <c r="K431" s="137">
        <v>0</v>
      </c>
      <c r="L431" s="140">
        <v>0</v>
      </c>
      <c r="M431" s="140">
        <v>0</v>
      </c>
      <c r="N431" s="137">
        <v>0</v>
      </c>
      <c r="O431" s="140">
        <v>0</v>
      </c>
      <c r="P431" s="140">
        <v>0</v>
      </c>
      <c r="Q431" s="137">
        <v>0</v>
      </c>
    </row>
    <row r="432" spans="2:17" ht="11.25" hidden="1" customHeight="1">
      <c r="B432" s="159" t="s">
        <v>235</v>
      </c>
      <c r="C432" s="137">
        <v>0</v>
      </c>
      <c r="D432" s="137">
        <v>0</v>
      </c>
      <c r="E432" s="137">
        <v>0</v>
      </c>
      <c r="F432" s="137">
        <v>0</v>
      </c>
      <c r="G432" s="137">
        <v>0</v>
      </c>
      <c r="H432" s="137">
        <v>0</v>
      </c>
      <c r="I432" s="137">
        <v>0</v>
      </c>
      <c r="J432" s="137">
        <v>0</v>
      </c>
      <c r="K432" s="137">
        <v>0</v>
      </c>
      <c r="L432" s="137">
        <v>0</v>
      </c>
      <c r="M432" s="137">
        <v>0</v>
      </c>
      <c r="N432" s="137">
        <v>0</v>
      </c>
      <c r="O432" s="137">
        <v>0</v>
      </c>
      <c r="P432" s="137">
        <v>0</v>
      </c>
      <c r="Q432" s="137">
        <v>0</v>
      </c>
    </row>
    <row r="433" spans="2:17" ht="11.25" hidden="1" customHeight="1">
      <c r="B433" s="159" t="s">
        <v>271</v>
      </c>
      <c r="C433" s="140">
        <v>0</v>
      </c>
      <c r="D433" s="140">
        <v>0</v>
      </c>
      <c r="E433" s="137">
        <v>0</v>
      </c>
      <c r="F433" s="140">
        <v>0</v>
      </c>
      <c r="G433" s="140">
        <v>0</v>
      </c>
      <c r="H433" s="137">
        <v>0</v>
      </c>
      <c r="I433" s="137">
        <v>0</v>
      </c>
      <c r="J433" s="137">
        <v>0</v>
      </c>
      <c r="K433" s="137">
        <v>0</v>
      </c>
      <c r="L433" s="140">
        <v>0</v>
      </c>
      <c r="M433" s="140">
        <v>0</v>
      </c>
      <c r="N433" s="137">
        <v>0</v>
      </c>
      <c r="O433" s="140">
        <v>0</v>
      </c>
      <c r="P433" s="140">
        <v>0</v>
      </c>
      <c r="Q433" s="137">
        <v>0</v>
      </c>
    </row>
    <row r="434" spans="2:17" ht="11.25" hidden="1" customHeight="1">
      <c r="B434" s="159" t="s">
        <v>272</v>
      </c>
      <c r="C434" s="140">
        <v>0</v>
      </c>
      <c r="D434" s="140">
        <v>0</v>
      </c>
      <c r="E434" s="137">
        <v>0</v>
      </c>
      <c r="F434" s="140">
        <v>0</v>
      </c>
      <c r="G434" s="140">
        <v>0</v>
      </c>
      <c r="H434" s="137">
        <v>0</v>
      </c>
      <c r="I434" s="137">
        <v>0</v>
      </c>
      <c r="J434" s="137">
        <v>0</v>
      </c>
      <c r="K434" s="137">
        <v>0</v>
      </c>
      <c r="L434" s="140">
        <v>0</v>
      </c>
      <c r="M434" s="140">
        <v>0</v>
      </c>
      <c r="N434" s="137">
        <v>0</v>
      </c>
      <c r="O434" s="140">
        <v>0</v>
      </c>
      <c r="P434" s="140">
        <v>0</v>
      </c>
      <c r="Q434" s="137">
        <v>0</v>
      </c>
    </row>
    <row r="435" spans="2:17" ht="11.25" hidden="1" customHeight="1">
      <c r="B435" s="159" t="s">
        <v>273</v>
      </c>
      <c r="C435" s="140">
        <v>0</v>
      </c>
      <c r="D435" s="140">
        <v>0</v>
      </c>
      <c r="E435" s="137">
        <v>0</v>
      </c>
      <c r="F435" s="140">
        <v>0</v>
      </c>
      <c r="G435" s="140">
        <v>0</v>
      </c>
      <c r="H435" s="137">
        <v>0</v>
      </c>
      <c r="I435" s="137">
        <v>0</v>
      </c>
      <c r="J435" s="137">
        <v>0</v>
      </c>
      <c r="K435" s="137">
        <v>0</v>
      </c>
      <c r="L435" s="140">
        <v>0</v>
      </c>
      <c r="M435" s="140">
        <v>0</v>
      </c>
      <c r="N435" s="137">
        <v>0</v>
      </c>
      <c r="O435" s="140">
        <v>0</v>
      </c>
      <c r="P435" s="140">
        <v>0</v>
      </c>
      <c r="Q435" s="137">
        <v>0</v>
      </c>
    </row>
    <row r="436" spans="2:17" ht="11.25" customHeight="1">
      <c r="B436" s="159" t="s">
        <v>236</v>
      </c>
      <c r="C436" s="137">
        <v>8.7199999999999989</v>
      </c>
      <c r="D436" s="137">
        <v>8.4999999999999982</v>
      </c>
      <c r="E436" s="137">
        <v>-0.22000000000000064</v>
      </c>
      <c r="F436" s="137">
        <v>4.96</v>
      </c>
      <c r="G436" s="137">
        <v>17.690000000000001</v>
      </c>
      <c r="H436" s="137">
        <v>12.730000000000002</v>
      </c>
      <c r="I436" s="137">
        <v>14.55</v>
      </c>
      <c r="J436" s="137">
        <v>16.98</v>
      </c>
      <c r="K436" s="137">
        <v>2.4300000000000006</v>
      </c>
      <c r="L436" s="137">
        <v>18.299999999999997</v>
      </c>
      <c r="M436" s="137">
        <v>16.189999999999998</v>
      </c>
      <c r="N436" s="137">
        <v>-2.11</v>
      </c>
      <c r="O436" s="137">
        <v>19.329999999999998</v>
      </c>
      <c r="P436" s="137">
        <v>19.77</v>
      </c>
      <c r="Q436" s="137">
        <v>0.4399999999999995</v>
      </c>
    </row>
    <row r="437" spans="2:17" ht="11.25" customHeight="1">
      <c r="B437" s="159" t="s">
        <v>247</v>
      </c>
      <c r="C437" s="140">
        <v>0.03</v>
      </c>
      <c r="D437" s="140">
        <v>0.09</v>
      </c>
      <c r="E437" s="137">
        <v>5.9999999999999991E-2</v>
      </c>
      <c r="F437" s="140">
        <v>0.02</v>
      </c>
      <c r="G437" s="140">
        <v>0</v>
      </c>
      <c r="H437" s="137">
        <v>-0.02</v>
      </c>
      <c r="I437" s="137">
        <v>0.01</v>
      </c>
      <c r="J437" s="137">
        <v>0</v>
      </c>
      <c r="K437" s="137">
        <v>-0.01</v>
      </c>
      <c r="L437" s="140">
        <v>0</v>
      </c>
      <c r="M437" s="140">
        <v>0</v>
      </c>
      <c r="N437" s="137">
        <v>0</v>
      </c>
      <c r="O437" s="140">
        <v>0</v>
      </c>
      <c r="P437" s="140">
        <v>0</v>
      </c>
      <c r="Q437" s="137">
        <v>0</v>
      </c>
    </row>
    <row r="438" spans="2:17" ht="11.25" customHeight="1">
      <c r="B438" s="159" t="s">
        <v>248</v>
      </c>
      <c r="C438" s="140">
        <v>8.69</v>
      </c>
      <c r="D438" s="140">
        <v>8.4099999999999984</v>
      </c>
      <c r="E438" s="137">
        <v>-0.28000000000000114</v>
      </c>
      <c r="F438" s="140">
        <v>4.9399999999999995</v>
      </c>
      <c r="G438" s="140">
        <v>17.690000000000001</v>
      </c>
      <c r="H438" s="137">
        <v>12.750000000000002</v>
      </c>
      <c r="I438" s="137">
        <v>14.54</v>
      </c>
      <c r="J438" s="137">
        <v>16.98</v>
      </c>
      <c r="K438" s="137">
        <v>2.4400000000000004</v>
      </c>
      <c r="L438" s="140">
        <v>18.299999999999997</v>
      </c>
      <c r="M438" s="140">
        <v>16.189999999999998</v>
      </c>
      <c r="N438" s="137">
        <v>-2.11</v>
      </c>
      <c r="O438" s="140">
        <v>19.329999999999998</v>
      </c>
      <c r="P438" s="140">
        <v>19.77</v>
      </c>
      <c r="Q438" s="137">
        <v>0.4399999999999995</v>
      </c>
    </row>
    <row r="439" spans="2:17" ht="11.25" hidden="1" customHeight="1">
      <c r="B439" s="159" t="s">
        <v>169</v>
      </c>
      <c r="C439" s="137">
        <v>0</v>
      </c>
      <c r="D439" s="137">
        <v>0</v>
      </c>
      <c r="E439" s="137">
        <v>0</v>
      </c>
      <c r="F439" s="137">
        <v>0</v>
      </c>
      <c r="G439" s="137">
        <v>0</v>
      </c>
      <c r="H439" s="137">
        <v>0</v>
      </c>
      <c r="I439" s="137">
        <v>0</v>
      </c>
      <c r="J439" s="137">
        <v>0</v>
      </c>
      <c r="K439" s="137">
        <v>0</v>
      </c>
      <c r="L439" s="137">
        <v>0</v>
      </c>
      <c r="M439" s="137">
        <v>0</v>
      </c>
      <c r="N439" s="137">
        <v>0</v>
      </c>
      <c r="O439" s="137">
        <v>0</v>
      </c>
      <c r="P439" s="137">
        <v>0</v>
      </c>
      <c r="Q439" s="137">
        <v>0</v>
      </c>
    </row>
    <row r="440" spans="2:17" ht="11.25" hidden="1" customHeight="1">
      <c r="B440" s="159" t="s">
        <v>271</v>
      </c>
      <c r="C440" s="140">
        <v>0</v>
      </c>
      <c r="D440" s="140">
        <v>0</v>
      </c>
      <c r="E440" s="137">
        <v>0</v>
      </c>
      <c r="F440" s="140">
        <v>0</v>
      </c>
      <c r="G440" s="140">
        <v>0</v>
      </c>
      <c r="H440" s="137">
        <v>0</v>
      </c>
      <c r="I440" s="137">
        <v>0</v>
      </c>
      <c r="J440" s="137">
        <v>0</v>
      </c>
      <c r="K440" s="137">
        <v>0</v>
      </c>
      <c r="L440" s="140">
        <v>0</v>
      </c>
      <c r="M440" s="140">
        <v>0</v>
      </c>
      <c r="N440" s="137">
        <v>0</v>
      </c>
      <c r="O440" s="140">
        <v>0</v>
      </c>
      <c r="P440" s="140">
        <v>0</v>
      </c>
      <c r="Q440" s="137">
        <v>0</v>
      </c>
    </row>
    <row r="441" spans="2:17" ht="11.25" hidden="1" customHeight="1">
      <c r="B441" s="159" t="s">
        <v>272</v>
      </c>
      <c r="C441" s="140">
        <v>0</v>
      </c>
      <c r="D441" s="140">
        <v>0</v>
      </c>
      <c r="E441" s="137">
        <v>0</v>
      </c>
      <c r="F441" s="140">
        <v>0</v>
      </c>
      <c r="G441" s="140">
        <v>0</v>
      </c>
      <c r="H441" s="137">
        <v>0</v>
      </c>
      <c r="I441" s="137">
        <v>0</v>
      </c>
      <c r="J441" s="137">
        <v>0</v>
      </c>
      <c r="K441" s="137">
        <v>0</v>
      </c>
      <c r="L441" s="140">
        <v>0</v>
      </c>
      <c r="M441" s="140">
        <v>0</v>
      </c>
      <c r="N441" s="137">
        <v>0</v>
      </c>
      <c r="O441" s="140">
        <v>0</v>
      </c>
      <c r="P441" s="140">
        <v>0</v>
      </c>
      <c r="Q441" s="137">
        <v>0</v>
      </c>
    </row>
    <row r="442" spans="2:17" ht="11.25" hidden="1" customHeight="1">
      <c r="B442" s="159" t="s">
        <v>273</v>
      </c>
      <c r="C442" s="140">
        <v>0</v>
      </c>
      <c r="D442" s="140">
        <v>0</v>
      </c>
      <c r="E442" s="137">
        <v>0</v>
      </c>
      <c r="F442" s="140">
        <v>0</v>
      </c>
      <c r="G442" s="140">
        <v>0</v>
      </c>
      <c r="H442" s="137">
        <v>0</v>
      </c>
      <c r="I442" s="137">
        <v>0</v>
      </c>
      <c r="J442" s="137">
        <v>0</v>
      </c>
      <c r="K442" s="137">
        <v>0</v>
      </c>
      <c r="L442" s="140">
        <v>0</v>
      </c>
      <c r="M442" s="140">
        <v>0</v>
      </c>
      <c r="N442" s="137">
        <v>0</v>
      </c>
      <c r="O442" s="140">
        <v>0</v>
      </c>
      <c r="P442" s="140">
        <v>0</v>
      </c>
      <c r="Q442" s="137">
        <v>0</v>
      </c>
    </row>
    <row r="443" spans="2:17" ht="11.25" customHeight="1">
      <c r="B443" s="159" t="s">
        <v>237</v>
      </c>
      <c r="C443" s="137">
        <v>7.02</v>
      </c>
      <c r="D443" s="137">
        <v>21.52</v>
      </c>
      <c r="E443" s="137">
        <v>14.5</v>
      </c>
      <c r="F443" s="137">
        <v>8.15</v>
      </c>
      <c r="G443" s="137">
        <v>25.68</v>
      </c>
      <c r="H443" s="137">
        <v>17.53</v>
      </c>
      <c r="I443" s="137">
        <v>17.53</v>
      </c>
      <c r="J443" s="137">
        <v>24.36</v>
      </c>
      <c r="K443" s="137">
        <v>6.830000000000001</v>
      </c>
      <c r="L443" s="137">
        <v>90.32</v>
      </c>
      <c r="M443" s="137">
        <v>145.03</v>
      </c>
      <c r="N443" s="137">
        <v>54.71</v>
      </c>
      <c r="O443" s="137">
        <v>386.37</v>
      </c>
      <c r="P443" s="137">
        <v>349.16999999999996</v>
      </c>
      <c r="Q443" s="137">
        <v>-37.199999999999974</v>
      </c>
    </row>
    <row r="444" spans="2:17" ht="11.25" customHeight="1">
      <c r="B444" s="159" t="s">
        <v>247</v>
      </c>
      <c r="C444" s="137">
        <v>1.4000000000000001</v>
      </c>
      <c r="D444" s="137">
        <v>9.48</v>
      </c>
      <c r="E444" s="137">
        <v>8.08</v>
      </c>
      <c r="F444" s="137">
        <v>5.0699999999999994</v>
      </c>
      <c r="G444" s="137">
        <v>1.6400000000000001</v>
      </c>
      <c r="H444" s="137">
        <v>-3.4299999999999997</v>
      </c>
      <c r="I444" s="137">
        <v>1.42</v>
      </c>
      <c r="J444" s="137">
        <v>1.96</v>
      </c>
      <c r="K444" s="137">
        <v>0.54</v>
      </c>
      <c r="L444" s="137">
        <v>2</v>
      </c>
      <c r="M444" s="137">
        <v>1.3599999999999999</v>
      </c>
      <c r="N444" s="137">
        <v>-0.64</v>
      </c>
      <c r="O444" s="137">
        <v>3.7800000000000002</v>
      </c>
      <c r="P444" s="137">
        <v>5.53</v>
      </c>
      <c r="Q444" s="137">
        <v>1.7500000000000002</v>
      </c>
    </row>
    <row r="445" spans="2:17" ht="11.25" customHeight="1">
      <c r="B445" s="159" t="s">
        <v>248</v>
      </c>
      <c r="C445" s="137">
        <v>5.62</v>
      </c>
      <c r="D445" s="137">
        <v>12.040000000000001</v>
      </c>
      <c r="E445" s="137">
        <v>6.4200000000000008</v>
      </c>
      <c r="F445" s="137">
        <v>3.08</v>
      </c>
      <c r="G445" s="137">
        <v>24.04</v>
      </c>
      <c r="H445" s="137">
        <v>20.96</v>
      </c>
      <c r="I445" s="137">
        <v>16.11</v>
      </c>
      <c r="J445" s="137">
        <v>22.4</v>
      </c>
      <c r="K445" s="137">
        <v>6.29</v>
      </c>
      <c r="L445" s="137">
        <v>88.32</v>
      </c>
      <c r="M445" s="137">
        <v>143.67000000000002</v>
      </c>
      <c r="N445" s="137">
        <v>55.35</v>
      </c>
      <c r="O445" s="137">
        <v>382.59</v>
      </c>
      <c r="P445" s="137">
        <v>343.64</v>
      </c>
      <c r="Q445" s="137">
        <v>-38.949999999999989</v>
      </c>
    </row>
    <row r="446" spans="2:17" ht="11.25" hidden="1" customHeight="1">
      <c r="B446" s="159" t="s">
        <v>238</v>
      </c>
      <c r="C446" s="137">
        <v>0</v>
      </c>
      <c r="D446" s="137">
        <v>0</v>
      </c>
      <c r="E446" s="137">
        <v>0</v>
      </c>
      <c r="F446" s="137">
        <v>0</v>
      </c>
      <c r="G446" s="137">
        <v>0</v>
      </c>
      <c r="H446" s="137">
        <v>0</v>
      </c>
      <c r="I446" s="137">
        <v>0</v>
      </c>
      <c r="J446" s="137">
        <v>0</v>
      </c>
      <c r="K446" s="137">
        <v>0</v>
      </c>
      <c r="L446" s="137">
        <v>0</v>
      </c>
      <c r="M446" s="137">
        <v>0</v>
      </c>
      <c r="N446" s="137">
        <v>0</v>
      </c>
      <c r="O446" s="137">
        <v>0</v>
      </c>
      <c r="P446" s="137">
        <v>0</v>
      </c>
      <c r="Q446" s="137">
        <v>0</v>
      </c>
    </row>
    <row r="447" spans="2:17" ht="11.25" hidden="1" customHeight="1">
      <c r="B447" s="159" t="s">
        <v>249</v>
      </c>
      <c r="C447" s="140">
        <v>0</v>
      </c>
      <c r="D447" s="140">
        <v>0</v>
      </c>
      <c r="E447" s="137">
        <v>0</v>
      </c>
      <c r="F447" s="140">
        <v>0</v>
      </c>
      <c r="G447" s="140">
        <v>0</v>
      </c>
      <c r="H447" s="137">
        <v>0</v>
      </c>
      <c r="I447" s="137">
        <v>0</v>
      </c>
      <c r="J447" s="137">
        <v>0</v>
      </c>
      <c r="K447" s="137">
        <v>0</v>
      </c>
      <c r="L447" s="140">
        <v>0</v>
      </c>
      <c r="M447" s="140">
        <v>0</v>
      </c>
      <c r="N447" s="137">
        <v>0</v>
      </c>
      <c r="O447" s="140">
        <v>0</v>
      </c>
      <c r="P447" s="140">
        <v>0</v>
      </c>
      <c r="Q447" s="137">
        <v>0</v>
      </c>
    </row>
    <row r="448" spans="2:17" ht="11.25" hidden="1" customHeight="1">
      <c r="B448" s="159" t="s">
        <v>250</v>
      </c>
      <c r="C448" s="140">
        <v>0</v>
      </c>
      <c r="D448" s="140">
        <v>0</v>
      </c>
      <c r="E448" s="137">
        <v>0</v>
      </c>
      <c r="F448" s="140">
        <v>0</v>
      </c>
      <c r="G448" s="140">
        <v>0</v>
      </c>
      <c r="H448" s="137">
        <v>0</v>
      </c>
      <c r="I448" s="137">
        <v>0</v>
      </c>
      <c r="J448" s="137">
        <v>0</v>
      </c>
      <c r="K448" s="137">
        <v>0</v>
      </c>
      <c r="L448" s="140">
        <v>0</v>
      </c>
      <c r="M448" s="140">
        <v>0</v>
      </c>
      <c r="N448" s="137">
        <v>0</v>
      </c>
      <c r="O448" s="140">
        <v>0</v>
      </c>
      <c r="P448" s="140">
        <v>0</v>
      </c>
      <c r="Q448" s="137">
        <v>0</v>
      </c>
    </row>
    <row r="449" spans="2:17" ht="11.25" customHeight="1">
      <c r="B449" s="159" t="s">
        <v>239</v>
      </c>
      <c r="C449" s="137">
        <v>7.02</v>
      </c>
      <c r="D449" s="137">
        <v>21.52</v>
      </c>
      <c r="E449" s="137">
        <v>14.5</v>
      </c>
      <c r="F449" s="137">
        <v>8.15</v>
      </c>
      <c r="G449" s="137">
        <v>25.68</v>
      </c>
      <c r="H449" s="137">
        <v>17.53</v>
      </c>
      <c r="I449" s="137">
        <v>17.53</v>
      </c>
      <c r="J449" s="137">
        <v>24.36</v>
      </c>
      <c r="K449" s="137">
        <v>6.830000000000001</v>
      </c>
      <c r="L449" s="137">
        <v>90.32</v>
      </c>
      <c r="M449" s="137">
        <v>145.03</v>
      </c>
      <c r="N449" s="137">
        <v>54.71</v>
      </c>
      <c r="O449" s="137">
        <v>386.37</v>
      </c>
      <c r="P449" s="137">
        <v>349.16999999999996</v>
      </c>
      <c r="Q449" s="137">
        <v>-37.199999999999974</v>
      </c>
    </row>
    <row r="450" spans="2:17" ht="11.25" customHeight="1">
      <c r="B450" s="159" t="s">
        <v>249</v>
      </c>
      <c r="C450" s="140">
        <v>1.4000000000000001</v>
      </c>
      <c r="D450" s="140">
        <v>9.48</v>
      </c>
      <c r="E450" s="137">
        <v>8.08</v>
      </c>
      <c r="F450" s="140">
        <v>5.0699999999999994</v>
      </c>
      <c r="G450" s="140">
        <v>1.6400000000000001</v>
      </c>
      <c r="H450" s="137">
        <v>-3.4299999999999997</v>
      </c>
      <c r="I450" s="137">
        <v>1.42</v>
      </c>
      <c r="J450" s="137">
        <v>1.96</v>
      </c>
      <c r="K450" s="137">
        <v>0.54</v>
      </c>
      <c r="L450" s="140">
        <v>2</v>
      </c>
      <c r="M450" s="140">
        <v>1.3599999999999999</v>
      </c>
      <c r="N450" s="137">
        <v>-0.64</v>
      </c>
      <c r="O450" s="140">
        <v>3.7800000000000002</v>
      </c>
      <c r="P450" s="140">
        <v>5.53</v>
      </c>
      <c r="Q450" s="137">
        <v>1.7500000000000002</v>
      </c>
    </row>
    <row r="451" spans="2:17" ht="11.25" customHeight="1">
      <c r="B451" s="159" t="s">
        <v>250</v>
      </c>
      <c r="C451" s="140">
        <v>5.62</v>
      </c>
      <c r="D451" s="140">
        <v>12.040000000000001</v>
      </c>
      <c r="E451" s="137">
        <v>6.4200000000000008</v>
      </c>
      <c r="F451" s="140">
        <v>3.08</v>
      </c>
      <c r="G451" s="140">
        <v>24.04</v>
      </c>
      <c r="H451" s="137">
        <v>20.96</v>
      </c>
      <c r="I451" s="137">
        <v>16.11</v>
      </c>
      <c r="J451" s="137">
        <v>22.4</v>
      </c>
      <c r="K451" s="137">
        <v>6.29</v>
      </c>
      <c r="L451" s="140">
        <v>88.32</v>
      </c>
      <c r="M451" s="140">
        <v>143.67000000000002</v>
      </c>
      <c r="N451" s="137">
        <v>55.35</v>
      </c>
      <c r="O451" s="140">
        <v>382.59</v>
      </c>
      <c r="P451" s="140">
        <v>343.64</v>
      </c>
      <c r="Q451" s="137">
        <v>-38.949999999999989</v>
      </c>
    </row>
    <row r="452" spans="2:17" s="78" customFormat="1" ht="22.5" customHeight="1">
      <c r="B452" s="160" t="s">
        <v>388</v>
      </c>
      <c r="C452" s="139">
        <v>562.58999999999992</v>
      </c>
      <c r="D452" s="139">
        <v>460.76</v>
      </c>
      <c r="E452" s="139">
        <v>101.83</v>
      </c>
      <c r="F452" s="139">
        <v>1003.02</v>
      </c>
      <c r="G452" s="139">
        <v>508.35</v>
      </c>
      <c r="H452" s="139">
        <v>494.67</v>
      </c>
      <c r="I452" s="139">
        <v>813.78</v>
      </c>
      <c r="J452" s="139">
        <v>529.68000000000006</v>
      </c>
      <c r="K452" s="139">
        <v>284.09999999999991</v>
      </c>
      <c r="L452" s="139">
        <v>1215.7199999999998</v>
      </c>
      <c r="M452" s="139">
        <v>422.95</v>
      </c>
      <c r="N452" s="139">
        <v>792.77</v>
      </c>
      <c r="O452" s="139">
        <v>1293.75</v>
      </c>
      <c r="P452" s="139">
        <v>817.61</v>
      </c>
      <c r="Q452" s="139">
        <v>476.14000000000004</v>
      </c>
    </row>
    <row r="453" spans="2:17" ht="11.25" customHeight="1">
      <c r="B453" s="159" t="s">
        <v>387</v>
      </c>
      <c r="C453" s="137">
        <v>18.48</v>
      </c>
      <c r="D453" s="137">
        <v>55.379999999999995</v>
      </c>
      <c r="E453" s="137">
        <v>-36.9</v>
      </c>
      <c r="F453" s="137">
        <v>8.0299999999999994</v>
      </c>
      <c r="G453" s="137">
        <v>53.2</v>
      </c>
      <c r="H453" s="137">
        <v>-45.17</v>
      </c>
      <c r="I453" s="137">
        <v>0</v>
      </c>
      <c r="J453" s="137">
        <v>45.57</v>
      </c>
      <c r="K453" s="137">
        <v>-45.57</v>
      </c>
      <c r="L453" s="137">
        <v>0</v>
      </c>
      <c r="M453" s="137">
        <v>24.17</v>
      </c>
      <c r="N453" s="137">
        <v>-24.17</v>
      </c>
      <c r="O453" s="137">
        <v>0</v>
      </c>
      <c r="P453" s="137">
        <v>7.88</v>
      </c>
      <c r="Q453" s="137">
        <v>-7.88</v>
      </c>
    </row>
    <row r="454" spans="2:17" ht="11.25" customHeight="1">
      <c r="B454" s="165" t="s">
        <v>271</v>
      </c>
      <c r="C454" s="162">
        <v>18.48</v>
      </c>
      <c r="D454" s="140">
        <v>55.379999999999995</v>
      </c>
      <c r="E454" s="137">
        <v>-36.9</v>
      </c>
      <c r="F454" s="140">
        <v>8.0299999999999994</v>
      </c>
      <c r="G454" s="140">
        <v>53.2</v>
      </c>
      <c r="H454" s="137">
        <v>-45.17</v>
      </c>
      <c r="I454" s="137">
        <v>0</v>
      </c>
      <c r="J454" s="137">
        <v>45.57</v>
      </c>
      <c r="K454" s="137">
        <v>-45.57</v>
      </c>
      <c r="L454" s="140">
        <v>0</v>
      </c>
      <c r="M454" s="140">
        <v>24.17</v>
      </c>
      <c r="N454" s="137">
        <v>-24.17</v>
      </c>
      <c r="O454" s="140">
        <v>0</v>
      </c>
      <c r="P454" s="140">
        <v>7.88</v>
      </c>
      <c r="Q454" s="137">
        <v>-7.88</v>
      </c>
    </row>
    <row r="455" spans="2:17" ht="11.25" hidden="1" customHeight="1">
      <c r="B455" s="165" t="s">
        <v>272</v>
      </c>
      <c r="C455" s="162">
        <v>0</v>
      </c>
      <c r="D455" s="140">
        <v>0</v>
      </c>
      <c r="E455" s="137">
        <v>0</v>
      </c>
      <c r="F455" s="140">
        <v>0</v>
      </c>
      <c r="G455" s="140">
        <v>0</v>
      </c>
      <c r="H455" s="137">
        <v>0</v>
      </c>
      <c r="I455" s="137">
        <v>0</v>
      </c>
      <c r="J455" s="137">
        <v>0</v>
      </c>
      <c r="K455" s="137">
        <v>0</v>
      </c>
      <c r="L455" s="140">
        <v>0</v>
      </c>
      <c r="M455" s="140">
        <v>0</v>
      </c>
      <c r="N455" s="137">
        <v>0</v>
      </c>
      <c r="O455" s="140">
        <v>0</v>
      </c>
      <c r="P455" s="140">
        <v>0</v>
      </c>
      <c r="Q455" s="137">
        <v>0</v>
      </c>
    </row>
    <row r="456" spans="2:17" ht="11.25" hidden="1" customHeight="1">
      <c r="B456" s="165" t="s">
        <v>273</v>
      </c>
      <c r="C456" s="162">
        <v>0</v>
      </c>
      <c r="D456" s="140">
        <v>0</v>
      </c>
      <c r="E456" s="137">
        <v>0</v>
      </c>
      <c r="F456" s="140">
        <v>0</v>
      </c>
      <c r="G456" s="140">
        <v>0</v>
      </c>
      <c r="H456" s="137">
        <v>0</v>
      </c>
      <c r="I456" s="137">
        <v>0</v>
      </c>
      <c r="J456" s="137">
        <v>0</v>
      </c>
      <c r="K456" s="137">
        <v>0</v>
      </c>
      <c r="L456" s="140">
        <v>0</v>
      </c>
      <c r="M456" s="140">
        <v>0</v>
      </c>
      <c r="N456" s="137">
        <v>0</v>
      </c>
      <c r="O456" s="140">
        <v>0</v>
      </c>
      <c r="P456" s="140">
        <v>0</v>
      </c>
      <c r="Q456" s="137">
        <v>0</v>
      </c>
    </row>
    <row r="457" spans="2:17" ht="11.25" hidden="1" customHeight="1">
      <c r="B457" s="165" t="s">
        <v>235</v>
      </c>
      <c r="C457" s="163">
        <v>0</v>
      </c>
      <c r="D457" s="137">
        <v>0</v>
      </c>
      <c r="E457" s="137">
        <v>0</v>
      </c>
      <c r="F457" s="137">
        <v>0</v>
      </c>
      <c r="G457" s="137">
        <v>0</v>
      </c>
      <c r="H457" s="137">
        <v>0</v>
      </c>
      <c r="I457" s="137">
        <v>0</v>
      </c>
      <c r="J457" s="137">
        <v>0</v>
      </c>
      <c r="K457" s="137">
        <v>0</v>
      </c>
      <c r="L457" s="137">
        <v>0</v>
      </c>
      <c r="M457" s="137">
        <v>0</v>
      </c>
      <c r="N457" s="137">
        <v>0</v>
      </c>
      <c r="O457" s="137">
        <v>0</v>
      </c>
      <c r="P457" s="137">
        <v>0</v>
      </c>
      <c r="Q457" s="137">
        <v>0</v>
      </c>
    </row>
    <row r="458" spans="2:17" ht="11.25" hidden="1" customHeight="1">
      <c r="B458" s="165" t="s">
        <v>271</v>
      </c>
      <c r="C458" s="162">
        <v>0</v>
      </c>
      <c r="D458" s="140">
        <v>0</v>
      </c>
      <c r="E458" s="137">
        <v>0</v>
      </c>
      <c r="F458" s="140">
        <v>0</v>
      </c>
      <c r="G458" s="140">
        <v>0</v>
      </c>
      <c r="H458" s="137">
        <v>0</v>
      </c>
      <c r="I458" s="137">
        <v>0</v>
      </c>
      <c r="J458" s="137">
        <v>0</v>
      </c>
      <c r="K458" s="137">
        <v>0</v>
      </c>
      <c r="L458" s="140">
        <v>0</v>
      </c>
      <c r="M458" s="140">
        <v>0</v>
      </c>
      <c r="N458" s="137">
        <v>0</v>
      </c>
      <c r="O458" s="140">
        <v>0</v>
      </c>
      <c r="P458" s="140">
        <v>0</v>
      </c>
      <c r="Q458" s="137">
        <v>0</v>
      </c>
    </row>
    <row r="459" spans="2:17" ht="11.25" hidden="1" customHeight="1">
      <c r="B459" s="165" t="s">
        <v>272</v>
      </c>
      <c r="C459" s="162">
        <v>0</v>
      </c>
      <c r="D459" s="140">
        <v>0</v>
      </c>
      <c r="E459" s="137">
        <v>0</v>
      </c>
      <c r="F459" s="140">
        <v>0</v>
      </c>
      <c r="G459" s="140">
        <v>0</v>
      </c>
      <c r="H459" s="137">
        <v>0</v>
      </c>
      <c r="I459" s="137">
        <v>0</v>
      </c>
      <c r="J459" s="137">
        <v>0</v>
      </c>
      <c r="K459" s="137">
        <v>0</v>
      </c>
      <c r="L459" s="140">
        <v>0</v>
      </c>
      <c r="M459" s="140">
        <v>0</v>
      </c>
      <c r="N459" s="137">
        <v>0</v>
      </c>
      <c r="O459" s="140">
        <v>0</v>
      </c>
      <c r="P459" s="140">
        <v>0</v>
      </c>
      <c r="Q459" s="137">
        <v>0</v>
      </c>
    </row>
    <row r="460" spans="2:17" ht="11.25" hidden="1" customHeight="1">
      <c r="B460" s="165" t="s">
        <v>273</v>
      </c>
      <c r="C460" s="162">
        <v>0</v>
      </c>
      <c r="D460" s="140">
        <v>0</v>
      </c>
      <c r="E460" s="137">
        <v>0</v>
      </c>
      <c r="F460" s="140">
        <v>0</v>
      </c>
      <c r="G460" s="140">
        <v>0</v>
      </c>
      <c r="H460" s="137">
        <v>0</v>
      </c>
      <c r="I460" s="137">
        <v>0</v>
      </c>
      <c r="J460" s="137">
        <v>0</v>
      </c>
      <c r="K460" s="137">
        <v>0</v>
      </c>
      <c r="L460" s="140">
        <v>0</v>
      </c>
      <c r="M460" s="140">
        <v>0</v>
      </c>
      <c r="N460" s="137">
        <v>0</v>
      </c>
      <c r="O460" s="140">
        <v>0</v>
      </c>
      <c r="P460" s="140">
        <v>0</v>
      </c>
      <c r="Q460" s="137">
        <v>0</v>
      </c>
    </row>
    <row r="461" spans="2:17" ht="22.5" customHeight="1">
      <c r="B461" s="165" t="s">
        <v>236</v>
      </c>
      <c r="C461" s="163">
        <v>39.090000000000003</v>
      </c>
      <c r="D461" s="137">
        <v>55.28</v>
      </c>
      <c r="E461" s="137">
        <v>-16.189999999999998</v>
      </c>
      <c r="F461" s="137">
        <v>35.940000000000005</v>
      </c>
      <c r="G461" s="137">
        <v>38.22</v>
      </c>
      <c r="H461" s="137">
        <v>-2.2799999999999994</v>
      </c>
      <c r="I461" s="137">
        <v>86.4</v>
      </c>
      <c r="J461" s="137">
        <v>39.04</v>
      </c>
      <c r="K461" s="137">
        <v>47.36</v>
      </c>
      <c r="L461" s="137">
        <v>168.6</v>
      </c>
      <c r="M461" s="137">
        <v>53.21</v>
      </c>
      <c r="N461" s="137">
        <v>115.38999999999999</v>
      </c>
      <c r="O461" s="137">
        <v>53.86</v>
      </c>
      <c r="P461" s="137">
        <v>74.91</v>
      </c>
      <c r="Q461" s="137">
        <v>-21.049999999999997</v>
      </c>
    </row>
    <row r="462" spans="2:17" ht="11.25" customHeight="1">
      <c r="B462" s="165" t="s">
        <v>247</v>
      </c>
      <c r="C462" s="162">
        <v>0</v>
      </c>
      <c r="D462" s="140">
        <v>0</v>
      </c>
      <c r="E462" s="137">
        <v>0</v>
      </c>
      <c r="F462" s="140">
        <v>2.29</v>
      </c>
      <c r="G462" s="140">
        <v>2.16</v>
      </c>
      <c r="H462" s="137">
        <v>0.12999999999999989</v>
      </c>
      <c r="I462" s="137">
        <v>0</v>
      </c>
      <c r="J462" s="137">
        <v>0</v>
      </c>
      <c r="K462" s="137">
        <v>0</v>
      </c>
      <c r="L462" s="140">
        <v>26.400000000000002</v>
      </c>
      <c r="M462" s="140">
        <v>25.700000000000003</v>
      </c>
      <c r="N462" s="137">
        <v>0.69999999999999929</v>
      </c>
      <c r="O462" s="140">
        <v>0</v>
      </c>
      <c r="P462" s="140">
        <v>0</v>
      </c>
      <c r="Q462" s="137">
        <v>0</v>
      </c>
    </row>
    <row r="463" spans="2:17" ht="11.25" customHeight="1">
      <c r="B463" s="165" t="s">
        <v>248</v>
      </c>
      <c r="C463" s="162">
        <v>39.090000000000003</v>
      </c>
      <c r="D463" s="140">
        <v>55.28</v>
      </c>
      <c r="E463" s="137">
        <v>-16.189999999999998</v>
      </c>
      <c r="F463" s="140">
        <v>33.65</v>
      </c>
      <c r="G463" s="140">
        <v>36.06</v>
      </c>
      <c r="H463" s="137">
        <v>-2.4099999999999993</v>
      </c>
      <c r="I463" s="137">
        <v>86.4</v>
      </c>
      <c r="J463" s="137">
        <v>39.04</v>
      </c>
      <c r="K463" s="137">
        <v>47.36</v>
      </c>
      <c r="L463" s="140">
        <v>142.19999999999999</v>
      </c>
      <c r="M463" s="140">
        <v>27.51</v>
      </c>
      <c r="N463" s="137">
        <v>114.69</v>
      </c>
      <c r="O463" s="140">
        <v>53.86</v>
      </c>
      <c r="P463" s="140">
        <v>74.91</v>
      </c>
      <c r="Q463" s="137">
        <v>-21.049999999999997</v>
      </c>
    </row>
    <row r="464" spans="2:17" ht="11.25" customHeight="1">
      <c r="B464" s="165" t="s">
        <v>169</v>
      </c>
      <c r="C464" s="163">
        <v>149.26999999999998</v>
      </c>
      <c r="D464" s="137">
        <v>125.5</v>
      </c>
      <c r="E464" s="137">
        <v>23.769999999999992</v>
      </c>
      <c r="F464" s="137">
        <v>551.63</v>
      </c>
      <c r="G464" s="137">
        <v>139.25</v>
      </c>
      <c r="H464" s="137">
        <v>412.38</v>
      </c>
      <c r="I464" s="137">
        <v>378.82000000000005</v>
      </c>
      <c r="J464" s="137">
        <v>141.18</v>
      </c>
      <c r="K464" s="137">
        <v>237.64</v>
      </c>
      <c r="L464" s="137">
        <v>799.35</v>
      </c>
      <c r="M464" s="137">
        <v>115.78999999999999</v>
      </c>
      <c r="N464" s="137">
        <v>683.56</v>
      </c>
      <c r="O464" s="137">
        <v>961.27</v>
      </c>
      <c r="P464" s="137">
        <v>494.53</v>
      </c>
      <c r="Q464" s="137">
        <v>466.74</v>
      </c>
    </row>
    <row r="465" spans="2:17" ht="22.5" customHeight="1">
      <c r="B465" s="159" t="s">
        <v>271</v>
      </c>
      <c r="C465" s="140">
        <v>27.51</v>
      </c>
      <c r="D465" s="140">
        <v>26.27</v>
      </c>
      <c r="E465" s="137">
        <v>1.2399999999999989</v>
      </c>
      <c r="F465" s="140">
        <v>246.70000000000002</v>
      </c>
      <c r="G465" s="140">
        <v>20.79</v>
      </c>
      <c r="H465" s="137">
        <v>225.91</v>
      </c>
      <c r="I465" s="137">
        <v>79.790000000000006</v>
      </c>
      <c r="J465" s="137">
        <v>4.74</v>
      </c>
      <c r="K465" s="137">
        <v>75.05</v>
      </c>
      <c r="L465" s="140">
        <v>170.67000000000002</v>
      </c>
      <c r="M465" s="140">
        <v>6.97</v>
      </c>
      <c r="N465" s="137">
        <v>163.69999999999999</v>
      </c>
      <c r="O465" s="140">
        <v>217.85000000000002</v>
      </c>
      <c r="P465" s="140">
        <v>47.47</v>
      </c>
      <c r="Q465" s="137">
        <v>170.38</v>
      </c>
    </row>
    <row r="466" spans="2:17" ht="11.25" hidden="1" customHeight="1">
      <c r="B466" s="159" t="s">
        <v>272</v>
      </c>
      <c r="C466" s="140">
        <v>0</v>
      </c>
      <c r="D466" s="140">
        <v>0</v>
      </c>
      <c r="E466" s="137">
        <v>0</v>
      </c>
      <c r="F466" s="140">
        <v>0</v>
      </c>
      <c r="G466" s="140">
        <v>0</v>
      </c>
      <c r="H466" s="137">
        <v>0</v>
      </c>
      <c r="I466" s="137">
        <v>0</v>
      </c>
      <c r="J466" s="137">
        <v>0</v>
      </c>
      <c r="K466" s="137">
        <v>0</v>
      </c>
      <c r="L466" s="140">
        <v>0</v>
      </c>
      <c r="M466" s="140">
        <v>0</v>
      </c>
      <c r="N466" s="137">
        <v>0</v>
      </c>
      <c r="O466" s="140">
        <v>0</v>
      </c>
      <c r="P466" s="140">
        <v>0</v>
      </c>
      <c r="Q466" s="137">
        <v>0</v>
      </c>
    </row>
    <row r="467" spans="2:17" ht="11.25" customHeight="1">
      <c r="B467" s="159" t="s">
        <v>273</v>
      </c>
      <c r="C467" s="140">
        <v>121.75999999999999</v>
      </c>
      <c r="D467" s="140">
        <v>99.22999999999999</v>
      </c>
      <c r="E467" s="137">
        <v>22.529999999999994</v>
      </c>
      <c r="F467" s="140">
        <v>304.93</v>
      </c>
      <c r="G467" s="140">
        <v>118.46000000000001</v>
      </c>
      <c r="H467" s="137">
        <v>186.47000000000003</v>
      </c>
      <c r="I467" s="137">
        <v>299.03000000000003</v>
      </c>
      <c r="J467" s="137">
        <v>136.44</v>
      </c>
      <c r="K467" s="137">
        <v>162.58999999999997</v>
      </c>
      <c r="L467" s="140">
        <v>628.68000000000006</v>
      </c>
      <c r="M467" s="140">
        <v>108.82</v>
      </c>
      <c r="N467" s="137">
        <v>519.86</v>
      </c>
      <c r="O467" s="140">
        <v>743.42000000000007</v>
      </c>
      <c r="P467" s="140">
        <v>447.06</v>
      </c>
      <c r="Q467" s="137">
        <v>296.36</v>
      </c>
    </row>
    <row r="468" spans="2:17" ht="11.25" customHeight="1">
      <c r="B468" s="159" t="s">
        <v>237</v>
      </c>
      <c r="C468" s="137">
        <v>355.75</v>
      </c>
      <c r="D468" s="137">
        <v>224.6</v>
      </c>
      <c r="E468" s="137">
        <v>131.15000000000003</v>
      </c>
      <c r="F468" s="137">
        <v>407.42</v>
      </c>
      <c r="G468" s="137">
        <v>277.67999999999995</v>
      </c>
      <c r="H468" s="137">
        <v>129.74</v>
      </c>
      <c r="I468" s="137">
        <v>348.55999999999995</v>
      </c>
      <c r="J468" s="137">
        <v>303.89</v>
      </c>
      <c r="K468" s="137">
        <v>44.669999999999973</v>
      </c>
      <c r="L468" s="137">
        <v>247.77</v>
      </c>
      <c r="M468" s="137">
        <v>229.77999999999997</v>
      </c>
      <c r="N468" s="137">
        <v>17.990000000000009</v>
      </c>
      <c r="O468" s="137">
        <v>278.62</v>
      </c>
      <c r="P468" s="137">
        <v>240.29</v>
      </c>
      <c r="Q468" s="137">
        <v>38.329999999999991</v>
      </c>
    </row>
    <row r="469" spans="2:17" ht="11.25" customHeight="1">
      <c r="B469" s="159" t="s">
        <v>247</v>
      </c>
      <c r="C469" s="137">
        <v>2.66</v>
      </c>
      <c r="D469" s="137">
        <v>3.88</v>
      </c>
      <c r="E469" s="137">
        <v>-1.2200000000000002</v>
      </c>
      <c r="F469" s="137">
        <v>13.62</v>
      </c>
      <c r="G469" s="137">
        <v>6.58</v>
      </c>
      <c r="H469" s="137">
        <v>7.04</v>
      </c>
      <c r="I469" s="137">
        <v>22.270000000000003</v>
      </c>
      <c r="J469" s="137">
        <v>13.73</v>
      </c>
      <c r="K469" s="137">
        <v>8.5399999999999991</v>
      </c>
      <c r="L469" s="137">
        <v>13.260000000000002</v>
      </c>
      <c r="M469" s="137">
        <v>12.85</v>
      </c>
      <c r="N469" s="137">
        <v>0.40999999999999981</v>
      </c>
      <c r="O469" s="137">
        <v>7.2799999999999994</v>
      </c>
      <c r="P469" s="137">
        <v>6.1700000000000008</v>
      </c>
      <c r="Q469" s="137">
        <v>1.1099999999999999</v>
      </c>
    </row>
    <row r="470" spans="2:17" ht="11.25" customHeight="1">
      <c r="B470" s="159" t="s">
        <v>248</v>
      </c>
      <c r="C470" s="137">
        <v>353.09000000000003</v>
      </c>
      <c r="D470" s="137">
        <v>220.72</v>
      </c>
      <c r="E470" s="137">
        <v>132.37</v>
      </c>
      <c r="F470" s="137">
        <v>393.8</v>
      </c>
      <c r="G470" s="137">
        <v>271.09999999999997</v>
      </c>
      <c r="H470" s="137">
        <v>122.70000000000003</v>
      </c>
      <c r="I470" s="137">
        <v>326.28999999999996</v>
      </c>
      <c r="J470" s="137">
        <v>290.15999999999997</v>
      </c>
      <c r="K470" s="137">
        <v>36.129999999999967</v>
      </c>
      <c r="L470" s="137">
        <v>234.51</v>
      </c>
      <c r="M470" s="137">
        <v>216.93</v>
      </c>
      <c r="N470" s="137">
        <v>17.58000000000002</v>
      </c>
      <c r="O470" s="137">
        <v>271.33999999999997</v>
      </c>
      <c r="P470" s="137">
        <v>234.12</v>
      </c>
      <c r="Q470" s="137">
        <v>37.219999999999985</v>
      </c>
    </row>
    <row r="471" spans="2:17" ht="11.25" customHeight="1">
      <c r="B471" s="159" t="s">
        <v>238</v>
      </c>
      <c r="C471" s="137">
        <v>148.66</v>
      </c>
      <c r="D471" s="137">
        <v>82.490000000000009</v>
      </c>
      <c r="E471" s="137">
        <v>66.169999999999987</v>
      </c>
      <c r="F471" s="137">
        <v>105.62</v>
      </c>
      <c r="G471" s="137">
        <v>102.29999999999998</v>
      </c>
      <c r="H471" s="137">
        <v>3.3200000000000021</v>
      </c>
      <c r="I471" s="137">
        <v>149.39999999999998</v>
      </c>
      <c r="J471" s="137">
        <v>139.4</v>
      </c>
      <c r="K471" s="137">
        <v>9.9999999999999929</v>
      </c>
      <c r="L471" s="137">
        <v>131.19000000000003</v>
      </c>
      <c r="M471" s="137">
        <v>97.389999999999986</v>
      </c>
      <c r="N471" s="137">
        <v>33.800000000000011</v>
      </c>
      <c r="O471" s="137">
        <v>132.44999999999999</v>
      </c>
      <c r="P471" s="137">
        <v>126.49</v>
      </c>
      <c r="Q471" s="137">
        <v>5.960000000000008</v>
      </c>
    </row>
    <row r="472" spans="2:17" ht="11.25" customHeight="1">
      <c r="B472" s="159" t="s">
        <v>249</v>
      </c>
      <c r="C472" s="140">
        <v>0</v>
      </c>
      <c r="D472" s="140">
        <v>0</v>
      </c>
      <c r="E472" s="137">
        <v>0</v>
      </c>
      <c r="F472" s="140">
        <v>0.33999999999999997</v>
      </c>
      <c r="G472" s="140">
        <v>0.1</v>
      </c>
      <c r="H472" s="137">
        <v>0.24</v>
      </c>
      <c r="I472" s="137">
        <v>0.2</v>
      </c>
      <c r="J472" s="137">
        <v>0</v>
      </c>
      <c r="K472" s="137">
        <v>0.2</v>
      </c>
      <c r="L472" s="140">
        <v>0.02</v>
      </c>
      <c r="M472" s="140">
        <v>0</v>
      </c>
      <c r="N472" s="137">
        <v>0.02</v>
      </c>
      <c r="O472" s="140">
        <v>0.69000000000000006</v>
      </c>
      <c r="P472" s="140">
        <v>0.13</v>
      </c>
      <c r="Q472" s="137">
        <v>0.56000000000000005</v>
      </c>
    </row>
    <row r="473" spans="2:17" ht="11.25" customHeight="1">
      <c r="B473" s="159" t="s">
        <v>250</v>
      </c>
      <c r="C473" s="140">
        <v>148.66</v>
      </c>
      <c r="D473" s="140">
        <v>82.490000000000009</v>
      </c>
      <c r="E473" s="137">
        <v>66.169999999999987</v>
      </c>
      <c r="F473" s="140">
        <v>105.28</v>
      </c>
      <c r="G473" s="140">
        <v>102.19999999999999</v>
      </c>
      <c r="H473" s="137">
        <v>3.0800000000000036</v>
      </c>
      <c r="I473" s="137">
        <v>149.19999999999999</v>
      </c>
      <c r="J473" s="137">
        <v>139.4</v>
      </c>
      <c r="K473" s="137">
        <v>9.7999999999999936</v>
      </c>
      <c r="L473" s="140">
        <v>131.17000000000002</v>
      </c>
      <c r="M473" s="140">
        <v>97.389999999999986</v>
      </c>
      <c r="N473" s="137">
        <v>33.780000000000008</v>
      </c>
      <c r="O473" s="140">
        <v>131.76</v>
      </c>
      <c r="P473" s="140">
        <v>126.36</v>
      </c>
      <c r="Q473" s="137">
        <v>5.4000000000000057</v>
      </c>
    </row>
    <row r="474" spans="2:17" ht="33.75" customHeight="1">
      <c r="B474" s="159" t="s">
        <v>239</v>
      </c>
      <c r="C474" s="137">
        <v>207.09</v>
      </c>
      <c r="D474" s="137">
        <v>142.10999999999999</v>
      </c>
      <c r="E474" s="137">
        <v>64.97999999999999</v>
      </c>
      <c r="F474" s="137">
        <v>301.8</v>
      </c>
      <c r="G474" s="137">
        <v>175.38</v>
      </c>
      <c r="H474" s="137">
        <v>126.42</v>
      </c>
      <c r="I474" s="137">
        <v>199.16</v>
      </c>
      <c r="J474" s="137">
        <v>164.49</v>
      </c>
      <c r="K474" s="137">
        <v>34.669999999999987</v>
      </c>
      <c r="L474" s="137">
        <v>116.58</v>
      </c>
      <c r="M474" s="137">
        <v>132.38999999999999</v>
      </c>
      <c r="N474" s="137">
        <v>-15.810000000000006</v>
      </c>
      <c r="O474" s="137">
        <v>146.16999999999999</v>
      </c>
      <c r="P474" s="137">
        <v>113.8</v>
      </c>
      <c r="Q474" s="137">
        <v>32.370000000000005</v>
      </c>
    </row>
    <row r="475" spans="2:17" ht="11.25" customHeight="1">
      <c r="B475" s="159" t="s">
        <v>249</v>
      </c>
      <c r="C475" s="140">
        <v>2.66</v>
      </c>
      <c r="D475" s="140">
        <v>3.88</v>
      </c>
      <c r="E475" s="137">
        <v>-1.2200000000000002</v>
      </c>
      <c r="F475" s="140">
        <v>13.28</v>
      </c>
      <c r="G475" s="140">
        <v>6.48</v>
      </c>
      <c r="H475" s="137">
        <v>6.8</v>
      </c>
      <c r="I475" s="137">
        <v>22.07</v>
      </c>
      <c r="J475" s="137">
        <v>13.73</v>
      </c>
      <c r="K475" s="137">
        <v>8.34</v>
      </c>
      <c r="L475" s="140">
        <v>13.240000000000002</v>
      </c>
      <c r="M475" s="140">
        <v>12.85</v>
      </c>
      <c r="N475" s="137">
        <v>0.39000000000000024</v>
      </c>
      <c r="O475" s="140">
        <v>6.59</v>
      </c>
      <c r="P475" s="140">
        <v>6.04</v>
      </c>
      <c r="Q475" s="137">
        <v>0.54999999999999982</v>
      </c>
    </row>
    <row r="476" spans="2:17" ht="11.25" customHeight="1">
      <c r="B476" s="159" t="s">
        <v>250</v>
      </c>
      <c r="C476" s="140">
        <v>204.42999999999998</v>
      </c>
      <c r="D476" s="140">
        <v>138.22999999999999</v>
      </c>
      <c r="E476" s="137">
        <v>66.199999999999989</v>
      </c>
      <c r="F476" s="140">
        <v>288.52000000000004</v>
      </c>
      <c r="G476" s="140">
        <v>168.89999999999998</v>
      </c>
      <c r="H476" s="137">
        <v>119.62000000000003</v>
      </c>
      <c r="I476" s="137">
        <v>177.08999999999997</v>
      </c>
      <c r="J476" s="137">
        <v>150.76</v>
      </c>
      <c r="K476" s="137">
        <v>26.329999999999995</v>
      </c>
      <c r="L476" s="140">
        <v>103.33999999999999</v>
      </c>
      <c r="M476" s="140">
        <v>119.53999999999999</v>
      </c>
      <c r="N476" s="137">
        <v>-16.2</v>
      </c>
      <c r="O476" s="140">
        <v>139.58000000000001</v>
      </c>
      <c r="P476" s="140">
        <v>107.75999999999999</v>
      </c>
      <c r="Q476" s="137">
        <v>31.82</v>
      </c>
    </row>
    <row r="477" spans="2:17" s="154" customFormat="1" ht="11.25" hidden="1" customHeight="1">
      <c r="B477" s="158" t="s">
        <v>395</v>
      </c>
      <c r="C477" s="136">
        <v>0</v>
      </c>
      <c r="D477" s="136">
        <v>0</v>
      </c>
      <c r="E477" s="136">
        <v>0</v>
      </c>
      <c r="F477" s="136">
        <v>0</v>
      </c>
      <c r="G477" s="136">
        <v>0</v>
      </c>
      <c r="H477" s="136">
        <v>0</v>
      </c>
      <c r="I477" s="136">
        <v>0</v>
      </c>
      <c r="J477" s="136">
        <v>0</v>
      </c>
      <c r="K477" s="136">
        <v>0</v>
      </c>
      <c r="L477" s="136">
        <v>0</v>
      </c>
      <c r="M477" s="136">
        <v>0</v>
      </c>
      <c r="N477" s="136">
        <v>0</v>
      </c>
      <c r="O477" s="136">
        <v>0</v>
      </c>
      <c r="P477" s="136">
        <v>0</v>
      </c>
      <c r="Q477" s="136">
        <v>0</v>
      </c>
    </row>
    <row r="478" spans="2:17" ht="11.25" hidden="1" customHeight="1">
      <c r="B478" s="159" t="s">
        <v>394</v>
      </c>
      <c r="C478" s="137">
        <v>0</v>
      </c>
      <c r="D478" s="137">
        <v>0</v>
      </c>
      <c r="E478" s="137">
        <v>0</v>
      </c>
      <c r="F478" s="137">
        <v>0</v>
      </c>
      <c r="G478" s="137">
        <v>0</v>
      </c>
      <c r="H478" s="137">
        <v>0</v>
      </c>
      <c r="I478" s="137">
        <v>0</v>
      </c>
      <c r="J478" s="137">
        <v>0</v>
      </c>
      <c r="K478" s="137">
        <v>0</v>
      </c>
      <c r="L478" s="137">
        <v>0</v>
      </c>
      <c r="M478" s="137">
        <v>0</v>
      </c>
      <c r="N478" s="137">
        <v>0</v>
      </c>
      <c r="O478" s="137">
        <v>0</v>
      </c>
      <c r="P478" s="137">
        <v>0</v>
      </c>
      <c r="Q478" s="137">
        <v>0</v>
      </c>
    </row>
    <row r="479" spans="2:17" ht="11.25" hidden="1" customHeight="1">
      <c r="B479" s="159" t="s">
        <v>393</v>
      </c>
      <c r="C479" s="140">
        <v>0</v>
      </c>
      <c r="D479" s="140">
        <v>0</v>
      </c>
      <c r="E479" s="137">
        <v>0</v>
      </c>
      <c r="F479" s="140">
        <v>0</v>
      </c>
      <c r="G479" s="140">
        <v>0</v>
      </c>
      <c r="H479" s="137">
        <v>0</v>
      </c>
      <c r="I479" s="137">
        <v>0</v>
      </c>
      <c r="J479" s="137">
        <v>0</v>
      </c>
      <c r="K479" s="137">
        <v>0</v>
      </c>
      <c r="L479" s="140">
        <v>0</v>
      </c>
      <c r="M479" s="140">
        <v>0</v>
      </c>
      <c r="N479" s="137">
        <v>0</v>
      </c>
      <c r="O479" s="140">
        <v>0</v>
      </c>
      <c r="P479" s="140">
        <v>0</v>
      </c>
      <c r="Q479" s="137">
        <v>0</v>
      </c>
    </row>
    <row r="480" spans="2:17" ht="11.25" hidden="1" customHeight="1">
      <c r="B480" s="159" t="s">
        <v>276</v>
      </c>
      <c r="C480" s="140">
        <v>0</v>
      </c>
      <c r="D480" s="140">
        <v>0</v>
      </c>
      <c r="E480" s="137">
        <v>0</v>
      </c>
      <c r="F480" s="140">
        <v>0</v>
      </c>
      <c r="G480" s="140">
        <v>0</v>
      </c>
      <c r="H480" s="137">
        <v>0</v>
      </c>
      <c r="I480" s="137">
        <v>0</v>
      </c>
      <c r="J480" s="137">
        <v>0</v>
      </c>
      <c r="K480" s="137">
        <v>0</v>
      </c>
      <c r="L480" s="140">
        <v>0</v>
      </c>
      <c r="M480" s="140">
        <v>0</v>
      </c>
      <c r="N480" s="137">
        <v>0</v>
      </c>
      <c r="O480" s="140">
        <v>0</v>
      </c>
      <c r="P480" s="140">
        <v>0</v>
      </c>
      <c r="Q480" s="137">
        <v>0</v>
      </c>
    </row>
    <row r="481" spans="2:17" ht="11.25" hidden="1" customHeight="1">
      <c r="B481" s="159" t="s">
        <v>277</v>
      </c>
      <c r="C481" s="140">
        <v>0</v>
      </c>
      <c r="D481" s="140">
        <v>0</v>
      </c>
      <c r="E481" s="137">
        <v>0</v>
      </c>
      <c r="F481" s="140">
        <v>0</v>
      </c>
      <c r="G481" s="140">
        <v>0</v>
      </c>
      <c r="H481" s="137">
        <v>0</v>
      </c>
      <c r="I481" s="137">
        <v>0</v>
      </c>
      <c r="J481" s="137">
        <v>0</v>
      </c>
      <c r="K481" s="137">
        <v>0</v>
      </c>
      <c r="L481" s="140">
        <v>0</v>
      </c>
      <c r="M481" s="140">
        <v>0</v>
      </c>
      <c r="N481" s="137">
        <v>0</v>
      </c>
      <c r="O481" s="140">
        <v>0</v>
      </c>
      <c r="P481" s="140">
        <v>0</v>
      </c>
      <c r="Q481" s="137">
        <v>0</v>
      </c>
    </row>
    <row r="482" spans="2:17" ht="11.25" hidden="1" customHeight="1">
      <c r="B482" s="159" t="s">
        <v>278</v>
      </c>
      <c r="C482" s="140">
        <v>0</v>
      </c>
      <c r="D482" s="140">
        <v>0</v>
      </c>
      <c r="E482" s="137">
        <v>0</v>
      </c>
      <c r="F482" s="140">
        <v>0</v>
      </c>
      <c r="G482" s="140">
        <v>0</v>
      </c>
      <c r="H482" s="137">
        <v>0</v>
      </c>
      <c r="I482" s="137">
        <v>0</v>
      </c>
      <c r="J482" s="137">
        <v>0</v>
      </c>
      <c r="K482" s="137">
        <v>0</v>
      </c>
      <c r="L482" s="140">
        <v>0</v>
      </c>
      <c r="M482" s="140">
        <v>0</v>
      </c>
      <c r="N482" s="137">
        <v>0</v>
      </c>
      <c r="O482" s="140">
        <v>0</v>
      </c>
      <c r="P482" s="140">
        <v>0</v>
      </c>
      <c r="Q482" s="137">
        <v>0</v>
      </c>
    </row>
    <row r="483" spans="2:17" ht="11.25" hidden="1" customHeight="1">
      <c r="B483" s="159" t="s">
        <v>279</v>
      </c>
      <c r="C483" s="137">
        <v>0</v>
      </c>
      <c r="D483" s="137">
        <v>0</v>
      </c>
      <c r="E483" s="137">
        <v>0</v>
      </c>
      <c r="F483" s="137">
        <v>0</v>
      </c>
      <c r="G483" s="137">
        <v>0</v>
      </c>
      <c r="H483" s="137">
        <v>0</v>
      </c>
      <c r="I483" s="137">
        <v>0</v>
      </c>
      <c r="J483" s="137">
        <v>0</v>
      </c>
      <c r="K483" s="137">
        <v>0</v>
      </c>
      <c r="L483" s="137">
        <v>0</v>
      </c>
      <c r="M483" s="137">
        <v>0</v>
      </c>
      <c r="N483" s="137">
        <v>0</v>
      </c>
      <c r="O483" s="137">
        <v>0</v>
      </c>
      <c r="P483" s="137">
        <v>0</v>
      </c>
      <c r="Q483" s="137">
        <v>0</v>
      </c>
    </row>
    <row r="484" spans="2:17" ht="11.25" hidden="1" customHeight="1">
      <c r="B484" s="159" t="s">
        <v>280</v>
      </c>
      <c r="C484" s="140">
        <v>0</v>
      </c>
      <c r="D484" s="140">
        <v>0</v>
      </c>
      <c r="E484" s="137">
        <v>0</v>
      </c>
      <c r="F484" s="140">
        <v>0</v>
      </c>
      <c r="G484" s="140">
        <v>0</v>
      </c>
      <c r="H484" s="137">
        <v>0</v>
      </c>
      <c r="I484" s="137">
        <v>0</v>
      </c>
      <c r="J484" s="137">
        <v>0</v>
      </c>
      <c r="K484" s="137">
        <v>0</v>
      </c>
      <c r="L484" s="140">
        <v>0</v>
      </c>
      <c r="M484" s="140">
        <v>0</v>
      </c>
      <c r="N484" s="137">
        <v>0</v>
      </c>
      <c r="O484" s="140">
        <v>0</v>
      </c>
      <c r="P484" s="140">
        <v>0</v>
      </c>
      <c r="Q484" s="137">
        <v>0</v>
      </c>
    </row>
    <row r="485" spans="2:17" ht="11.25" hidden="1" customHeight="1">
      <c r="B485" s="159" t="s">
        <v>281</v>
      </c>
      <c r="C485" s="140">
        <v>0</v>
      </c>
      <c r="D485" s="140">
        <v>0</v>
      </c>
      <c r="E485" s="137">
        <v>0</v>
      </c>
      <c r="F485" s="140">
        <v>0</v>
      </c>
      <c r="G485" s="140">
        <v>0</v>
      </c>
      <c r="H485" s="137">
        <v>0</v>
      </c>
      <c r="I485" s="137">
        <v>0</v>
      </c>
      <c r="J485" s="137">
        <v>0</v>
      </c>
      <c r="K485" s="137">
        <v>0</v>
      </c>
      <c r="L485" s="140">
        <v>0</v>
      </c>
      <c r="M485" s="140">
        <v>0</v>
      </c>
      <c r="N485" s="137">
        <v>0</v>
      </c>
      <c r="O485" s="140">
        <v>0</v>
      </c>
      <c r="P485" s="140">
        <v>0</v>
      </c>
      <c r="Q485" s="137">
        <v>0</v>
      </c>
    </row>
    <row r="486" spans="2:17" ht="11.25" hidden="1" customHeight="1">
      <c r="B486" s="159" t="s">
        <v>282</v>
      </c>
      <c r="C486" s="140">
        <v>0</v>
      </c>
      <c r="D486" s="140">
        <v>0</v>
      </c>
      <c r="E486" s="137">
        <v>0</v>
      </c>
      <c r="F486" s="140">
        <v>0</v>
      </c>
      <c r="G486" s="140">
        <v>0</v>
      </c>
      <c r="H486" s="137">
        <v>0</v>
      </c>
      <c r="I486" s="137">
        <v>0</v>
      </c>
      <c r="J486" s="137">
        <v>0</v>
      </c>
      <c r="K486" s="137">
        <v>0</v>
      </c>
      <c r="L486" s="140">
        <v>0</v>
      </c>
      <c r="M486" s="140">
        <v>0</v>
      </c>
      <c r="N486" s="137">
        <v>0</v>
      </c>
      <c r="O486" s="140">
        <v>0</v>
      </c>
      <c r="P486" s="140">
        <v>0</v>
      </c>
      <c r="Q486" s="137">
        <v>0</v>
      </c>
    </row>
    <row r="487" spans="2:17" ht="11.25" hidden="1" customHeight="1">
      <c r="B487" s="159" t="s">
        <v>392</v>
      </c>
      <c r="C487" s="140">
        <v>0</v>
      </c>
      <c r="D487" s="140">
        <v>0</v>
      </c>
      <c r="E487" s="137">
        <v>0</v>
      </c>
      <c r="F487" s="140">
        <v>0</v>
      </c>
      <c r="G487" s="140">
        <v>0</v>
      </c>
      <c r="H487" s="137">
        <v>0</v>
      </c>
      <c r="I487" s="137">
        <v>0</v>
      </c>
      <c r="J487" s="137">
        <v>0</v>
      </c>
      <c r="K487" s="137">
        <v>0</v>
      </c>
      <c r="L487" s="140">
        <v>0</v>
      </c>
      <c r="M487" s="140">
        <v>0</v>
      </c>
      <c r="N487" s="137">
        <v>0</v>
      </c>
      <c r="O487" s="140">
        <v>0</v>
      </c>
      <c r="P487" s="140">
        <v>0</v>
      </c>
      <c r="Q487" s="137">
        <v>0</v>
      </c>
    </row>
    <row r="488" spans="2:17" ht="11.25" hidden="1" customHeight="1">
      <c r="B488" s="159" t="s">
        <v>284</v>
      </c>
      <c r="C488" s="140">
        <v>0</v>
      </c>
      <c r="D488" s="140">
        <v>0</v>
      </c>
      <c r="E488" s="137">
        <v>0</v>
      </c>
      <c r="F488" s="140">
        <v>0</v>
      </c>
      <c r="G488" s="140">
        <v>0</v>
      </c>
      <c r="H488" s="137">
        <v>0</v>
      </c>
      <c r="I488" s="137">
        <v>0</v>
      </c>
      <c r="J488" s="137">
        <v>0</v>
      </c>
      <c r="K488" s="137">
        <v>0</v>
      </c>
      <c r="L488" s="140">
        <v>0</v>
      </c>
      <c r="M488" s="140">
        <v>0</v>
      </c>
      <c r="N488" s="137">
        <v>0</v>
      </c>
      <c r="O488" s="140">
        <v>0</v>
      </c>
      <c r="P488" s="140">
        <v>0</v>
      </c>
      <c r="Q488" s="137">
        <v>0</v>
      </c>
    </row>
    <row r="489" spans="2:17" ht="11.25" hidden="1" customHeight="1">
      <c r="B489" s="159" t="s">
        <v>285</v>
      </c>
      <c r="C489" s="140">
        <v>0</v>
      </c>
      <c r="D489" s="140">
        <v>0</v>
      </c>
      <c r="E489" s="137">
        <v>0</v>
      </c>
      <c r="F489" s="140">
        <v>0</v>
      </c>
      <c r="G489" s="140">
        <v>0</v>
      </c>
      <c r="H489" s="137">
        <v>0</v>
      </c>
      <c r="I489" s="137">
        <v>0</v>
      </c>
      <c r="J489" s="137">
        <v>0</v>
      </c>
      <c r="K489" s="137">
        <v>0</v>
      </c>
      <c r="L489" s="140">
        <v>0</v>
      </c>
      <c r="M489" s="140">
        <v>0</v>
      </c>
      <c r="N489" s="137">
        <v>0</v>
      </c>
      <c r="O489" s="140">
        <v>0</v>
      </c>
      <c r="P489" s="140">
        <v>0</v>
      </c>
      <c r="Q489" s="137">
        <v>0</v>
      </c>
    </row>
    <row r="490" spans="2:17" ht="11.25" hidden="1" customHeight="1">
      <c r="B490" s="159" t="s">
        <v>286</v>
      </c>
      <c r="C490" s="140">
        <v>0</v>
      </c>
      <c r="D490" s="140">
        <v>0</v>
      </c>
      <c r="E490" s="137">
        <v>0</v>
      </c>
      <c r="F490" s="140">
        <v>0</v>
      </c>
      <c r="G490" s="140">
        <v>0</v>
      </c>
      <c r="H490" s="137">
        <v>0</v>
      </c>
      <c r="I490" s="137">
        <v>0</v>
      </c>
      <c r="J490" s="137">
        <v>0</v>
      </c>
      <c r="K490" s="137">
        <v>0</v>
      </c>
      <c r="L490" s="140">
        <v>0</v>
      </c>
      <c r="M490" s="140">
        <v>0</v>
      </c>
      <c r="N490" s="137">
        <v>0</v>
      </c>
      <c r="O490" s="140">
        <v>0</v>
      </c>
      <c r="P490" s="140">
        <v>0</v>
      </c>
      <c r="Q490" s="137">
        <v>0</v>
      </c>
    </row>
    <row r="491" spans="2:17" ht="11.25" hidden="1" customHeight="1">
      <c r="B491" s="159" t="s">
        <v>391</v>
      </c>
      <c r="C491" s="140">
        <v>0</v>
      </c>
      <c r="D491" s="140">
        <v>0</v>
      </c>
      <c r="E491" s="137">
        <v>0</v>
      </c>
      <c r="F491" s="140">
        <v>0</v>
      </c>
      <c r="G491" s="140">
        <v>0</v>
      </c>
      <c r="H491" s="137">
        <v>0</v>
      </c>
      <c r="I491" s="137">
        <v>0</v>
      </c>
      <c r="J491" s="137">
        <v>0</v>
      </c>
      <c r="K491" s="137">
        <v>0</v>
      </c>
      <c r="L491" s="140">
        <v>0</v>
      </c>
      <c r="M491" s="140">
        <v>0</v>
      </c>
      <c r="N491" s="137">
        <v>0</v>
      </c>
      <c r="O491" s="140">
        <v>0</v>
      </c>
      <c r="P491" s="140">
        <v>0</v>
      </c>
      <c r="Q491" s="137">
        <v>0</v>
      </c>
    </row>
    <row r="492" spans="2:17" ht="11.25" hidden="1" customHeight="1">
      <c r="B492" s="159" t="s">
        <v>388</v>
      </c>
      <c r="C492" s="137">
        <v>0</v>
      </c>
      <c r="D492" s="137">
        <v>0</v>
      </c>
      <c r="E492" s="137">
        <v>0</v>
      </c>
      <c r="F492" s="137">
        <v>0</v>
      </c>
      <c r="G492" s="137">
        <v>0</v>
      </c>
      <c r="H492" s="137">
        <v>0</v>
      </c>
      <c r="I492" s="137">
        <v>0</v>
      </c>
      <c r="J492" s="137">
        <v>0</v>
      </c>
      <c r="K492" s="137">
        <v>0</v>
      </c>
      <c r="L492" s="137">
        <v>0</v>
      </c>
      <c r="M492" s="137">
        <v>0</v>
      </c>
      <c r="N492" s="137">
        <v>0</v>
      </c>
      <c r="O492" s="137">
        <v>0</v>
      </c>
      <c r="P492" s="137">
        <v>0</v>
      </c>
      <c r="Q492" s="137">
        <v>0</v>
      </c>
    </row>
    <row r="493" spans="2:17" ht="11.25" hidden="1" customHeight="1">
      <c r="B493" s="159" t="s">
        <v>275</v>
      </c>
      <c r="C493" s="140">
        <v>0</v>
      </c>
      <c r="D493" s="140">
        <v>0</v>
      </c>
      <c r="E493" s="137">
        <v>0</v>
      </c>
      <c r="F493" s="140">
        <v>0</v>
      </c>
      <c r="G493" s="140">
        <v>0</v>
      </c>
      <c r="H493" s="137">
        <v>0</v>
      </c>
      <c r="I493" s="137">
        <v>0</v>
      </c>
      <c r="J493" s="137">
        <v>0</v>
      </c>
      <c r="K493" s="137">
        <v>0</v>
      </c>
      <c r="L493" s="140">
        <v>0</v>
      </c>
      <c r="M493" s="140">
        <v>0</v>
      </c>
      <c r="N493" s="137">
        <v>0</v>
      </c>
      <c r="O493" s="140">
        <v>0</v>
      </c>
      <c r="P493" s="140">
        <v>0</v>
      </c>
      <c r="Q493" s="137">
        <v>0</v>
      </c>
    </row>
    <row r="494" spans="2:17" ht="11.25" hidden="1" customHeight="1">
      <c r="B494" s="159" t="s">
        <v>276</v>
      </c>
      <c r="C494" s="140">
        <v>0</v>
      </c>
      <c r="D494" s="140">
        <v>0</v>
      </c>
      <c r="E494" s="137">
        <v>0</v>
      </c>
      <c r="F494" s="140">
        <v>0</v>
      </c>
      <c r="G494" s="140">
        <v>0</v>
      </c>
      <c r="H494" s="137">
        <v>0</v>
      </c>
      <c r="I494" s="137">
        <v>0</v>
      </c>
      <c r="J494" s="137">
        <v>0</v>
      </c>
      <c r="K494" s="137">
        <v>0</v>
      </c>
      <c r="L494" s="140">
        <v>0</v>
      </c>
      <c r="M494" s="140">
        <v>0</v>
      </c>
      <c r="N494" s="137">
        <v>0</v>
      </c>
      <c r="O494" s="140">
        <v>0</v>
      </c>
      <c r="P494" s="140">
        <v>0</v>
      </c>
      <c r="Q494" s="137">
        <v>0</v>
      </c>
    </row>
    <row r="495" spans="2:17" ht="11.25" hidden="1" customHeight="1">
      <c r="B495" s="159" t="s">
        <v>277</v>
      </c>
      <c r="C495" s="140">
        <v>0</v>
      </c>
      <c r="D495" s="140">
        <v>0</v>
      </c>
      <c r="E495" s="137">
        <v>0</v>
      </c>
      <c r="F495" s="140">
        <v>0</v>
      </c>
      <c r="G495" s="140">
        <v>0</v>
      </c>
      <c r="H495" s="137">
        <v>0</v>
      </c>
      <c r="I495" s="137">
        <v>0</v>
      </c>
      <c r="J495" s="137">
        <v>0</v>
      </c>
      <c r="K495" s="137">
        <v>0</v>
      </c>
      <c r="L495" s="140">
        <v>0</v>
      </c>
      <c r="M495" s="140">
        <v>0</v>
      </c>
      <c r="N495" s="137">
        <v>0</v>
      </c>
      <c r="O495" s="140">
        <v>0</v>
      </c>
      <c r="P495" s="140">
        <v>0</v>
      </c>
      <c r="Q495" s="137">
        <v>0</v>
      </c>
    </row>
    <row r="496" spans="2:17" ht="11.25" hidden="1" customHeight="1">
      <c r="B496" s="159" t="s">
        <v>278</v>
      </c>
      <c r="C496" s="140">
        <v>0</v>
      </c>
      <c r="D496" s="140">
        <v>0</v>
      </c>
      <c r="E496" s="137">
        <v>0</v>
      </c>
      <c r="F496" s="140">
        <v>0</v>
      </c>
      <c r="G496" s="140">
        <v>0</v>
      </c>
      <c r="H496" s="137">
        <v>0</v>
      </c>
      <c r="I496" s="137">
        <v>0</v>
      </c>
      <c r="J496" s="137">
        <v>0</v>
      </c>
      <c r="K496" s="137">
        <v>0</v>
      </c>
      <c r="L496" s="140">
        <v>0</v>
      </c>
      <c r="M496" s="140">
        <v>0</v>
      </c>
      <c r="N496" s="137">
        <v>0</v>
      </c>
      <c r="O496" s="140">
        <v>0</v>
      </c>
      <c r="P496" s="140">
        <v>0</v>
      </c>
      <c r="Q496" s="137">
        <v>0</v>
      </c>
    </row>
    <row r="497" spans="2:17" ht="11.25" hidden="1" customHeight="1">
      <c r="B497" s="159" t="s">
        <v>279</v>
      </c>
      <c r="C497" s="137">
        <v>0</v>
      </c>
      <c r="D497" s="137">
        <v>0</v>
      </c>
      <c r="E497" s="137">
        <v>0</v>
      </c>
      <c r="F497" s="137">
        <v>0</v>
      </c>
      <c r="G497" s="137">
        <v>0</v>
      </c>
      <c r="H497" s="137">
        <v>0</v>
      </c>
      <c r="I497" s="137">
        <v>0</v>
      </c>
      <c r="J497" s="137">
        <v>0</v>
      </c>
      <c r="K497" s="137">
        <v>0</v>
      </c>
      <c r="L497" s="137">
        <v>0</v>
      </c>
      <c r="M497" s="137">
        <v>0</v>
      </c>
      <c r="N497" s="137">
        <v>0</v>
      </c>
      <c r="O497" s="137">
        <v>0</v>
      </c>
      <c r="P497" s="137">
        <v>0</v>
      </c>
      <c r="Q497" s="137">
        <v>0</v>
      </c>
    </row>
    <row r="498" spans="2:17" ht="11.25" hidden="1" customHeight="1">
      <c r="B498" s="159" t="s">
        <v>280</v>
      </c>
      <c r="C498" s="140">
        <v>0</v>
      </c>
      <c r="D498" s="140">
        <v>0</v>
      </c>
      <c r="E498" s="137">
        <v>0</v>
      </c>
      <c r="F498" s="140">
        <v>0</v>
      </c>
      <c r="G498" s="140">
        <v>0</v>
      </c>
      <c r="H498" s="137">
        <v>0</v>
      </c>
      <c r="I498" s="137">
        <v>0</v>
      </c>
      <c r="J498" s="137">
        <v>0</v>
      </c>
      <c r="K498" s="137">
        <v>0</v>
      </c>
      <c r="L498" s="140">
        <v>0</v>
      </c>
      <c r="M498" s="140">
        <v>0</v>
      </c>
      <c r="N498" s="137">
        <v>0</v>
      </c>
      <c r="O498" s="140">
        <v>0</v>
      </c>
      <c r="P498" s="140">
        <v>0</v>
      </c>
      <c r="Q498" s="137">
        <v>0</v>
      </c>
    </row>
    <row r="499" spans="2:17" ht="11.25" hidden="1" customHeight="1">
      <c r="B499" s="159" t="s">
        <v>281</v>
      </c>
      <c r="C499" s="140">
        <v>0</v>
      </c>
      <c r="D499" s="140">
        <v>0</v>
      </c>
      <c r="E499" s="137">
        <v>0</v>
      </c>
      <c r="F499" s="140">
        <v>0</v>
      </c>
      <c r="G499" s="140">
        <v>0</v>
      </c>
      <c r="H499" s="137">
        <v>0</v>
      </c>
      <c r="I499" s="137">
        <v>0</v>
      </c>
      <c r="J499" s="137">
        <v>0</v>
      </c>
      <c r="K499" s="137">
        <v>0</v>
      </c>
      <c r="L499" s="140">
        <v>0</v>
      </c>
      <c r="M499" s="140">
        <v>0</v>
      </c>
      <c r="N499" s="137">
        <v>0</v>
      </c>
      <c r="O499" s="140">
        <v>0</v>
      </c>
      <c r="P499" s="140">
        <v>0</v>
      </c>
      <c r="Q499" s="137">
        <v>0</v>
      </c>
    </row>
    <row r="500" spans="2:17" ht="11.25" hidden="1" customHeight="1">
      <c r="B500" s="159" t="s">
        <v>282</v>
      </c>
      <c r="C500" s="140">
        <v>0</v>
      </c>
      <c r="D500" s="140">
        <v>0</v>
      </c>
      <c r="E500" s="137">
        <v>0</v>
      </c>
      <c r="F500" s="140">
        <v>0</v>
      </c>
      <c r="G500" s="140">
        <v>0</v>
      </c>
      <c r="H500" s="137">
        <v>0</v>
      </c>
      <c r="I500" s="137">
        <v>0</v>
      </c>
      <c r="J500" s="137">
        <v>0</v>
      </c>
      <c r="K500" s="137">
        <v>0</v>
      </c>
      <c r="L500" s="140">
        <v>0</v>
      </c>
      <c r="M500" s="140">
        <v>0</v>
      </c>
      <c r="N500" s="137">
        <v>0</v>
      </c>
      <c r="O500" s="140">
        <v>0</v>
      </c>
      <c r="P500" s="140">
        <v>0</v>
      </c>
      <c r="Q500" s="137">
        <v>0</v>
      </c>
    </row>
    <row r="501" spans="2:17" ht="11.25" hidden="1" customHeight="1">
      <c r="B501" s="159" t="s">
        <v>392</v>
      </c>
      <c r="C501" s="140">
        <v>0</v>
      </c>
      <c r="D501" s="140">
        <v>0</v>
      </c>
      <c r="E501" s="137">
        <v>0</v>
      </c>
      <c r="F501" s="140">
        <v>0</v>
      </c>
      <c r="G501" s="140">
        <v>0</v>
      </c>
      <c r="H501" s="137">
        <v>0</v>
      </c>
      <c r="I501" s="137">
        <v>0</v>
      </c>
      <c r="J501" s="137">
        <v>0</v>
      </c>
      <c r="K501" s="137">
        <v>0</v>
      </c>
      <c r="L501" s="140">
        <v>0</v>
      </c>
      <c r="M501" s="140">
        <v>0</v>
      </c>
      <c r="N501" s="137">
        <v>0</v>
      </c>
      <c r="O501" s="140">
        <v>0</v>
      </c>
      <c r="P501" s="140">
        <v>0</v>
      </c>
      <c r="Q501" s="137">
        <v>0</v>
      </c>
    </row>
    <row r="502" spans="2:17" ht="11.25" hidden="1" customHeight="1">
      <c r="B502" s="159" t="s">
        <v>284</v>
      </c>
      <c r="C502" s="140">
        <v>0</v>
      </c>
      <c r="D502" s="140">
        <v>0</v>
      </c>
      <c r="E502" s="137">
        <v>0</v>
      </c>
      <c r="F502" s="140">
        <v>0</v>
      </c>
      <c r="G502" s="140">
        <v>0</v>
      </c>
      <c r="H502" s="137">
        <v>0</v>
      </c>
      <c r="I502" s="137">
        <v>0</v>
      </c>
      <c r="J502" s="137">
        <v>0</v>
      </c>
      <c r="K502" s="137">
        <v>0</v>
      </c>
      <c r="L502" s="140">
        <v>0</v>
      </c>
      <c r="M502" s="140">
        <v>0</v>
      </c>
      <c r="N502" s="137">
        <v>0</v>
      </c>
      <c r="O502" s="140">
        <v>0</v>
      </c>
      <c r="P502" s="140">
        <v>0</v>
      </c>
      <c r="Q502" s="137">
        <v>0</v>
      </c>
    </row>
    <row r="503" spans="2:17" ht="11.25" hidden="1" customHeight="1">
      <c r="B503" s="159" t="s">
        <v>285</v>
      </c>
      <c r="C503" s="140">
        <v>0</v>
      </c>
      <c r="D503" s="140">
        <v>0</v>
      </c>
      <c r="E503" s="137">
        <v>0</v>
      </c>
      <c r="F503" s="140">
        <v>0</v>
      </c>
      <c r="G503" s="140">
        <v>0</v>
      </c>
      <c r="H503" s="137">
        <v>0</v>
      </c>
      <c r="I503" s="137">
        <v>0</v>
      </c>
      <c r="J503" s="137">
        <v>0</v>
      </c>
      <c r="K503" s="137">
        <v>0</v>
      </c>
      <c r="L503" s="140">
        <v>0</v>
      </c>
      <c r="M503" s="140">
        <v>0</v>
      </c>
      <c r="N503" s="137">
        <v>0</v>
      </c>
      <c r="O503" s="140">
        <v>0</v>
      </c>
      <c r="P503" s="140">
        <v>0</v>
      </c>
      <c r="Q503" s="137">
        <v>0</v>
      </c>
    </row>
    <row r="504" spans="2:17" ht="11.25" hidden="1" customHeight="1">
      <c r="B504" s="159" t="s">
        <v>286</v>
      </c>
      <c r="C504" s="140">
        <v>0</v>
      </c>
      <c r="D504" s="140">
        <v>0</v>
      </c>
      <c r="E504" s="137">
        <v>0</v>
      </c>
      <c r="F504" s="140">
        <v>0</v>
      </c>
      <c r="G504" s="140">
        <v>0</v>
      </c>
      <c r="H504" s="137">
        <v>0</v>
      </c>
      <c r="I504" s="137">
        <v>0</v>
      </c>
      <c r="J504" s="137">
        <v>0</v>
      </c>
      <c r="K504" s="137">
        <v>0</v>
      </c>
      <c r="L504" s="140">
        <v>0</v>
      </c>
      <c r="M504" s="140">
        <v>0</v>
      </c>
      <c r="N504" s="137">
        <v>0</v>
      </c>
      <c r="O504" s="140">
        <v>0</v>
      </c>
      <c r="P504" s="140">
        <v>0</v>
      </c>
      <c r="Q504" s="137">
        <v>0</v>
      </c>
    </row>
    <row r="505" spans="2:17" ht="11.25" hidden="1" customHeight="1">
      <c r="B505" s="159" t="s">
        <v>391</v>
      </c>
      <c r="C505" s="140">
        <v>0</v>
      </c>
      <c r="D505" s="140">
        <v>0</v>
      </c>
      <c r="E505" s="137">
        <v>0</v>
      </c>
      <c r="F505" s="140">
        <v>0</v>
      </c>
      <c r="G505" s="140">
        <v>0</v>
      </c>
      <c r="H505" s="137">
        <v>0</v>
      </c>
      <c r="I505" s="137">
        <v>0</v>
      </c>
      <c r="J505" s="137">
        <v>0</v>
      </c>
      <c r="K505" s="137">
        <v>0</v>
      </c>
      <c r="L505" s="140">
        <v>0</v>
      </c>
      <c r="M505" s="140">
        <v>0</v>
      </c>
      <c r="N505" s="137">
        <v>0</v>
      </c>
      <c r="O505" s="140">
        <v>0</v>
      </c>
      <c r="P505" s="140">
        <v>0</v>
      </c>
      <c r="Q505" s="137">
        <v>0</v>
      </c>
    </row>
    <row r="506" spans="2:17" s="154" customFormat="1" ht="11.25" customHeight="1">
      <c r="B506" s="158" t="s">
        <v>289</v>
      </c>
      <c r="C506" s="136">
        <v>277.48</v>
      </c>
      <c r="D506" s="136">
        <v>149.91</v>
      </c>
      <c r="E506" s="136">
        <v>-127.57000000000002</v>
      </c>
      <c r="F506" s="136">
        <v>229.73</v>
      </c>
      <c r="G506" s="136">
        <v>6.52</v>
      </c>
      <c r="H506" s="136">
        <v>-223.21</v>
      </c>
      <c r="I506" s="136">
        <v>479.31000000000006</v>
      </c>
      <c r="J506" s="136">
        <v>111.46000000000001</v>
      </c>
      <c r="K506" s="136">
        <v>-367.85</v>
      </c>
      <c r="L506" s="136">
        <v>919.86000000000013</v>
      </c>
      <c r="M506" s="136">
        <v>720.3599999999999</v>
      </c>
      <c r="N506" s="136">
        <v>-199.5</v>
      </c>
      <c r="O506" s="136">
        <v>900.44999999999982</v>
      </c>
      <c r="P506" s="136">
        <v>626.22000000000014</v>
      </c>
      <c r="Q506" s="136">
        <v>-274.22999999999996</v>
      </c>
    </row>
    <row r="507" spans="2:17" s="78" customFormat="1" ht="22.5" customHeight="1">
      <c r="B507" s="160" t="s">
        <v>389</v>
      </c>
      <c r="C507" s="139">
        <v>125.1</v>
      </c>
      <c r="D507" s="139">
        <v>8.2899999999999991</v>
      </c>
      <c r="E507" s="139">
        <v>-116.81</v>
      </c>
      <c r="F507" s="139">
        <v>25.160000000000004</v>
      </c>
      <c r="G507" s="139">
        <v>6.52</v>
      </c>
      <c r="H507" s="139">
        <v>-18.64</v>
      </c>
      <c r="I507" s="139">
        <v>49.120000000000005</v>
      </c>
      <c r="J507" s="139">
        <v>111.46000000000001</v>
      </c>
      <c r="K507" s="139">
        <v>62.34</v>
      </c>
      <c r="L507" s="139">
        <v>199.84</v>
      </c>
      <c r="M507" s="139">
        <v>246.17000000000002</v>
      </c>
      <c r="N507" s="139">
        <v>46.329999999999984</v>
      </c>
      <c r="O507" s="139">
        <v>378.19</v>
      </c>
      <c r="P507" s="139">
        <v>103.35000000000001</v>
      </c>
      <c r="Q507" s="139">
        <v>-274.83999999999997</v>
      </c>
    </row>
    <row r="508" spans="2:17" ht="11.25" hidden="1" customHeight="1">
      <c r="B508" s="159" t="s">
        <v>387</v>
      </c>
      <c r="C508" s="137">
        <v>0</v>
      </c>
      <c r="D508" s="137">
        <v>0</v>
      </c>
      <c r="E508" s="137">
        <v>0</v>
      </c>
      <c r="F508" s="137">
        <v>0</v>
      </c>
      <c r="G508" s="137">
        <v>0</v>
      </c>
      <c r="H508" s="137">
        <v>0</v>
      </c>
      <c r="I508" s="137">
        <v>0</v>
      </c>
      <c r="J508" s="137">
        <v>0</v>
      </c>
      <c r="K508" s="137">
        <v>0</v>
      </c>
      <c r="L508" s="137">
        <v>0</v>
      </c>
      <c r="M508" s="137">
        <v>0</v>
      </c>
      <c r="N508" s="137">
        <v>0</v>
      </c>
      <c r="O508" s="137">
        <v>0</v>
      </c>
      <c r="P508" s="137">
        <v>0</v>
      </c>
      <c r="Q508" s="137">
        <v>0</v>
      </c>
    </row>
    <row r="509" spans="2:17" ht="11.25" hidden="1" customHeight="1">
      <c r="B509" s="159" t="s">
        <v>247</v>
      </c>
      <c r="C509" s="140">
        <v>0</v>
      </c>
      <c r="D509" s="140">
        <v>0</v>
      </c>
      <c r="E509" s="137">
        <v>0</v>
      </c>
      <c r="F509" s="140">
        <v>0</v>
      </c>
      <c r="G509" s="140">
        <v>0</v>
      </c>
      <c r="H509" s="137">
        <v>0</v>
      </c>
      <c r="I509" s="137">
        <v>0</v>
      </c>
      <c r="J509" s="137">
        <v>0</v>
      </c>
      <c r="K509" s="137">
        <v>0</v>
      </c>
      <c r="L509" s="140">
        <v>0</v>
      </c>
      <c r="M509" s="140">
        <v>0</v>
      </c>
      <c r="N509" s="137">
        <v>0</v>
      </c>
      <c r="O509" s="140">
        <v>0</v>
      </c>
      <c r="P509" s="140">
        <v>0</v>
      </c>
      <c r="Q509" s="137">
        <v>0</v>
      </c>
    </row>
    <row r="510" spans="2:17" ht="11.25" hidden="1" customHeight="1">
      <c r="B510" s="159" t="s">
        <v>248</v>
      </c>
      <c r="C510" s="140">
        <v>0</v>
      </c>
      <c r="D510" s="140">
        <v>0</v>
      </c>
      <c r="E510" s="137">
        <v>0</v>
      </c>
      <c r="F510" s="140">
        <v>0</v>
      </c>
      <c r="G510" s="140">
        <v>0</v>
      </c>
      <c r="H510" s="137">
        <v>0</v>
      </c>
      <c r="I510" s="137">
        <v>0</v>
      </c>
      <c r="J510" s="137">
        <v>0</v>
      </c>
      <c r="K510" s="137">
        <v>0</v>
      </c>
      <c r="L510" s="140">
        <v>0</v>
      </c>
      <c r="M510" s="140">
        <v>0</v>
      </c>
      <c r="N510" s="137">
        <v>0</v>
      </c>
      <c r="O510" s="140">
        <v>0</v>
      </c>
      <c r="P510" s="140">
        <v>0</v>
      </c>
      <c r="Q510" s="137">
        <v>0</v>
      </c>
    </row>
    <row r="511" spans="2:17" ht="11.25" hidden="1" customHeight="1">
      <c r="B511" s="159" t="s">
        <v>235</v>
      </c>
      <c r="C511" s="137">
        <v>0</v>
      </c>
      <c r="D511" s="137">
        <v>0</v>
      </c>
      <c r="E511" s="137">
        <v>0</v>
      </c>
      <c r="F511" s="137">
        <v>0</v>
      </c>
      <c r="G511" s="137">
        <v>0</v>
      </c>
      <c r="H511" s="137">
        <v>0</v>
      </c>
      <c r="I511" s="137">
        <v>0</v>
      </c>
      <c r="J511" s="137">
        <v>0</v>
      </c>
      <c r="K511" s="137">
        <v>0</v>
      </c>
      <c r="L511" s="137">
        <v>0</v>
      </c>
      <c r="M511" s="137">
        <v>0</v>
      </c>
      <c r="N511" s="137">
        <v>0</v>
      </c>
      <c r="O511" s="137">
        <v>0</v>
      </c>
      <c r="P511" s="137">
        <v>0</v>
      </c>
      <c r="Q511" s="137">
        <v>0</v>
      </c>
    </row>
    <row r="512" spans="2:17" ht="11.25" hidden="1" customHeight="1">
      <c r="B512" s="159" t="s">
        <v>247</v>
      </c>
      <c r="C512" s="140">
        <v>0</v>
      </c>
      <c r="D512" s="140">
        <v>0</v>
      </c>
      <c r="E512" s="137">
        <v>0</v>
      </c>
      <c r="F512" s="140">
        <v>0</v>
      </c>
      <c r="G512" s="140">
        <v>0</v>
      </c>
      <c r="H512" s="137">
        <v>0</v>
      </c>
      <c r="I512" s="137">
        <v>0</v>
      </c>
      <c r="J512" s="137">
        <v>0</v>
      </c>
      <c r="K512" s="137">
        <v>0</v>
      </c>
      <c r="L512" s="140">
        <v>0</v>
      </c>
      <c r="M512" s="140">
        <v>0</v>
      </c>
      <c r="N512" s="137">
        <v>0</v>
      </c>
      <c r="O512" s="140">
        <v>0</v>
      </c>
      <c r="P512" s="140">
        <v>0</v>
      </c>
      <c r="Q512" s="137">
        <v>0</v>
      </c>
    </row>
    <row r="513" spans="2:17" ht="11.25" hidden="1" customHeight="1">
      <c r="B513" s="159" t="s">
        <v>248</v>
      </c>
      <c r="C513" s="140">
        <v>0</v>
      </c>
      <c r="D513" s="140">
        <v>0</v>
      </c>
      <c r="E513" s="137">
        <v>0</v>
      </c>
      <c r="F513" s="140">
        <v>0</v>
      </c>
      <c r="G513" s="140">
        <v>0</v>
      </c>
      <c r="H513" s="137">
        <v>0</v>
      </c>
      <c r="I513" s="137">
        <v>0</v>
      </c>
      <c r="J513" s="137">
        <v>0</v>
      </c>
      <c r="K513" s="137">
        <v>0</v>
      </c>
      <c r="L513" s="140">
        <v>0</v>
      </c>
      <c r="M513" s="140">
        <v>0</v>
      </c>
      <c r="N513" s="137">
        <v>0</v>
      </c>
      <c r="O513" s="140">
        <v>0</v>
      </c>
      <c r="P513" s="140">
        <v>0</v>
      </c>
      <c r="Q513" s="137">
        <v>0</v>
      </c>
    </row>
    <row r="514" spans="2:17" ht="11.25" hidden="1" customHeight="1">
      <c r="B514" s="159" t="s">
        <v>236</v>
      </c>
      <c r="C514" s="137">
        <v>0</v>
      </c>
      <c r="D514" s="137">
        <v>0</v>
      </c>
      <c r="E514" s="137">
        <v>0</v>
      </c>
      <c r="F514" s="137">
        <v>0</v>
      </c>
      <c r="G514" s="137">
        <v>0</v>
      </c>
      <c r="H514" s="137">
        <v>0</v>
      </c>
      <c r="I514" s="137">
        <v>0</v>
      </c>
      <c r="J514" s="137">
        <v>0</v>
      </c>
      <c r="K514" s="137">
        <v>0</v>
      </c>
      <c r="L514" s="137">
        <v>0</v>
      </c>
      <c r="M514" s="137">
        <v>0</v>
      </c>
      <c r="N514" s="137">
        <v>0</v>
      </c>
      <c r="O514" s="137">
        <v>0</v>
      </c>
      <c r="P514" s="137">
        <v>0</v>
      </c>
      <c r="Q514" s="137">
        <v>0</v>
      </c>
    </row>
    <row r="515" spans="2:17" ht="11.25" hidden="1" customHeight="1">
      <c r="B515" s="159" t="s">
        <v>247</v>
      </c>
      <c r="C515" s="140">
        <v>0</v>
      </c>
      <c r="D515" s="140">
        <v>0</v>
      </c>
      <c r="E515" s="137">
        <v>0</v>
      </c>
      <c r="F515" s="140">
        <v>0</v>
      </c>
      <c r="G515" s="140">
        <v>0</v>
      </c>
      <c r="H515" s="137">
        <v>0</v>
      </c>
      <c r="I515" s="137">
        <v>0</v>
      </c>
      <c r="J515" s="137">
        <v>0</v>
      </c>
      <c r="K515" s="137">
        <v>0</v>
      </c>
      <c r="L515" s="140">
        <v>0</v>
      </c>
      <c r="M515" s="140">
        <v>0</v>
      </c>
      <c r="N515" s="137">
        <v>0</v>
      </c>
      <c r="O515" s="140">
        <v>0</v>
      </c>
      <c r="P515" s="140">
        <v>0</v>
      </c>
      <c r="Q515" s="137">
        <v>0</v>
      </c>
    </row>
    <row r="516" spans="2:17" ht="11.25" hidden="1" customHeight="1">
      <c r="B516" s="159" t="s">
        <v>248</v>
      </c>
      <c r="C516" s="140">
        <v>0</v>
      </c>
      <c r="D516" s="140">
        <v>0</v>
      </c>
      <c r="E516" s="137">
        <v>0</v>
      </c>
      <c r="F516" s="140">
        <v>0</v>
      </c>
      <c r="G516" s="140">
        <v>0</v>
      </c>
      <c r="H516" s="137">
        <v>0</v>
      </c>
      <c r="I516" s="137">
        <v>0</v>
      </c>
      <c r="J516" s="137">
        <v>0</v>
      </c>
      <c r="K516" s="137">
        <v>0</v>
      </c>
      <c r="L516" s="140">
        <v>0</v>
      </c>
      <c r="M516" s="140">
        <v>0</v>
      </c>
      <c r="N516" s="137">
        <v>0</v>
      </c>
      <c r="O516" s="140">
        <v>0</v>
      </c>
      <c r="P516" s="140">
        <v>0</v>
      </c>
      <c r="Q516" s="137">
        <v>0</v>
      </c>
    </row>
    <row r="517" spans="2:17" ht="11.25" hidden="1" customHeight="1">
      <c r="B517" s="159" t="s">
        <v>169</v>
      </c>
      <c r="C517" s="137">
        <v>0</v>
      </c>
      <c r="D517" s="137">
        <v>0</v>
      </c>
      <c r="E517" s="137">
        <v>0</v>
      </c>
      <c r="F517" s="137">
        <v>0</v>
      </c>
      <c r="G517" s="137">
        <v>0</v>
      </c>
      <c r="H517" s="137">
        <v>0</v>
      </c>
      <c r="I517" s="137">
        <v>0</v>
      </c>
      <c r="J517" s="137">
        <v>0</v>
      </c>
      <c r="K517" s="137">
        <v>0</v>
      </c>
      <c r="L517" s="137">
        <v>0</v>
      </c>
      <c r="M517" s="137">
        <v>0</v>
      </c>
      <c r="N517" s="137">
        <v>0</v>
      </c>
      <c r="O517" s="137">
        <v>0</v>
      </c>
      <c r="P517" s="137">
        <v>0</v>
      </c>
      <c r="Q517" s="137">
        <v>0</v>
      </c>
    </row>
    <row r="518" spans="2:17" ht="11.25" hidden="1" customHeight="1">
      <c r="B518" s="159" t="s">
        <v>247</v>
      </c>
      <c r="C518" s="140">
        <v>0</v>
      </c>
      <c r="D518" s="140">
        <v>0</v>
      </c>
      <c r="E518" s="137">
        <v>0</v>
      </c>
      <c r="F518" s="140">
        <v>0</v>
      </c>
      <c r="G518" s="140">
        <v>0</v>
      </c>
      <c r="H518" s="137">
        <v>0</v>
      </c>
      <c r="I518" s="137">
        <v>0</v>
      </c>
      <c r="J518" s="137">
        <v>0</v>
      </c>
      <c r="K518" s="137">
        <v>0</v>
      </c>
      <c r="L518" s="140">
        <v>0</v>
      </c>
      <c r="M518" s="140">
        <v>0</v>
      </c>
      <c r="N518" s="137">
        <v>0</v>
      </c>
      <c r="O518" s="140">
        <v>0</v>
      </c>
      <c r="P518" s="140">
        <v>0</v>
      </c>
      <c r="Q518" s="137">
        <v>0</v>
      </c>
    </row>
    <row r="519" spans="2:17" ht="11.25" hidden="1" customHeight="1">
      <c r="B519" s="159" t="s">
        <v>248</v>
      </c>
      <c r="C519" s="140">
        <v>0</v>
      </c>
      <c r="D519" s="140">
        <v>0</v>
      </c>
      <c r="E519" s="137">
        <v>0</v>
      </c>
      <c r="F519" s="140">
        <v>0</v>
      </c>
      <c r="G519" s="140">
        <v>0</v>
      </c>
      <c r="H519" s="137">
        <v>0</v>
      </c>
      <c r="I519" s="137">
        <v>0</v>
      </c>
      <c r="J519" s="137">
        <v>0</v>
      </c>
      <c r="K519" s="137">
        <v>0</v>
      </c>
      <c r="L519" s="140">
        <v>0</v>
      </c>
      <c r="M519" s="140">
        <v>0</v>
      </c>
      <c r="N519" s="137">
        <v>0</v>
      </c>
      <c r="O519" s="140">
        <v>0</v>
      </c>
      <c r="P519" s="140">
        <v>0</v>
      </c>
      <c r="Q519" s="137">
        <v>0</v>
      </c>
    </row>
    <row r="520" spans="2:17" ht="11.25" customHeight="1">
      <c r="B520" s="159" t="s">
        <v>237</v>
      </c>
      <c r="C520" s="137">
        <v>125.1</v>
      </c>
      <c r="D520" s="137">
        <v>8.2899999999999991</v>
      </c>
      <c r="E520" s="137">
        <v>-116.81</v>
      </c>
      <c r="F520" s="137">
        <v>25.160000000000004</v>
      </c>
      <c r="G520" s="137">
        <v>6.52</v>
      </c>
      <c r="H520" s="137">
        <v>-18.64</v>
      </c>
      <c r="I520" s="137">
        <v>49.120000000000005</v>
      </c>
      <c r="J520" s="137">
        <v>111.46000000000001</v>
      </c>
      <c r="K520" s="137">
        <v>62.34</v>
      </c>
      <c r="L520" s="137">
        <v>199.84</v>
      </c>
      <c r="M520" s="137">
        <v>246.17000000000002</v>
      </c>
      <c r="N520" s="137">
        <v>46.329999999999984</v>
      </c>
      <c r="O520" s="137">
        <v>378.19</v>
      </c>
      <c r="P520" s="137">
        <v>103.35000000000001</v>
      </c>
      <c r="Q520" s="137">
        <v>-274.83999999999997</v>
      </c>
    </row>
    <row r="521" spans="2:17" ht="11.25" customHeight="1">
      <c r="B521" s="159" t="s">
        <v>247</v>
      </c>
      <c r="C521" s="137">
        <v>122.91</v>
      </c>
      <c r="D521" s="137">
        <v>2.73</v>
      </c>
      <c r="E521" s="137">
        <v>-120.17999999999999</v>
      </c>
      <c r="F521" s="137">
        <v>24.78</v>
      </c>
      <c r="G521" s="137">
        <v>0</v>
      </c>
      <c r="H521" s="137">
        <v>-24.78</v>
      </c>
      <c r="I521" s="137">
        <v>47.67</v>
      </c>
      <c r="J521" s="137">
        <v>101.05</v>
      </c>
      <c r="K521" s="137">
        <v>53.38</v>
      </c>
      <c r="L521" s="137">
        <v>192.42</v>
      </c>
      <c r="M521" s="137">
        <v>208.3</v>
      </c>
      <c r="N521" s="137">
        <v>15.879999999999985</v>
      </c>
      <c r="O521" s="137">
        <v>353.66999999999996</v>
      </c>
      <c r="P521" s="137">
        <v>87.07</v>
      </c>
      <c r="Q521" s="137">
        <v>-266.60000000000002</v>
      </c>
    </row>
    <row r="522" spans="2:17" ht="11.25" customHeight="1">
      <c r="B522" s="159" t="s">
        <v>248</v>
      </c>
      <c r="C522" s="137">
        <v>2.19</v>
      </c>
      <c r="D522" s="137">
        <v>5.56</v>
      </c>
      <c r="E522" s="137">
        <v>3.37</v>
      </c>
      <c r="F522" s="137">
        <v>0.38</v>
      </c>
      <c r="G522" s="137">
        <v>6.52</v>
      </c>
      <c r="H522" s="137">
        <v>6.14</v>
      </c>
      <c r="I522" s="137">
        <v>1.45</v>
      </c>
      <c r="J522" s="137">
        <v>10.41</v>
      </c>
      <c r="K522" s="137">
        <v>8.9599999999999991</v>
      </c>
      <c r="L522" s="137">
        <v>7.42</v>
      </c>
      <c r="M522" s="137">
        <v>37.870000000000005</v>
      </c>
      <c r="N522" s="137">
        <v>30.45</v>
      </c>
      <c r="O522" s="137">
        <v>24.52</v>
      </c>
      <c r="P522" s="137">
        <v>16.28</v>
      </c>
      <c r="Q522" s="137">
        <v>-8.24</v>
      </c>
    </row>
    <row r="523" spans="2:17" ht="11.25" customHeight="1">
      <c r="B523" s="159" t="s">
        <v>238</v>
      </c>
      <c r="C523" s="137">
        <v>0.49</v>
      </c>
      <c r="D523" s="137">
        <v>0.03</v>
      </c>
      <c r="E523" s="137">
        <v>-0.46000000000000008</v>
      </c>
      <c r="F523" s="137">
        <v>0.36</v>
      </c>
      <c r="G523" s="137">
        <v>0</v>
      </c>
      <c r="H523" s="137">
        <v>-0.36</v>
      </c>
      <c r="I523" s="137">
        <v>0.13</v>
      </c>
      <c r="J523" s="137">
        <v>0.12000000000000001</v>
      </c>
      <c r="K523" s="137">
        <v>-9.9999999999999811E-3</v>
      </c>
      <c r="L523" s="137">
        <v>1.76</v>
      </c>
      <c r="M523" s="137">
        <v>1.97</v>
      </c>
      <c r="N523" s="137">
        <v>0.20999999999999996</v>
      </c>
      <c r="O523" s="137">
        <v>2.88</v>
      </c>
      <c r="P523" s="137">
        <v>0.99</v>
      </c>
      <c r="Q523" s="137">
        <v>-1.8899999999999997</v>
      </c>
    </row>
    <row r="524" spans="2:17" ht="11.25" customHeight="1">
      <c r="B524" s="159" t="s">
        <v>249</v>
      </c>
      <c r="C524" s="140">
        <v>0.49</v>
      </c>
      <c r="D524" s="140">
        <v>0.03</v>
      </c>
      <c r="E524" s="137">
        <v>-0.46000000000000008</v>
      </c>
      <c r="F524" s="140">
        <v>0.36</v>
      </c>
      <c r="G524" s="140">
        <v>0</v>
      </c>
      <c r="H524" s="137">
        <v>-0.36</v>
      </c>
      <c r="I524" s="137">
        <v>0.13</v>
      </c>
      <c r="J524" s="137">
        <v>0.12000000000000001</v>
      </c>
      <c r="K524" s="137">
        <v>-9.9999999999999811E-3</v>
      </c>
      <c r="L524" s="140">
        <v>1.76</v>
      </c>
      <c r="M524" s="140">
        <v>1.97</v>
      </c>
      <c r="N524" s="137">
        <v>0.20999999999999996</v>
      </c>
      <c r="O524" s="140">
        <v>2.88</v>
      </c>
      <c r="P524" s="140">
        <v>0.99</v>
      </c>
      <c r="Q524" s="137">
        <v>-1.8899999999999997</v>
      </c>
    </row>
    <row r="525" spans="2:17" ht="11.25" hidden="1" customHeight="1">
      <c r="B525" s="159" t="s">
        <v>250</v>
      </c>
      <c r="C525" s="140">
        <v>0</v>
      </c>
      <c r="D525" s="140">
        <v>0</v>
      </c>
      <c r="E525" s="137">
        <v>0</v>
      </c>
      <c r="F525" s="140">
        <v>0</v>
      </c>
      <c r="G525" s="140">
        <v>0</v>
      </c>
      <c r="H525" s="137">
        <v>0</v>
      </c>
      <c r="I525" s="137">
        <v>0</v>
      </c>
      <c r="J525" s="137">
        <v>0</v>
      </c>
      <c r="K525" s="137">
        <v>0</v>
      </c>
      <c r="L525" s="140">
        <v>0</v>
      </c>
      <c r="M525" s="140">
        <v>0</v>
      </c>
      <c r="N525" s="137">
        <v>0</v>
      </c>
      <c r="O525" s="140">
        <v>0</v>
      </c>
      <c r="P525" s="140">
        <v>0</v>
      </c>
      <c r="Q525" s="137">
        <v>0</v>
      </c>
    </row>
    <row r="526" spans="2:17" ht="22.5" customHeight="1">
      <c r="B526" s="159" t="s">
        <v>239</v>
      </c>
      <c r="C526" s="137">
        <v>124.61</v>
      </c>
      <c r="D526" s="137">
        <v>8.26</v>
      </c>
      <c r="E526" s="137">
        <v>-116.35</v>
      </c>
      <c r="F526" s="137">
        <v>24.800000000000004</v>
      </c>
      <c r="G526" s="137">
        <v>6.52</v>
      </c>
      <c r="H526" s="137">
        <v>-18.28</v>
      </c>
      <c r="I526" s="137">
        <v>48.99</v>
      </c>
      <c r="J526" s="137">
        <v>111.34</v>
      </c>
      <c r="K526" s="137">
        <v>62.35</v>
      </c>
      <c r="L526" s="137">
        <v>198.08</v>
      </c>
      <c r="M526" s="137">
        <v>244.2</v>
      </c>
      <c r="N526" s="137">
        <v>46.119999999999983</v>
      </c>
      <c r="O526" s="137">
        <v>375.31000000000006</v>
      </c>
      <c r="P526" s="137">
        <v>102.36</v>
      </c>
      <c r="Q526" s="137">
        <v>-272.95</v>
      </c>
    </row>
    <row r="527" spans="2:17" ht="11.25" customHeight="1">
      <c r="B527" s="159" t="s">
        <v>249</v>
      </c>
      <c r="C527" s="140">
        <v>122.42</v>
      </c>
      <c r="D527" s="140">
        <v>2.7</v>
      </c>
      <c r="E527" s="137">
        <v>-119.72</v>
      </c>
      <c r="F527" s="140">
        <v>24.42</v>
      </c>
      <c r="G527" s="140">
        <v>0</v>
      </c>
      <c r="H527" s="137">
        <v>-24.42</v>
      </c>
      <c r="I527" s="137">
        <v>47.54</v>
      </c>
      <c r="J527" s="137">
        <v>100.93</v>
      </c>
      <c r="K527" s="137">
        <v>53.390000000000008</v>
      </c>
      <c r="L527" s="140">
        <v>190.66000000000003</v>
      </c>
      <c r="M527" s="140">
        <v>206.32999999999998</v>
      </c>
      <c r="N527" s="137">
        <v>15.66999999999998</v>
      </c>
      <c r="O527" s="140">
        <v>350.78999999999996</v>
      </c>
      <c r="P527" s="140">
        <v>86.08</v>
      </c>
      <c r="Q527" s="137">
        <v>-264.70999999999998</v>
      </c>
    </row>
    <row r="528" spans="2:17" ht="11.25" customHeight="1">
      <c r="B528" s="159" t="s">
        <v>250</v>
      </c>
      <c r="C528" s="140">
        <v>2.19</v>
      </c>
      <c r="D528" s="140">
        <v>5.56</v>
      </c>
      <c r="E528" s="137">
        <v>3.37</v>
      </c>
      <c r="F528" s="140">
        <v>0.38</v>
      </c>
      <c r="G528" s="140">
        <v>6.52</v>
      </c>
      <c r="H528" s="137">
        <v>6.14</v>
      </c>
      <c r="I528" s="137">
        <v>1.45</v>
      </c>
      <c r="J528" s="137">
        <v>10.41</v>
      </c>
      <c r="K528" s="137">
        <v>8.9599999999999991</v>
      </c>
      <c r="L528" s="140">
        <v>7.42</v>
      </c>
      <c r="M528" s="140">
        <v>37.870000000000005</v>
      </c>
      <c r="N528" s="137">
        <v>30.45</v>
      </c>
      <c r="O528" s="140">
        <v>24.52</v>
      </c>
      <c r="P528" s="140">
        <v>16.28</v>
      </c>
      <c r="Q528" s="137">
        <v>-8.24</v>
      </c>
    </row>
    <row r="529" spans="2:17" s="78" customFormat="1" ht="22.5" customHeight="1">
      <c r="B529" s="160" t="s">
        <v>388</v>
      </c>
      <c r="C529" s="139">
        <v>152.38</v>
      </c>
      <c r="D529" s="139">
        <v>141.62</v>
      </c>
      <c r="E529" s="139">
        <v>10.760000000000019</v>
      </c>
      <c r="F529" s="139">
        <v>204.57</v>
      </c>
      <c r="G529" s="139">
        <v>0</v>
      </c>
      <c r="H529" s="139">
        <v>204.57</v>
      </c>
      <c r="I529" s="139">
        <v>430.19000000000005</v>
      </c>
      <c r="J529" s="139">
        <v>0</v>
      </c>
      <c r="K529" s="139">
        <v>430.19000000000005</v>
      </c>
      <c r="L529" s="139">
        <v>720.02</v>
      </c>
      <c r="M529" s="139">
        <v>474.19000000000005</v>
      </c>
      <c r="N529" s="139">
        <v>245.83</v>
      </c>
      <c r="O529" s="139">
        <v>522.26</v>
      </c>
      <c r="P529" s="139">
        <v>522.87</v>
      </c>
      <c r="Q529" s="139">
        <v>-0.61000000000002075</v>
      </c>
    </row>
    <row r="530" spans="2:17" ht="11.25" hidden="1" customHeight="1">
      <c r="B530" s="159" t="s">
        <v>387</v>
      </c>
      <c r="C530" s="137">
        <v>0</v>
      </c>
      <c r="D530" s="137">
        <v>0</v>
      </c>
      <c r="E530" s="137">
        <v>0</v>
      </c>
      <c r="F530" s="137">
        <v>0</v>
      </c>
      <c r="G530" s="137">
        <v>0</v>
      </c>
      <c r="H530" s="137">
        <v>0</v>
      </c>
      <c r="I530" s="137">
        <v>0</v>
      </c>
      <c r="J530" s="137">
        <v>0</v>
      </c>
      <c r="K530" s="137">
        <v>0</v>
      </c>
      <c r="L530" s="137">
        <v>0</v>
      </c>
      <c r="M530" s="137">
        <v>0</v>
      </c>
      <c r="N530" s="137">
        <v>0</v>
      </c>
      <c r="O530" s="137">
        <v>0</v>
      </c>
      <c r="P530" s="137">
        <v>0</v>
      </c>
      <c r="Q530" s="137">
        <v>0</v>
      </c>
    </row>
    <row r="531" spans="2:17" ht="11.25" hidden="1" customHeight="1">
      <c r="B531" s="159" t="s">
        <v>247</v>
      </c>
      <c r="C531" s="140">
        <v>0</v>
      </c>
      <c r="D531" s="140">
        <v>0</v>
      </c>
      <c r="E531" s="137">
        <v>0</v>
      </c>
      <c r="F531" s="140">
        <v>0</v>
      </c>
      <c r="G531" s="140">
        <v>0</v>
      </c>
      <c r="H531" s="137">
        <v>0</v>
      </c>
      <c r="I531" s="137">
        <v>0</v>
      </c>
      <c r="J531" s="137">
        <v>0</v>
      </c>
      <c r="K531" s="137">
        <v>0</v>
      </c>
      <c r="L531" s="140">
        <v>0</v>
      </c>
      <c r="M531" s="140">
        <v>0</v>
      </c>
      <c r="N531" s="137">
        <v>0</v>
      </c>
      <c r="O531" s="140">
        <v>0</v>
      </c>
      <c r="P531" s="140">
        <v>0</v>
      </c>
      <c r="Q531" s="137">
        <v>0</v>
      </c>
    </row>
    <row r="532" spans="2:17" ht="11.25" hidden="1" customHeight="1">
      <c r="B532" s="159" t="s">
        <v>248</v>
      </c>
      <c r="C532" s="140">
        <v>0</v>
      </c>
      <c r="D532" s="140">
        <v>0</v>
      </c>
      <c r="E532" s="137">
        <v>0</v>
      </c>
      <c r="F532" s="140">
        <v>0</v>
      </c>
      <c r="G532" s="140">
        <v>0</v>
      </c>
      <c r="H532" s="137">
        <v>0</v>
      </c>
      <c r="I532" s="137">
        <v>0</v>
      </c>
      <c r="J532" s="137">
        <v>0</v>
      </c>
      <c r="K532" s="137">
        <v>0</v>
      </c>
      <c r="L532" s="140">
        <v>0</v>
      </c>
      <c r="M532" s="140">
        <v>0</v>
      </c>
      <c r="N532" s="137">
        <v>0</v>
      </c>
      <c r="O532" s="140">
        <v>0</v>
      </c>
      <c r="P532" s="140">
        <v>0</v>
      </c>
      <c r="Q532" s="137">
        <v>0</v>
      </c>
    </row>
    <row r="533" spans="2:17" ht="11.25" hidden="1" customHeight="1">
      <c r="B533" s="159" t="s">
        <v>235</v>
      </c>
      <c r="C533" s="137">
        <v>0</v>
      </c>
      <c r="D533" s="137">
        <v>0</v>
      </c>
      <c r="E533" s="137">
        <v>0</v>
      </c>
      <c r="F533" s="137">
        <v>0</v>
      </c>
      <c r="G533" s="137">
        <v>0</v>
      </c>
      <c r="H533" s="137">
        <v>0</v>
      </c>
      <c r="I533" s="137">
        <v>0</v>
      </c>
      <c r="J533" s="137">
        <v>0</v>
      </c>
      <c r="K533" s="137">
        <v>0</v>
      </c>
      <c r="L533" s="137">
        <v>0</v>
      </c>
      <c r="M533" s="137">
        <v>0</v>
      </c>
      <c r="N533" s="137">
        <v>0</v>
      </c>
      <c r="O533" s="137">
        <v>0</v>
      </c>
      <c r="P533" s="137">
        <v>0</v>
      </c>
      <c r="Q533" s="137">
        <v>0</v>
      </c>
    </row>
    <row r="534" spans="2:17" ht="11.25" hidden="1" customHeight="1">
      <c r="B534" s="159" t="s">
        <v>247</v>
      </c>
      <c r="C534" s="140">
        <v>0</v>
      </c>
      <c r="D534" s="140">
        <v>0</v>
      </c>
      <c r="E534" s="137">
        <v>0</v>
      </c>
      <c r="F534" s="140">
        <v>0</v>
      </c>
      <c r="G534" s="140">
        <v>0</v>
      </c>
      <c r="H534" s="137">
        <v>0</v>
      </c>
      <c r="I534" s="137">
        <v>0</v>
      </c>
      <c r="J534" s="137">
        <v>0</v>
      </c>
      <c r="K534" s="137">
        <v>0</v>
      </c>
      <c r="L534" s="140">
        <v>0</v>
      </c>
      <c r="M534" s="140">
        <v>0</v>
      </c>
      <c r="N534" s="137">
        <v>0</v>
      </c>
      <c r="O534" s="140">
        <v>0</v>
      </c>
      <c r="P534" s="140">
        <v>0</v>
      </c>
      <c r="Q534" s="137">
        <v>0</v>
      </c>
    </row>
    <row r="535" spans="2:17" ht="11.25" hidden="1" customHeight="1">
      <c r="B535" s="159" t="s">
        <v>248</v>
      </c>
      <c r="C535" s="140">
        <v>0</v>
      </c>
      <c r="D535" s="140">
        <v>0</v>
      </c>
      <c r="E535" s="137">
        <v>0</v>
      </c>
      <c r="F535" s="140">
        <v>0</v>
      </c>
      <c r="G535" s="140">
        <v>0</v>
      </c>
      <c r="H535" s="137">
        <v>0</v>
      </c>
      <c r="I535" s="137">
        <v>0</v>
      </c>
      <c r="J535" s="137">
        <v>0</v>
      </c>
      <c r="K535" s="137">
        <v>0</v>
      </c>
      <c r="L535" s="140">
        <v>0</v>
      </c>
      <c r="M535" s="140">
        <v>0</v>
      </c>
      <c r="N535" s="137">
        <v>0</v>
      </c>
      <c r="O535" s="140">
        <v>0</v>
      </c>
      <c r="P535" s="140">
        <v>0</v>
      </c>
      <c r="Q535" s="137">
        <v>0</v>
      </c>
    </row>
    <row r="536" spans="2:17" ht="11.25" hidden="1" customHeight="1">
      <c r="B536" s="159" t="s">
        <v>236</v>
      </c>
      <c r="C536" s="137">
        <v>0</v>
      </c>
      <c r="D536" s="137">
        <v>0</v>
      </c>
      <c r="E536" s="137">
        <v>0</v>
      </c>
      <c r="F536" s="137">
        <v>0</v>
      </c>
      <c r="G536" s="137">
        <v>0</v>
      </c>
      <c r="H536" s="137">
        <v>0</v>
      </c>
      <c r="I536" s="137">
        <v>0</v>
      </c>
      <c r="J536" s="137">
        <v>0</v>
      </c>
      <c r="K536" s="137">
        <v>0</v>
      </c>
      <c r="L536" s="137">
        <v>0</v>
      </c>
      <c r="M536" s="137">
        <v>0</v>
      </c>
      <c r="N536" s="137">
        <v>0</v>
      </c>
      <c r="O536" s="137">
        <v>0</v>
      </c>
      <c r="P536" s="137">
        <v>0</v>
      </c>
      <c r="Q536" s="137">
        <v>0</v>
      </c>
    </row>
    <row r="537" spans="2:17" ht="11.25" hidden="1" customHeight="1">
      <c r="B537" s="159" t="s">
        <v>247</v>
      </c>
      <c r="C537" s="140">
        <v>0</v>
      </c>
      <c r="D537" s="140">
        <v>0</v>
      </c>
      <c r="E537" s="137">
        <v>0</v>
      </c>
      <c r="F537" s="140">
        <v>0</v>
      </c>
      <c r="G537" s="140">
        <v>0</v>
      </c>
      <c r="H537" s="137">
        <v>0</v>
      </c>
      <c r="I537" s="137">
        <v>0</v>
      </c>
      <c r="J537" s="137">
        <v>0</v>
      </c>
      <c r="K537" s="137">
        <v>0</v>
      </c>
      <c r="L537" s="140">
        <v>0</v>
      </c>
      <c r="M537" s="140">
        <v>0</v>
      </c>
      <c r="N537" s="137">
        <v>0</v>
      </c>
      <c r="O537" s="140">
        <v>0</v>
      </c>
      <c r="P537" s="140">
        <v>0</v>
      </c>
      <c r="Q537" s="137">
        <v>0</v>
      </c>
    </row>
    <row r="538" spans="2:17" ht="11.25" hidden="1" customHeight="1">
      <c r="B538" s="159" t="s">
        <v>248</v>
      </c>
      <c r="C538" s="140">
        <v>0</v>
      </c>
      <c r="D538" s="140">
        <v>0</v>
      </c>
      <c r="E538" s="137">
        <v>0</v>
      </c>
      <c r="F538" s="140">
        <v>0</v>
      </c>
      <c r="G538" s="140">
        <v>0</v>
      </c>
      <c r="H538" s="137">
        <v>0</v>
      </c>
      <c r="I538" s="137">
        <v>0</v>
      </c>
      <c r="J538" s="137">
        <v>0</v>
      </c>
      <c r="K538" s="137">
        <v>0</v>
      </c>
      <c r="L538" s="140">
        <v>0</v>
      </c>
      <c r="M538" s="140">
        <v>0</v>
      </c>
      <c r="N538" s="137">
        <v>0</v>
      </c>
      <c r="O538" s="140">
        <v>0</v>
      </c>
      <c r="P538" s="140">
        <v>0</v>
      </c>
      <c r="Q538" s="137">
        <v>0</v>
      </c>
    </row>
    <row r="539" spans="2:17" ht="11.25" hidden="1" customHeight="1">
      <c r="B539" s="159" t="s">
        <v>169</v>
      </c>
      <c r="C539" s="137">
        <v>0</v>
      </c>
      <c r="D539" s="137">
        <v>0</v>
      </c>
      <c r="E539" s="137">
        <v>0</v>
      </c>
      <c r="F539" s="137">
        <v>0</v>
      </c>
      <c r="G539" s="137">
        <v>0</v>
      </c>
      <c r="H539" s="137">
        <v>0</v>
      </c>
      <c r="I539" s="137">
        <v>0</v>
      </c>
      <c r="J539" s="137">
        <v>0</v>
      </c>
      <c r="K539" s="137">
        <v>0</v>
      </c>
      <c r="L539" s="137">
        <v>0</v>
      </c>
      <c r="M539" s="137">
        <v>0</v>
      </c>
      <c r="N539" s="137">
        <v>0</v>
      </c>
      <c r="O539" s="137">
        <v>0</v>
      </c>
      <c r="P539" s="137">
        <v>0</v>
      </c>
      <c r="Q539" s="137">
        <v>0</v>
      </c>
    </row>
    <row r="540" spans="2:17" ht="11.25" hidden="1" customHeight="1">
      <c r="B540" s="159" t="s">
        <v>247</v>
      </c>
      <c r="C540" s="140">
        <v>0</v>
      </c>
      <c r="D540" s="140">
        <v>0</v>
      </c>
      <c r="E540" s="137">
        <v>0</v>
      </c>
      <c r="F540" s="140">
        <v>0</v>
      </c>
      <c r="G540" s="140">
        <v>0</v>
      </c>
      <c r="H540" s="137">
        <v>0</v>
      </c>
      <c r="I540" s="137">
        <v>0</v>
      </c>
      <c r="J540" s="137">
        <v>0</v>
      </c>
      <c r="K540" s="137">
        <v>0</v>
      </c>
      <c r="L540" s="140">
        <v>0</v>
      </c>
      <c r="M540" s="140">
        <v>0</v>
      </c>
      <c r="N540" s="137">
        <v>0</v>
      </c>
      <c r="O540" s="140">
        <v>0</v>
      </c>
      <c r="P540" s="140">
        <v>0</v>
      </c>
      <c r="Q540" s="137">
        <v>0</v>
      </c>
    </row>
    <row r="541" spans="2:17" ht="11.25" hidden="1" customHeight="1">
      <c r="B541" s="159" t="s">
        <v>248</v>
      </c>
      <c r="C541" s="140">
        <v>0</v>
      </c>
      <c r="D541" s="140">
        <v>0</v>
      </c>
      <c r="E541" s="137">
        <v>0</v>
      </c>
      <c r="F541" s="140">
        <v>0</v>
      </c>
      <c r="G541" s="140">
        <v>0</v>
      </c>
      <c r="H541" s="137">
        <v>0</v>
      </c>
      <c r="I541" s="137">
        <v>0</v>
      </c>
      <c r="J541" s="137">
        <v>0</v>
      </c>
      <c r="K541" s="137">
        <v>0</v>
      </c>
      <c r="L541" s="140">
        <v>0</v>
      </c>
      <c r="M541" s="140">
        <v>0</v>
      </c>
      <c r="N541" s="137">
        <v>0</v>
      </c>
      <c r="O541" s="140">
        <v>0</v>
      </c>
      <c r="P541" s="140">
        <v>0</v>
      </c>
      <c r="Q541" s="137">
        <v>0</v>
      </c>
    </row>
    <row r="542" spans="2:17" ht="11.25" customHeight="1">
      <c r="B542" s="159" t="s">
        <v>237</v>
      </c>
      <c r="C542" s="137">
        <v>152.38</v>
      </c>
      <c r="D542" s="137">
        <v>141.62</v>
      </c>
      <c r="E542" s="137">
        <v>10.760000000000019</v>
      </c>
      <c r="F542" s="137">
        <v>204.57</v>
      </c>
      <c r="G542" s="137">
        <v>0</v>
      </c>
      <c r="H542" s="137">
        <v>204.57</v>
      </c>
      <c r="I542" s="137">
        <v>430.19000000000005</v>
      </c>
      <c r="J542" s="137">
        <v>0</v>
      </c>
      <c r="K542" s="137">
        <v>430.19000000000005</v>
      </c>
      <c r="L542" s="137">
        <v>720.02</v>
      </c>
      <c r="M542" s="137">
        <v>474.19000000000005</v>
      </c>
      <c r="N542" s="137">
        <v>245.83</v>
      </c>
      <c r="O542" s="137">
        <v>522.26</v>
      </c>
      <c r="P542" s="137">
        <v>522.87</v>
      </c>
      <c r="Q542" s="137">
        <v>-0.61000000000002075</v>
      </c>
    </row>
    <row r="543" spans="2:17" ht="11.25" customHeight="1">
      <c r="B543" s="159" t="s">
        <v>247</v>
      </c>
      <c r="C543" s="137">
        <v>147.79000000000002</v>
      </c>
      <c r="D543" s="137">
        <v>137.4</v>
      </c>
      <c r="E543" s="137">
        <v>10.390000000000022</v>
      </c>
      <c r="F543" s="137">
        <v>198.46</v>
      </c>
      <c r="G543" s="137">
        <v>0</v>
      </c>
      <c r="H543" s="137">
        <v>198.46</v>
      </c>
      <c r="I543" s="137">
        <v>417.28</v>
      </c>
      <c r="J543" s="137">
        <v>0</v>
      </c>
      <c r="K543" s="137">
        <v>417.28</v>
      </c>
      <c r="L543" s="137">
        <v>695.96</v>
      </c>
      <c r="M543" s="137">
        <v>457.48</v>
      </c>
      <c r="N543" s="137">
        <v>238.48000000000002</v>
      </c>
      <c r="O543" s="137">
        <v>497.63</v>
      </c>
      <c r="P543" s="137">
        <v>503.73</v>
      </c>
      <c r="Q543" s="137">
        <v>-6.1000000000000298</v>
      </c>
    </row>
    <row r="544" spans="2:17" ht="11.25" customHeight="1">
      <c r="B544" s="159" t="s">
        <v>248</v>
      </c>
      <c r="C544" s="137">
        <v>4.59</v>
      </c>
      <c r="D544" s="137">
        <v>4.22</v>
      </c>
      <c r="E544" s="137">
        <v>0.37000000000000011</v>
      </c>
      <c r="F544" s="137">
        <v>6.11</v>
      </c>
      <c r="G544" s="137">
        <v>0</v>
      </c>
      <c r="H544" s="137">
        <v>6.11</v>
      </c>
      <c r="I544" s="137">
        <v>12.91</v>
      </c>
      <c r="J544" s="137">
        <v>0</v>
      </c>
      <c r="K544" s="137">
        <v>12.91</v>
      </c>
      <c r="L544" s="137">
        <v>24.06</v>
      </c>
      <c r="M544" s="137">
        <v>16.71</v>
      </c>
      <c r="N544" s="137">
        <v>7.35</v>
      </c>
      <c r="O544" s="137">
        <v>24.630000000000003</v>
      </c>
      <c r="P544" s="137">
        <v>19.14</v>
      </c>
      <c r="Q544" s="137">
        <v>5.49</v>
      </c>
    </row>
    <row r="545" spans="2:17" ht="11.25" customHeight="1">
      <c r="B545" s="159" t="s">
        <v>238</v>
      </c>
      <c r="C545" s="137">
        <v>0.9</v>
      </c>
      <c r="D545" s="137">
        <v>0.12</v>
      </c>
      <c r="E545" s="137">
        <v>0.78</v>
      </c>
      <c r="F545" s="137">
        <v>0.35000000000000003</v>
      </c>
      <c r="G545" s="137">
        <v>0</v>
      </c>
      <c r="H545" s="137">
        <v>0.35000000000000003</v>
      </c>
      <c r="I545" s="137">
        <v>-0.91</v>
      </c>
      <c r="J545" s="137">
        <v>0</v>
      </c>
      <c r="K545" s="137">
        <v>-0.91</v>
      </c>
      <c r="L545" s="137">
        <v>4.8400000000000007</v>
      </c>
      <c r="M545" s="137">
        <v>5.35</v>
      </c>
      <c r="N545" s="137">
        <v>-0.50999999999999968</v>
      </c>
      <c r="O545" s="137">
        <v>3.62</v>
      </c>
      <c r="P545" s="137">
        <v>4.7700000000000005</v>
      </c>
      <c r="Q545" s="137">
        <v>-1.1499999999999999</v>
      </c>
    </row>
    <row r="546" spans="2:17" ht="11.25" customHeight="1">
      <c r="B546" s="159" t="s">
        <v>249</v>
      </c>
      <c r="C546" s="140">
        <v>0.9</v>
      </c>
      <c r="D546" s="140">
        <v>0.12</v>
      </c>
      <c r="E546" s="137">
        <v>0.78</v>
      </c>
      <c r="F546" s="140">
        <v>0.35000000000000003</v>
      </c>
      <c r="G546" s="140">
        <v>0</v>
      </c>
      <c r="H546" s="137">
        <v>0.35000000000000003</v>
      </c>
      <c r="I546" s="137">
        <v>-0.91</v>
      </c>
      <c r="J546" s="137">
        <v>0</v>
      </c>
      <c r="K546" s="137">
        <v>-0.91</v>
      </c>
      <c r="L546" s="140">
        <v>4.8400000000000007</v>
      </c>
      <c r="M546" s="140">
        <v>5.35</v>
      </c>
      <c r="N546" s="137">
        <v>-0.50999999999999968</v>
      </c>
      <c r="O546" s="140">
        <v>3.62</v>
      </c>
      <c r="P546" s="140">
        <v>4.7700000000000005</v>
      </c>
      <c r="Q546" s="137">
        <v>-1.1499999999999999</v>
      </c>
    </row>
    <row r="547" spans="2:17" ht="11.25" hidden="1" customHeight="1">
      <c r="B547" s="159" t="s">
        <v>250</v>
      </c>
      <c r="C547" s="140">
        <v>0</v>
      </c>
      <c r="D547" s="140">
        <v>0</v>
      </c>
      <c r="E547" s="137">
        <v>0</v>
      </c>
      <c r="F547" s="140">
        <v>0</v>
      </c>
      <c r="G547" s="140">
        <v>0</v>
      </c>
      <c r="H547" s="137">
        <v>0</v>
      </c>
      <c r="I547" s="137">
        <v>0</v>
      </c>
      <c r="J547" s="137">
        <v>0</v>
      </c>
      <c r="K547" s="137">
        <v>0</v>
      </c>
      <c r="L547" s="140">
        <v>0</v>
      </c>
      <c r="M547" s="140">
        <v>0</v>
      </c>
      <c r="N547" s="137">
        <v>0</v>
      </c>
      <c r="O547" s="140">
        <v>0</v>
      </c>
      <c r="P547" s="140">
        <v>0</v>
      </c>
      <c r="Q547" s="137">
        <v>0</v>
      </c>
    </row>
    <row r="548" spans="2:17" ht="11.25" customHeight="1">
      <c r="B548" s="159" t="s">
        <v>239</v>
      </c>
      <c r="C548" s="137">
        <v>151.47999999999999</v>
      </c>
      <c r="D548" s="137">
        <v>141.5</v>
      </c>
      <c r="E548" s="137">
        <v>9.9800000000000111</v>
      </c>
      <c r="F548" s="137">
        <v>204.22000000000003</v>
      </c>
      <c r="G548" s="137">
        <v>0</v>
      </c>
      <c r="H548" s="137">
        <v>204.22000000000003</v>
      </c>
      <c r="I548" s="137">
        <v>431.1</v>
      </c>
      <c r="J548" s="137">
        <v>0</v>
      </c>
      <c r="K548" s="137">
        <v>431.1</v>
      </c>
      <c r="L548" s="137">
        <v>715.18</v>
      </c>
      <c r="M548" s="137">
        <v>468.84000000000003</v>
      </c>
      <c r="N548" s="137">
        <v>246.34</v>
      </c>
      <c r="O548" s="137">
        <v>518.64</v>
      </c>
      <c r="P548" s="137">
        <v>518.1</v>
      </c>
      <c r="Q548" s="137">
        <v>0.53999999999999915</v>
      </c>
    </row>
    <row r="549" spans="2:17" ht="11.25" customHeight="1">
      <c r="B549" s="159" t="s">
        <v>249</v>
      </c>
      <c r="C549" s="140">
        <v>146.88999999999999</v>
      </c>
      <c r="D549" s="140">
        <v>137.28</v>
      </c>
      <c r="E549" s="137">
        <v>9.6100000000000136</v>
      </c>
      <c r="F549" s="140">
        <v>198.11</v>
      </c>
      <c r="G549" s="140">
        <v>0</v>
      </c>
      <c r="H549" s="137">
        <v>198.11</v>
      </c>
      <c r="I549" s="137">
        <v>418.18999999999994</v>
      </c>
      <c r="J549" s="137">
        <v>0</v>
      </c>
      <c r="K549" s="137">
        <v>418.18999999999994</v>
      </c>
      <c r="L549" s="140">
        <v>691.12000000000012</v>
      </c>
      <c r="M549" s="140">
        <v>452.13</v>
      </c>
      <c r="N549" s="137">
        <v>238.99</v>
      </c>
      <c r="O549" s="140">
        <v>494.01</v>
      </c>
      <c r="P549" s="140">
        <v>498.96</v>
      </c>
      <c r="Q549" s="137">
        <v>-4.9500000000000099</v>
      </c>
    </row>
    <row r="550" spans="2:17" ht="11.25" customHeight="1">
      <c r="B550" s="159" t="s">
        <v>250</v>
      </c>
      <c r="C550" s="140">
        <v>4.59</v>
      </c>
      <c r="D550" s="140">
        <v>4.22</v>
      </c>
      <c r="E550" s="137">
        <v>0.37000000000000011</v>
      </c>
      <c r="F550" s="140">
        <v>6.11</v>
      </c>
      <c r="G550" s="140">
        <v>0</v>
      </c>
      <c r="H550" s="137">
        <v>6.11</v>
      </c>
      <c r="I550" s="137">
        <v>12.91</v>
      </c>
      <c r="J550" s="137">
        <v>0</v>
      </c>
      <c r="K550" s="137">
        <v>12.91</v>
      </c>
      <c r="L550" s="140">
        <v>24.06</v>
      </c>
      <c r="M550" s="140">
        <v>16.71</v>
      </c>
      <c r="N550" s="137">
        <v>7.35</v>
      </c>
      <c r="O550" s="140">
        <v>24.630000000000003</v>
      </c>
      <c r="P550" s="140">
        <v>19.14</v>
      </c>
      <c r="Q550" s="137">
        <v>5.49</v>
      </c>
    </row>
    <row r="551" spans="2:17" s="154" customFormat="1" ht="22.5" customHeight="1">
      <c r="B551" s="158" t="s">
        <v>390</v>
      </c>
      <c r="C551" s="136">
        <v>2.86</v>
      </c>
      <c r="D551" s="136">
        <v>6.8599999999999994</v>
      </c>
      <c r="E551" s="136">
        <v>4</v>
      </c>
      <c r="F551" s="136">
        <v>0</v>
      </c>
      <c r="G551" s="136">
        <v>4</v>
      </c>
      <c r="H551" s="136">
        <v>4</v>
      </c>
      <c r="I551" s="136">
        <v>0</v>
      </c>
      <c r="J551" s="136">
        <v>4</v>
      </c>
      <c r="K551" s="136">
        <v>4</v>
      </c>
      <c r="L551" s="136">
        <v>4.55</v>
      </c>
      <c r="M551" s="136">
        <v>8.5500000000000007</v>
      </c>
      <c r="N551" s="136">
        <v>4</v>
      </c>
      <c r="O551" s="136">
        <v>0.84</v>
      </c>
      <c r="P551" s="136">
        <v>4</v>
      </c>
      <c r="Q551" s="136">
        <v>3.16</v>
      </c>
    </row>
    <row r="552" spans="2:17" ht="11.25" hidden="1" customHeight="1">
      <c r="B552" s="159" t="s">
        <v>389</v>
      </c>
      <c r="C552" s="137">
        <v>0</v>
      </c>
      <c r="D552" s="137">
        <v>0</v>
      </c>
      <c r="E552" s="137">
        <v>0</v>
      </c>
      <c r="F552" s="137">
        <v>0</v>
      </c>
      <c r="G552" s="137">
        <v>0</v>
      </c>
      <c r="H552" s="137">
        <v>0</v>
      </c>
      <c r="I552" s="137">
        <v>0</v>
      </c>
      <c r="J552" s="137">
        <v>0</v>
      </c>
      <c r="K552" s="137">
        <v>0</v>
      </c>
      <c r="L552" s="137">
        <v>0</v>
      </c>
      <c r="M552" s="137">
        <v>0</v>
      </c>
      <c r="N552" s="137">
        <v>0</v>
      </c>
      <c r="O552" s="137">
        <v>0</v>
      </c>
      <c r="P552" s="137">
        <v>0</v>
      </c>
      <c r="Q552" s="137">
        <v>0</v>
      </c>
    </row>
    <row r="553" spans="2:17" ht="11.25" hidden="1" customHeight="1">
      <c r="B553" s="159" t="s">
        <v>387</v>
      </c>
      <c r="C553" s="137">
        <v>0</v>
      </c>
      <c r="D553" s="137">
        <v>0</v>
      </c>
      <c r="E553" s="137">
        <v>0</v>
      </c>
      <c r="F553" s="137">
        <v>0</v>
      </c>
      <c r="G553" s="137">
        <v>0</v>
      </c>
      <c r="H553" s="137">
        <v>0</v>
      </c>
      <c r="I553" s="137">
        <v>0</v>
      </c>
      <c r="J553" s="137">
        <v>0</v>
      </c>
      <c r="K553" s="137">
        <v>0</v>
      </c>
      <c r="L553" s="137">
        <v>0</v>
      </c>
      <c r="M553" s="137">
        <v>0</v>
      </c>
      <c r="N553" s="137">
        <v>0</v>
      </c>
      <c r="O553" s="137">
        <v>0</v>
      </c>
      <c r="P553" s="137">
        <v>0</v>
      </c>
      <c r="Q553" s="137">
        <v>0</v>
      </c>
    </row>
    <row r="554" spans="2:17" ht="11.25" hidden="1" customHeight="1">
      <c r="B554" s="159" t="s">
        <v>247</v>
      </c>
      <c r="C554" s="140">
        <v>0</v>
      </c>
      <c r="D554" s="140">
        <v>0</v>
      </c>
      <c r="E554" s="137">
        <v>0</v>
      </c>
      <c r="F554" s="140">
        <v>0</v>
      </c>
      <c r="G554" s="140">
        <v>0</v>
      </c>
      <c r="H554" s="137">
        <v>0</v>
      </c>
      <c r="I554" s="137">
        <v>0</v>
      </c>
      <c r="J554" s="137">
        <v>0</v>
      </c>
      <c r="K554" s="137">
        <v>0</v>
      </c>
      <c r="L554" s="140">
        <v>0</v>
      </c>
      <c r="M554" s="140">
        <v>0</v>
      </c>
      <c r="N554" s="137">
        <v>0</v>
      </c>
      <c r="O554" s="140">
        <v>0</v>
      </c>
      <c r="P554" s="140">
        <v>0</v>
      </c>
      <c r="Q554" s="137">
        <v>0</v>
      </c>
    </row>
    <row r="555" spans="2:17" ht="11.25" hidden="1" customHeight="1">
      <c r="B555" s="159" t="s">
        <v>248</v>
      </c>
      <c r="C555" s="140">
        <v>0</v>
      </c>
      <c r="D555" s="140">
        <v>0</v>
      </c>
      <c r="E555" s="137">
        <v>0</v>
      </c>
      <c r="F555" s="140">
        <v>0</v>
      </c>
      <c r="G555" s="140">
        <v>0</v>
      </c>
      <c r="H555" s="137">
        <v>0</v>
      </c>
      <c r="I555" s="137">
        <v>0</v>
      </c>
      <c r="J555" s="137">
        <v>0</v>
      </c>
      <c r="K555" s="137">
        <v>0</v>
      </c>
      <c r="L555" s="140">
        <v>0</v>
      </c>
      <c r="M555" s="140">
        <v>0</v>
      </c>
      <c r="N555" s="137">
        <v>0</v>
      </c>
      <c r="O555" s="140">
        <v>0</v>
      </c>
      <c r="P555" s="140">
        <v>0</v>
      </c>
      <c r="Q555" s="137">
        <v>0</v>
      </c>
    </row>
    <row r="556" spans="2:17" ht="11.25" hidden="1" customHeight="1">
      <c r="B556" s="159" t="s">
        <v>235</v>
      </c>
      <c r="C556" s="137">
        <v>0</v>
      </c>
      <c r="D556" s="137">
        <v>0</v>
      </c>
      <c r="E556" s="137">
        <v>0</v>
      </c>
      <c r="F556" s="137">
        <v>0</v>
      </c>
      <c r="G556" s="137">
        <v>0</v>
      </c>
      <c r="H556" s="137">
        <v>0</v>
      </c>
      <c r="I556" s="137">
        <v>0</v>
      </c>
      <c r="J556" s="137">
        <v>0</v>
      </c>
      <c r="K556" s="137">
        <v>0</v>
      </c>
      <c r="L556" s="137">
        <v>0</v>
      </c>
      <c r="M556" s="137">
        <v>0</v>
      </c>
      <c r="N556" s="137">
        <v>0</v>
      </c>
      <c r="O556" s="137">
        <v>0</v>
      </c>
      <c r="P556" s="137">
        <v>0</v>
      </c>
      <c r="Q556" s="137">
        <v>0</v>
      </c>
    </row>
    <row r="557" spans="2:17" ht="11.25" hidden="1" customHeight="1">
      <c r="B557" s="159" t="s">
        <v>247</v>
      </c>
      <c r="C557" s="140">
        <v>0</v>
      </c>
      <c r="D557" s="140">
        <v>0</v>
      </c>
      <c r="E557" s="137">
        <v>0</v>
      </c>
      <c r="F557" s="140">
        <v>0</v>
      </c>
      <c r="G557" s="140">
        <v>0</v>
      </c>
      <c r="H557" s="137">
        <v>0</v>
      </c>
      <c r="I557" s="137">
        <v>0</v>
      </c>
      <c r="J557" s="137">
        <v>0</v>
      </c>
      <c r="K557" s="137">
        <v>0</v>
      </c>
      <c r="L557" s="140">
        <v>0</v>
      </c>
      <c r="M557" s="140">
        <v>0</v>
      </c>
      <c r="N557" s="137">
        <v>0</v>
      </c>
      <c r="O557" s="140">
        <v>0</v>
      </c>
      <c r="P557" s="140">
        <v>0</v>
      </c>
      <c r="Q557" s="137">
        <v>0</v>
      </c>
    </row>
    <row r="558" spans="2:17" ht="11.25" hidden="1" customHeight="1">
      <c r="B558" s="159" t="s">
        <v>248</v>
      </c>
      <c r="C558" s="140">
        <v>0</v>
      </c>
      <c r="D558" s="140">
        <v>0</v>
      </c>
      <c r="E558" s="137">
        <v>0</v>
      </c>
      <c r="F558" s="140">
        <v>0</v>
      </c>
      <c r="G558" s="140">
        <v>0</v>
      </c>
      <c r="H558" s="137">
        <v>0</v>
      </c>
      <c r="I558" s="137">
        <v>0</v>
      </c>
      <c r="J558" s="137">
        <v>0</v>
      </c>
      <c r="K558" s="137">
        <v>0</v>
      </c>
      <c r="L558" s="140">
        <v>0</v>
      </c>
      <c r="M558" s="140">
        <v>0</v>
      </c>
      <c r="N558" s="137">
        <v>0</v>
      </c>
      <c r="O558" s="140">
        <v>0</v>
      </c>
      <c r="P558" s="140">
        <v>0</v>
      </c>
      <c r="Q558" s="137">
        <v>0</v>
      </c>
    </row>
    <row r="559" spans="2:17" ht="11.25" hidden="1" customHeight="1">
      <c r="B559" s="159" t="s">
        <v>236</v>
      </c>
      <c r="C559" s="137">
        <v>0</v>
      </c>
      <c r="D559" s="137">
        <v>0</v>
      </c>
      <c r="E559" s="137">
        <v>0</v>
      </c>
      <c r="F559" s="137">
        <v>0</v>
      </c>
      <c r="G559" s="137">
        <v>0</v>
      </c>
      <c r="H559" s="137">
        <v>0</v>
      </c>
      <c r="I559" s="137">
        <v>0</v>
      </c>
      <c r="J559" s="137">
        <v>0</v>
      </c>
      <c r="K559" s="137">
        <v>0</v>
      </c>
      <c r="L559" s="137">
        <v>0</v>
      </c>
      <c r="M559" s="137">
        <v>0</v>
      </c>
      <c r="N559" s="137">
        <v>0</v>
      </c>
      <c r="O559" s="137">
        <v>0</v>
      </c>
      <c r="P559" s="137">
        <v>0</v>
      </c>
      <c r="Q559" s="137">
        <v>0</v>
      </c>
    </row>
    <row r="560" spans="2:17" ht="11.25" hidden="1" customHeight="1">
      <c r="B560" s="159" t="s">
        <v>247</v>
      </c>
      <c r="C560" s="140">
        <v>0</v>
      </c>
      <c r="D560" s="140">
        <v>0</v>
      </c>
      <c r="E560" s="137">
        <v>0</v>
      </c>
      <c r="F560" s="140">
        <v>0</v>
      </c>
      <c r="G560" s="140">
        <v>0</v>
      </c>
      <c r="H560" s="137">
        <v>0</v>
      </c>
      <c r="I560" s="137">
        <v>0</v>
      </c>
      <c r="J560" s="137">
        <v>0</v>
      </c>
      <c r="K560" s="137">
        <v>0</v>
      </c>
      <c r="L560" s="140">
        <v>0</v>
      </c>
      <c r="M560" s="140">
        <v>0</v>
      </c>
      <c r="N560" s="137">
        <v>0</v>
      </c>
      <c r="O560" s="140">
        <v>0</v>
      </c>
      <c r="P560" s="140">
        <v>0</v>
      </c>
      <c r="Q560" s="137">
        <v>0</v>
      </c>
    </row>
    <row r="561" spans="2:17" ht="11.25" hidden="1" customHeight="1">
      <c r="B561" s="159" t="s">
        <v>248</v>
      </c>
      <c r="C561" s="140">
        <v>0</v>
      </c>
      <c r="D561" s="140">
        <v>0</v>
      </c>
      <c r="E561" s="137">
        <v>0</v>
      </c>
      <c r="F561" s="140">
        <v>0</v>
      </c>
      <c r="G561" s="140">
        <v>0</v>
      </c>
      <c r="H561" s="137">
        <v>0</v>
      </c>
      <c r="I561" s="137">
        <v>0</v>
      </c>
      <c r="J561" s="137">
        <v>0</v>
      </c>
      <c r="K561" s="137">
        <v>0</v>
      </c>
      <c r="L561" s="140">
        <v>0</v>
      </c>
      <c r="M561" s="140">
        <v>0</v>
      </c>
      <c r="N561" s="137">
        <v>0</v>
      </c>
      <c r="O561" s="140">
        <v>0</v>
      </c>
      <c r="P561" s="140">
        <v>0</v>
      </c>
      <c r="Q561" s="137">
        <v>0</v>
      </c>
    </row>
    <row r="562" spans="2:17" ht="11.25" hidden="1" customHeight="1">
      <c r="B562" s="159" t="s">
        <v>169</v>
      </c>
      <c r="C562" s="137">
        <v>0</v>
      </c>
      <c r="D562" s="137">
        <v>0</v>
      </c>
      <c r="E562" s="137">
        <v>0</v>
      </c>
      <c r="F562" s="137">
        <v>0</v>
      </c>
      <c r="G562" s="137">
        <v>0</v>
      </c>
      <c r="H562" s="137">
        <v>0</v>
      </c>
      <c r="I562" s="137">
        <v>0</v>
      </c>
      <c r="J562" s="137">
        <v>0</v>
      </c>
      <c r="K562" s="137">
        <v>0</v>
      </c>
      <c r="L562" s="137">
        <v>0</v>
      </c>
      <c r="M562" s="137">
        <v>0</v>
      </c>
      <c r="N562" s="137">
        <v>0</v>
      </c>
      <c r="O562" s="137">
        <v>0</v>
      </c>
      <c r="P562" s="137">
        <v>0</v>
      </c>
      <c r="Q562" s="137">
        <v>0</v>
      </c>
    </row>
    <row r="563" spans="2:17" ht="11.25" hidden="1" customHeight="1">
      <c r="B563" s="159" t="s">
        <v>247</v>
      </c>
      <c r="C563" s="140">
        <v>0</v>
      </c>
      <c r="D563" s="140">
        <v>0</v>
      </c>
      <c r="E563" s="137">
        <v>0</v>
      </c>
      <c r="F563" s="140">
        <v>0</v>
      </c>
      <c r="G563" s="140">
        <v>0</v>
      </c>
      <c r="H563" s="137">
        <v>0</v>
      </c>
      <c r="I563" s="137">
        <v>0</v>
      </c>
      <c r="J563" s="137">
        <v>0</v>
      </c>
      <c r="K563" s="137">
        <v>0</v>
      </c>
      <c r="L563" s="140">
        <v>0</v>
      </c>
      <c r="M563" s="140">
        <v>0</v>
      </c>
      <c r="N563" s="137">
        <v>0</v>
      </c>
      <c r="O563" s="140">
        <v>0</v>
      </c>
      <c r="P563" s="140">
        <v>0</v>
      </c>
      <c r="Q563" s="137">
        <v>0</v>
      </c>
    </row>
    <row r="564" spans="2:17" ht="11.25" hidden="1" customHeight="1">
      <c r="B564" s="159" t="s">
        <v>248</v>
      </c>
      <c r="C564" s="140">
        <v>0</v>
      </c>
      <c r="D564" s="140">
        <v>0</v>
      </c>
      <c r="E564" s="137">
        <v>0</v>
      </c>
      <c r="F564" s="140">
        <v>0</v>
      </c>
      <c r="G564" s="140">
        <v>0</v>
      </c>
      <c r="H564" s="137">
        <v>0</v>
      </c>
      <c r="I564" s="137">
        <v>0</v>
      </c>
      <c r="J564" s="137">
        <v>0</v>
      </c>
      <c r="K564" s="137">
        <v>0</v>
      </c>
      <c r="L564" s="140">
        <v>0</v>
      </c>
      <c r="M564" s="140">
        <v>0</v>
      </c>
      <c r="N564" s="137">
        <v>0</v>
      </c>
      <c r="O564" s="140">
        <v>0</v>
      </c>
      <c r="P564" s="140">
        <v>0</v>
      </c>
      <c r="Q564" s="137">
        <v>0</v>
      </c>
    </row>
    <row r="565" spans="2:17" ht="11.25" hidden="1" customHeight="1">
      <c r="B565" s="159" t="s">
        <v>237</v>
      </c>
      <c r="C565" s="137">
        <v>0</v>
      </c>
      <c r="D565" s="137">
        <v>0</v>
      </c>
      <c r="E565" s="137">
        <v>0</v>
      </c>
      <c r="F565" s="137">
        <v>0</v>
      </c>
      <c r="G565" s="137">
        <v>0</v>
      </c>
      <c r="H565" s="137">
        <v>0</v>
      </c>
      <c r="I565" s="137">
        <v>0</v>
      </c>
      <c r="J565" s="137">
        <v>0</v>
      </c>
      <c r="K565" s="137">
        <v>0</v>
      </c>
      <c r="L565" s="137">
        <v>0</v>
      </c>
      <c r="M565" s="137">
        <v>0</v>
      </c>
      <c r="N565" s="137">
        <v>0</v>
      </c>
      <c r="O565" s="137">
        <v>0</v>
      </c>
      <c r="P565" s="137">
        <v>0</v>
      </c>
      <c r="Q565" s="137">
        <v>0</v>
      </c>
    </row>
    <row r="566" spans="2:17" ht="11.25" hidden="1" customHeight="1">
      <c r="B566" s="159" t="s">
        <v>247</v>
      </c>
      <c r="C566" s="137">
        <v>0</v>
      </c>
      <c r="D566" s="137">
        <v>0</v>
      </c>
      <c r="E566" s="137">
        <v>0</v>
      </c>
      <c r="F566" s="137">
        <v>0</v>
      </c>
      <c r="G566" s="137">
        <v>0</v>
      </c>
      <c r="H566" s="137">
        <v>0</v>
      </c>
      <c r="I566" s="137">
        <v>0</v>
      </c>
      <c r="J566" s="137">
        <v>0</v>
      </c>
      <c r="K566" s="137">
        <v>0</v>
      </c>
      <c r="L566" s="137">
        <v>0</v>
      </c>
      <c r="M566" s="137">
        <v>0</v>
      </c>
      <c r="N566" s="137">
        <v>0</v>
      </c>
      <c r="O566" s="137">
        <v>0</v>
      </c>
      <c r="P566" s="137">
        <v>0</v>
      </c>
      <c r="Q566" s="137">
        <v>0</v>
      </c>
    </row>
    <row r="567" spans="2:17" ht="11.25" hidden="1" customHeight="1">
      <c r="B567" s="159" t="s">
        <v>248</v>
      </c>
      <c r="C567" s="137">
        <v>0</v>
      </c>
      <c r="D567" s="137">
        <v>0</v>
      </c>
      <c r="E567" s="137">
        <v>0</v>
      </c>
      <c r="F567" s="137">
        <v>0</v>
      </c>
      <c r="G567" s="137">
        <v>0</v>
      </c>
      <c r="H567" s="137">
        <v>0</v>
      </c>
      <c r="I567" s="137">
        <v>0</v>
      </c>
      <c r="J567" s="137">
        <v>0</v>
      </c>
      <c r="K567" s="137">
        <v>0</v>
      </c>
      <c r="L567" s="137">
        <v>0</v>
      </c>
      <c r="M567" s="137">
        <v>0</v>
      </c>
      <c r="N567" s="137">
        <v>0</v>
      </c>
      <c r="O567" s="137">
        <v>0</v>
      </c>
      <c r="P567" s="137">
        <v>0</v>
      </c>
      <c r="Q567" s="137">
        <v>0</v>
      </c>
    </row>
    <row r="568" spans="2:17" ht="11.25" hidden="1" customHeight="1">
      <c r="B568" s="159" t="s">
        <v>238</v>
      </c>
      <c r="C568" s="137">
        <v>0</v>
      </c>
      <c r="D568" s="137">
        <v>0</v>
      </c>
      <c r="E568" s="137">
        <v>0</v>
      </c>
      <c r="F568" s="137">
        <v>0</v>
      </c>
      <c r="G568" s="137">
        <v>0</v>
      </c>
      <c r="H568" s="137">
        <v>0</v>
      </c>
      <c r="I568" s="137">
        <v>0</v>
      </c>
      <c r="J568" s="137">
        <v>0</v>
      </c>
      <c r="K568" s="137">
        <v>0</v>
      </c>
      <c r="L568" s="137">
        <v>0</v>
      </c>
      <c r="M568" s="137">
        <v>0</v>
      </c>
      <c r="N568" s="137">
        <v>0</v>
      </c>
      <c r="O568" s="137">
        <v>0</v>
      </c>
      <c r="P568" s="137">
        <v>0</v>
      </c>
      <c r="Q568" s="137">
        <v>0</v>
      </c>
    </row>
    <row r="569" spans="2:17" ht="11.25" hidden="1" customHeight="1">
      <c r="B569" s="159" t="s">
        <v>249</v>
      </c>
      <c r="C569" s="140">
        <v>0</v>
      </c>
      <c r="D569" s="140">
        <v>0</v>
      </c>
      <c r="E569" s="137">
        <v>0</v>
      </c>
      <c r="F569" s="140">
        <v>0</v>
      </c>
      <c r="G569" s="140">
        <v>0</v>
      </c>
      <c r="H569" s="137">
        <v>0</v>
      </c>
      <c r="I569" s="137">
        <v>0</v>
      </c>
      <c r="J569" s="137">
        <v>0</v>
      </c>
      <c r="K569" s="137">
        <v>0</v>
      </c>
      <c r="L569" s="140">
        <v>0</v>
      </c>
      <c r="M569" s="140">
        <v>0</v>
      </c>
      <c r="N569" s="137">
        <v>0</v>
      </c>
      <c r="O569" s="140">
        <v>0</v>
      </c>
      <c r="P569" s="140">
        <v>0</v>
      </c>
      <c r="Q569" s="137">
        <v>0</v>
      </c>
    </row>
    <row r="570" spans="2:17" ht="11.25" hidden="1" customHeight="1">
      <c r="B570" s="159" t="s">
        <v>250</v>
      </c>
      <c r="C570" s="140">
        <v>0</v>
      </c>
      <c r="D570" s="140">
        <v>0</v>
      </c>
      <c r="E570" s="137">
        <v>0</v>
      </c>
      <c r="F570" s="140">
        <v>0</v>
      </c>
      <c r="G570" s="140">
        <v>0</v>
      </c>
      <c r="H570" s="137">
        <v>0</v>
      </c>
      <c r="I570" s="137">
        <v>0</v>
      </c>
      <c r="J570" s="137">
        <v>0</v>
      </c>
      <c r="K570" s="137">
        <v>0</v>
      </c>
      <c r="L570" s="140">
        <v>0</v>
      </c>
      <c r="M570" s="140">
        <v>0</v>
      </c>
      <c r="N570" s="137">
        <v>0</v>
      </c>
      <c r="O570" s="140">
        <v>0</v>
      </c>
      <c r="P570" s="140">
        <v>0</v>
      </c>
      <c r="Q570" s="137">
        <v>0</v>
      </c>
    </row>
    <row r="571" spans="2:17" ht="11.25" hidden="1" customHeight="1">
      <c r="B571" s="159" t="s">
        <v>239</v>
      </c>
      <c r="C571" s="137">
        <v>0</v>
      </c>
      <c r="D571" s="137">
        <v>0</v>
      </c>
      <c r="E571" s="137">
        <v>0</v>
      </c>
      <c r="F571" s="137">
        <v>0</v>
      </c>
      <c r="G571" s="137">
        <v>0</v>
      </c>
      <c r="H571" s="137">
        <v>0</v>
      </c>
      <c r="I571" s="137">
        <v>0</v>
      </c>
      <c r="J571" s="137">
        <v>0</v>
      </c>
      <c r="K571" s="137">
        <v>0</v>
      </c>
      <c r="L571" s="137">
        <v>0</v>
      </c>
      <c r="M571" s="137">
        <v>0</v>
      </c>
      <c r="N571" s="137">
        <v>0</v>
      </c>
      <c r="O571" s="137">
        <v>0</v>
      </c>
      <c r="P571" s="137">
        <v>0</v>
      </c>
      <c r="Q571" s="137">
        <v>0</v>
      </c>
    </row>
    <row r="572" spans="2:17" ht="11.25" hidden="1" customHeight="1">
      <c r="B572" s="159" t="s">
        <v>249</v>
      </c>
      <c r="C572" s="140">
        <v>0</v>
      </c>
      <c r="D572" s="140">
        <v>0</v>
      </c>
      <c r="E572" s="137">
        <v>0</v>
      </c>
      <c r="F572" s="140">
        <v>0</v>
      </c>
      <c r="G572" s="140">
        <v>0</v>
      </c>
      <c r="H572" s="137">
        <v>0</v>
      </c>
      <c r="I572" s="137">
        <v>0</v>
      </c>
      <c r="J572" s="137">
        <v>0</v>
      </c>
      <c r="K572" s="137">
        <v>0</v>
      </c>
      <c r="L572" s="140">
        <v>0</v>
      </c>
      <c r="M572" s="140">
        <v>0</v>
      </c>
      <c r="N572" s="137">
        <v>0</v>
      </c>
      <c r="O572" s="140">
        <v>0</v>
      </c>
      <c r="P572" s="140">
        <v>0</v>
      </c>
      <c r="Q572" s="137">
        <v>0</v>
      </c>
    </row>
    <row r="573" spans="2:17" ht="11.25" hidden="1" customHeight="1">
      <c r="B573" s="159" t="s">
        <v>250</v>
      </c>
      <c r="C573" s="140">
        <v>0</v>
      </c>
      <c r="D573" s="140">
        <v>0</v>
      </c>
      <c r="E573" s="137">
        <v>0</v>
      </c>
      <c r="F573" s="140">
        <v>0</v>
      </c>
      <c r="G573" s="140">
        <v>0</v>
      </c>
      <c r="H573" s="137">
        <v>0</v>
      </c>
      <c r="I573" s="137">
        <v>0</v>
      </c>
      <c r="J573" s="137">
        <v>0</v>
      </c>
      <c r="K573" s="137">
        <v>0</v>
      </c>
      <c r="L573" s="140">
        <v>0</v>
      </c>
      <c r="M573" s="140">
        <v>0</v>
      </c>
      <c r="N573" s="137">
        <v>0</v>
      </c>
      <c r="O573" s="140">
        <v>0</v>
      </c>
      <c r="P573" s="140">
        <v>0</v>
      </c>
      <c r="Q573" s="137">
        <v>0</v>
      </c>
    </row>
    <row r="574" spans="2:17" s="78" customFormat="1" ht="22.5" customHeight="1">
      <c r="B574" s="160" t="s">
        <v>388</v>
      </c>
      <c r="C574" s="139">
        <v>2.86</v>
      </c>
      <c r="D574" s="139">
        <v>6.8599999999999994</v>
      </c>
      <c r="E574" s="139">
        <v>-4</v>
      </c>
      <c r="F574" s="139">
        <v>0</v>
      </c>
      <c r="G574" s="139">
        <v>4</v>
      </c>
      <c r="H574" s="139">
        <v>-4</v>
      </c>
      <c r="I574" s="139">
        <v>0</v>
      </c>
      <c r="J574" s="139">
        <v>4</v>
      </c>
      <c r="K574" s="139">
        <v>-4</v>
      </c>
      <c r="L574" s="139">
        <v>4.55</v>
      </c>
      <c r="M574" s="139">
        <v>8.5500000000000007</v>
      </c>
      <c r="N574" s="139">
        <v>-4</v>
      </c>
      <c r="O574" s="139">
        <v>0.84</v>
      </c>
      <c r="P574" s="139">
        <v>4</v>
      </c>
      <c r="Q574" s="139">
        <v>-3.16</v>
      </c>
    </row>
    <row r="575" spans="2:17" ht="11.25" hidden="1" customHeight="1">
      <c r="B575" s="159" t="s">
        <v>387</v>
      </c>
      <c r="C575" s="137">
        <v>0</v>
      </c>
      <c r="D575" s="137">
        <v>0</v>
      </c>
      <c r="E575" s="137">
        <v>0</v>
      </c>
      <c r="F575" s="137">
        <v>0</v>
      </c>
      <c r="G575" s="137">
        <v>0</v>
      </c>
      <c r="H575" s="137">
        <v>0</v>
      </c>
      <c r="I575" s="137">
        <v>0</v>
      </c>
      <c r="J575" s="137">
        <v>0</v>
      </c>
      <c r="K575" s="137">
        <v>0</v>
      </c>
      <c r="L575" s="137">
        <v>0</v>
      </c>
      <c r="M575" s="137">
        <v>0</v>
      </c>
      <c r="N575" s="137">
        <v>0</v>
      </c>
      <c r="O575" s="137">
        <v>0</v>
      </c>
      <c r="P575" s="137">
        <v>0</v>
      </c>
      <c r="Q575" s="137">
        <v>0</v>
      </c>
    </row>
    <row r="576" spans="2:17" ht="11.25" hidden="1" customHeight="1">
      <c r="B576" s="159" t="s">
        <v>247</v>
      </c>
      <c r="C576" s="140">
        <v>0</v>
      </c>
      <c r="D576" s="140">
        <v>0</v>
      </c>
      <c r="E576" s="137">
        <v>0</v>
      </c>
      <c r="F576" s="140">
        <v>0</v>
      </c>
      <c r="G576" s="140">
        <v>0</v>
      </c>
      <c r="H576" s="137">
        <v>0</v>
      </c>
      <c r="I576" s="137">
        <v>0</v>
      </c>
      <c r="J576" s="137">
        <v>0</v>
      </c>
      <c r="K576" s="137">
        <v>0</v>
      </c>
      <c r="L576" s="140">
        <v>0</v>
      </c>
      <c r="M576" s="140">
        <v>0</v>
      </c>
      <c r="N576" s="137">
        <v>0</v>
      </c>
      <c r="O576" s="140">
        <v>0</v>
      </c>
      <c r="P576" s="140">
        <v>0</v>
      </c>
      <c r="Q576" s="137">
        <v>0</v>
      </c>
    </row>
    <row r="577" spans="2:17" ht="11.25" hidden="1" customHeight="1">
      <c r="B577" s="159" t="s">
        <v>248</v>
      </c>
      <c r="C577" s="140">
        <v>0</v>
      </c>
      <c r="D577" s="140">
        <v>0</v>
      </c>
      <c r="E577" s="137">
        <v>0</v>
      </c>
      <c r="F577" s="140">
        <v>0</v>
      </c>
      <c r="G577" s="140">
        <v>0</v>
      </c>
      <c r="H577" s="137">
        <v>0</v>
      </c>
      <c r="I577" s="137">
        <v>0</v>
      </c>
      <c r="J577" s="137">
        <v>0</v>
      </c>
      <c r="K577" s="137">
        <v>0</v>
      </c>
      <c r="L577" s="140">
        <v>0</v>
      </c>
      <c r="M577" s="140">
        <v>0</v>
      </c>
      <c r="N577" s="137">
        <v>0</v>
      </c>
      <c r="O577" s="140">
        <v>0</v>
      </c>
      <c r="P577" s="140">
        <v>0</v>
      </c>
      <c r="Q577" s="137">
        <v>0</v>
      </c>
    </row>
    <row r="578" spans="2:17" ht="11.25" hidden="1" customHeight="1">
      <c r="B578" s="159" t="s">
        <v>235</v>
      </c>
      <c r="C578" s="137">
        <v>0</v>
      </c>
      <c r="D578" s="137">
        <v>0</v>
      </c>
      <c r="E578" s="137">
        <v>0</v>
      </c>
      <c r="F578" s="137">
        <v>0</v>
      </c>
      <c r="G578" s="137">
        <v>0</v>
      </c>
      <c r="H578" s="137">
        <v>0</v>
      </c>
      <c r="I578" s="137">
        <v>0</v>
      </c>
      <c r="J578" s="137">
        <v>0</v>
      </c>
      <c r="K578" s="137">
        <v>0</v>
      </c>
      <c r="L578" s="137">
        <v>0</v>
      </c>
      <c r="M578" s="137">
        <v>0</v>
      </c>
      <c r="N578" s="137">
        <v>0</v>
      </c>
      <c r="O578" s="137">
        <v>0</v>
      </c>
      <c r="P578" s="137">
        <v>0</v>
      </c>
      <c r="Q578" s="137">
        <v>0</v>
      </c>
    </row>
    <row r="579" spans="2:17" ht="11.25" hidden="1" customHeight="1">
      <c r="B579" s="159" t="s">
        <v>247</v>
      </c>
      <c r="C579" s="140">
        <v>0</v>
      </c>
      <c r="D579" s="140">
        <v>0</v>
      </c>
      <c r="E579" s="137">
        <v>0</v>
      </c>
      <c r="F579" s="140">
        <v>0</v>
      </c>
      <c r="G579" s="140">
        <v>0</v>
      </c>
      <c r="H579" s="137">
        <v>0</v>
      </c>
      <c r="I579" s="137">
        <v>0</v>
      </c>
      <c r="J579" s="137">
        <v>0</v>
      </c>
      <c r="K579" s="137">
        <v>0</v>
      </c>
      <c r="L579" s="140">
        <v>0</v>
      </c>
      <c r="M579" s="140">
        <v>0</v>
      </c>
      <c r="N579" s="137">
        <v>0</v>
      </c>
      <c r="O579" s="140">
        <v>0</v>
      </c>
      <c r="P579" s="140">
        <v>0</v>
      </c>
      <c r="Q579" s="137">
        <v>0</v>
      </c>
    </row>
    <row r="580" spans="2:17" ht="11.25" hidden="1" customHeight="1">
      <c r="B580" s="159" t="s">
        <v>248</v>
      </c>
      <c r="C580" s="140">
        <v>0</v>
      </c>
      <c r="D580" s="140">
        <v>0</v>
      </c>
      <c r="E580" s="137">
        <v>0</v>
      </c>
      <c r="F580" s="140">
        <v>0</v>
      </c>
      <c r="G580" s="140">
        <v>0</v>
      </c>
      <c r="H580" s="137">
        <v>0</v>
      </c>
      <c r="I580" s="137">
        <v>0</v>
      </c>
      <c r="J580" s="137">
        <v>0</v>
      </c>
      <c r="K580" s="137">
        <v>0</v>
      </c>
      <c r="L580" s="140">
        <v>0</v>
      </c>
      <c r="M580" s="140">
        <v>0</v>
      </c>
      <c r="N580" s="137">
        <v>0</v>
      </c>
      <c r="O580" s="140">
        <v>0</v>
      </c>
      <c r="P580" s="140">
        <v>0</v>
      </c>
      <c r="Q580" s="137">
        <v>0</v>
      </c>
    </row>
    <row r="581" spans="2:17" ht="11.25" customHeight="1">
      <c r="B581" s="159" t="s">
        <v>236</v>
      </c>
      <c r="C581" s="137">
        <v>2.86</v>
      </c>
      <c r="D581" s="137">
        <v>2.86</v>
      </c>
      <c r="E581" s="137">
        <v>0</v>
      </c>
      <c r="F581" s="137">
        <v>0</v>
      </c>
      <c r="G581" s="137">
        <v>0</v>
      </c>
      <c r="H581" s="137">
        <v>0</v>
      </c>
      <c r="I581" s="137">
        <v>0</v>
      </c>
      <c r="J581" s="137">
        <v>0</v>
      </c>
      <c r="K581" s="137">
        <v>0</v>
      </c>
      <c r="L581" s="137">
        <v>4.55</v>
      </c>
      <c r="M581" s="137">
        <v>4.55</v>
      </c>
      <c r="N581" s="137">
        <v>0</v>
      </c>
      <c r="O581" s="137">
        <v>0</v>
      </c>
      <c r="P581" s="137">
        <v>0</v>
      </c>
      <c r="Q581" s="137">
        <v>0</v>
      </c>
    </row>
    <row r="582" spans="2:17" ht="11.25" customHeight="1">
      <c r="B582" s="159" t="s">
        <v>247</v>
      </c>
      <c r="C582" s="140">
        <v>2.86</v>
      </c>
      <c r="D582" s="140">
        <v>2.86</v>
      </c>
      <c r="E582" s="137">
        <v>0</v>
      </c>
      <c r="F582" s="140">
        <v>0</v>
      </c>
      <c r="G582" s="140">
        <v>0</v>
      </c>
      <c r="H582" s="137">
        <v>0</v>
      </c>
      <c r="I582" s="137">
        <v>0</v>
      </c>
      <c r="J582" s="137">
        <v>0</v>
      </c>
      <c r="K582" s="137">
        <v>0</v>
      </c>
      <c r="L582" s="140">
        <v>4.55</v>
      </c>
      <c r="M582" s="140">
        <v>4.55</v>
      </c>
      <c r="N582" s="137">
        <v>0</v>
      </c>
      <c r="O582" s="140">
        <v>0</v>
      </c>
      <c r="P582" s="140">
        <v>0</v>
      </c>
      <c r="Q582" s="137">
        <v>0</v>
      </c>
    </row>
    <row r="583" spans="2:17" ht="11.25" hidden="1" customHeight="1">
      <c r="B583" s="159" t="s">
        <v>248</v>
      </c>
      <c r="C583" s="140">
        <v>0</v>
      </c>
      <c r="D583" s="140">
        <v>0</v>
      </c>
      <c r="E583" s="137">
        <v>0</v>
      </c>
      <c r="F583" s="140">
        <v>0</v>
      </c>
      <c r="G583" s="140">
        <v>0</v>
      </c>
      <c r="H583" s="137">
        <v>0</v>
      </c>
      <c r="I583" s="137">
        <v>0</v>
      </c>
      <c r="J583" s="137">
        <v>0</v>
      </c>
      <c r="K583" s="137">
        <v>0</v>
      </c>
      <c r="L583" s="140">
        <v>0</v>
      </c>
      <c r="M583" s="140">
        <v>0</v>
      </c>
      <c r="N583" s="137">
        <v>0</v>
      </c>
      <c r="O583" s="140">
        <v>0</v>
      </c>
      <c r="P583" s="140">
        <v>0</v>
      </c>
      <c r="Q583" s="137">
        <v>0</v>
      </c>
    </row>
    <row r="584" spans="2:17" ht="11.25" customHeight="1">
      <c r="B584" s="159" t="s">
        <v>169</v>
      </c>
      <c r="C584" s="137">
        <v>0</v>
      </c>
      <c r="D584" s="137">
        <v>0</v>
      </c>
      <c r="E584" s="137">
        <v>0</v>
      </c>
      <c r="F584" s="137">
        <v>0</v>
      </c>
      <c r="G584" s="137">
        <v>0</v>
      </c>
      <c r="H584" s="137">
        <v>0</v>
      </c>
      <c r="I584" s="137">
        <v>0</v>
      </c>
      <c r="J584" s="137">
        <v>0</v>
      </c>
      <c r="K584" s="137">
        <v>0</v>
      </c>
      <c r="L584" s="137">
        <v>0</v>
      </c>
      <c r="M584" s="137">
        <v>0</v>
      </c>
      <c r="N584" s="137">
        <v>0</v>
      </c>
      <c r="O584" s="137">
        <v>0.84</v>
      </c>
      <c r="P584" s="137">
        <v>0</v>
      </c>
      <c r="Q584" s="137">
        <v>0.84</v>
      </c>
    </row>
    <row r="585" spans="2:17" ht="11.25" customHeight="1">
      <c r="B585" s="159" t="s">
        <v>247</v>
      </c>
      <c r="C585" s="140">
        <v>0</v>
      </c>
      <c r="D585" s="140">
        <v>0</v>
      </c>
      <c r="E585" s="137">
        <v>0</v>
      </c>
      <c r="F585" s="140">
        <v>0</v>
      </c>
      <c r="G585" s="140">
        <v>0</v>
      </c>
      <c r="H585" s="137">
        <v>0</v>
      </c>
      <c r="I585" s="137">
        <v>0</v>
      </c>
      <c r="J585" s="137">
        <v>0</v>
      </c>
      <c r="K585" s="137">
        <v>0</v>
      </c>
      <c r="L585" s="140">
        <v>0</v>
      </c>
      <c r="M585" s="140">
        <v>0</v>
      </c>
      <c r="N585" s="137">
        <v>0</v>
      </c>
      <c r="O585" s="140">
        <v>0.84</v>
      </c>
      <c r="P585" s="140">
        <v>0</v>
      </c>
      <c r="Q585" s="137">
        <v>0.84</v>
      </c>
    </row>
    <row r="586" spans="2:17" ht="11.25" hidden="1" customHeight="1">
      <c r="B586" s="159" t="s">
        <v>248</v>
      </c>
      <c r="C586" s="140">
        <v>0</v>
      </c>
      <c r="D586" s="140">
        <v>0</v>
      </c>
      <c r="E586" s="137">
        <v>0</v>
      </c>
      <c r="F586" s="140">
        <v>0</v>
      </c>
      <c r="G586" s="140">
        <v>0</v>
      </c>
      <c r="H586" s="137">
        <v>0</v>
      </c>
      <c r="I586" s="137">
        <v>0</v>
      </c>
      <c r="J586" s="137">
        <v>0</v>
      </c>
      <c r="K586" s="137">
        <v>0</v>
      </c>
      <c r="L586" s="140">
        <v>0</v>
      </c>
      <c r="M586" s="140">
        <v>0</v>
      </c>
      <c r="N586" s="137">
        <v>0</v>
      </c>
      <c r="O586" s="140">
        <v>0</v>
      </c>
      <c r="P586" s="140">
        <v>0</v>
      </c>
      <c r="Q586" s="137">
        <v>0</v>
      </c>
    </row>
    <row r="587" spans="2:17" ht="11.25" customHeight="1">
      <c r="B587" s="159" t="s">
        <v>237</v>
      </c>
      <c r="C587" s="137">
        <v>0</v>
      </c>
      <c r="D587" s="137">
        <v>4</v>
      </c>
      <c r="E587" s="137">
        <v>-4</v>
      </c>
      <c r="F587" s="137">
        <v>0</v>
      </c>
      <c r="G587" s="137">
        <v>4</v>
      </c>
      <c r="H587" s="137">
        <v>-4</v>
      </c>
      <c r="I587" s="137">
        <v>0</v>
      </c>
      <c r="J587" s="137">
        <v>4</v>
      </c>
      <c r="K587" s="137">
        <v>-4</v>
      </c>
      <c r="L587" s="137">
        <v>0</v>
      </c>
      <c r="M587" s="137">
        <v>4</v>
      </c>
      <c r="N587" s="137">
        <v>-4</v>
      </c>
      <c r="O587" s="137">
        <v>0</v>
      </c>
      <c r="P587" s="137">
        <v>4</v>
      </c>
      <c r="Q587" s="137">
        <v>-4</v>
      </c>
    </row>
    <row r="588" spans="2:17" ht="11.25" customHeight="1">
      <c r="B588" s="159" t="s">
        <v>247</v>
      </c>
      <c r="C588" s="137">
        <v>0</v>
      </c>
      <c r="D588" s="137">
        <v>4</v>
      </c>
      <c r="E588" s="137">
        <v>-4</v>
      </c>
      <c r="F588" s="137">
        <v>0</v>
      </c>
      <c r="G588" s="137">
        <v>4</v>
      </c>
      <c r="H588" s="137">
        <v>-4</v>
      </c>
      <c r="I588" s="137">
        <v>0</v>
      </c>
      <c r="J588" s="137">
        <v>4</v>
      </c>
      <c r="K588" s="137">
        <v>-4</v>
      </c>
      <c r="L588" s="137">
        <v>0</v>
      </c>
      <c r="M588" s="137">
        <v>4</v>
      </c>
      <c r="N588" s="137">
        <v>-4</v>
      </c>
      <c r="O588" s="137">
        <v>0</v>
      </c>
      <c r="P588" s="137">
        <v>4</v>
      </c>
      <c r="Q588" s="137">
        <v>-4</v>
      </c>
    </row>
    <row r="589" spans="2:17" ht="11.25" hidden="1" customHeight="1">
      <c r="B589" s="159" t="s">
        <v>248</v>
      </c>
      <c r="C589" s="137">
        <v>0</v>
      </c>
      <c r="D589" s="137">
        <v>0</v>
      </c>
      <c r="E589" s="137">
        <v>0</v>
      </c>
      <c r="F589" s="137">
        <v>0</v>
      </c>
      <c r="G589" s="137">
        <v>0</v>
      </c>
      <c r="H589" s="137">
        <v>0</v>
      </c>
      <c r="I589" s="137">
        <v>0</v>
      </c>
      <c r="J589" s="137">
        <v>0</v>
      </c>
      <c r="K589" s="137">
        <v>0</v>
      </c>
      <c r="L589" s="137">
        <v>0</v>
      </c>
      <c r="M589" s="137">
        <v>0</v>
      </c>
      <c r="N589" s="137">
        <v>0</v>
      </c>
      <c r="O589" s="137">
        <v>0</v>
      </c>
      <c r="P589" s="137">
        <v>0</v>
      </c>
      <c r="Q589" s="137">
        <v>0</v>
      </c>
    </row>
    <row r="590" spans="2:17" ht="11.25" hidden="1" customHeight="1">
      <c r="B590" s="159" t="s">
        <v>238</v>
      </c>
      <c r="C590" s="137">
        <v>0</v>
      </c>
      <c r="D590" s="137">
        <v>0</v>
      </c>
      <c r="E590" s="137">
        <v>0</v>
      </c>
      <c r="F590" s="137">
        <v>0</v>
      </c>
      <c r="G590" s="137">
        <v>0</v>
      </c>
      <c r="H590" s="137">
        <v>0</v>
      </c>
      <c r="I590" s="137">
        <v>0</v>
      </c>
      <c r="J590" s="137">
        <v>0</v>
      </c>
      <c r="K590" s="137">
        <v>0</v>
      </c>
      <c r="L590" s="137">
        <v>0</v>
      </c>
      <c r="M590" s="137">
        <v>0</v>
      </c>
      <c r="N590" s="137">
        <v>0</v>
      </c>
      <c r="O590" s="137">
        <v>0</v>
      </c>
      <c r="P590" s="137">
        <v>0</v>
      </c>
      <c r="Q590" s="137">
        <v>0</v>
      </c>
    </row>
    <row r="591" spans="2:17" ht="11.25" hidden="1" customHeight="1">
      <c r="B591" s="159" t="s">
        <v>249</v>
      </c>
      <c r="C591" s="140">
        <v>0</v>
      </c>
      <c r="D591" s="140">
        <v>0</v>
      </c>
      <c r="E591" s="137">
        <v>0</v>
      </c>
      <c r="F591" s="140">
        <v>0</v>
      </c>
      <c r="G591" s="140">
        <v>0</v>
      </c>
      <c r="H591" s="137">
        <v>0</v>
      </c>
      <c r="I591" s="137">
        <v>0</v>
      </c>
      <c r="J591" s="137">
        <v>0</v>
      </c>
      <c r="K591" s="137">
        <v>0</v>
      </c>
      <c r="L591" s="140">
        <v>0</v>
      </c>
      <c r="M591" s="140">
        <v>0</v>
      </c>
      <c r="N591" s="137">
        <v>0</v>
      </c>
      <c r="O591" s="140">
        <v>0</v>
      </c>
      <c r="P591" s="140">
        <v>0</v>
      </c>
      <c r="Q591" s="137">
        <v>0</v>
      </c>
    </row>
    <row r="592" spans="2:17" ht="11.25" hidden="1" customHeight="1">
      <c r="B592" s="159" t="s">
        <v>250</v>
      </c>
      <c r="C592" s="140">
        <v>0</v>
      </c>
      <c r="D592" s="140">
        <v>0</v>
      </c>
      <c r="E592" s="137">
        <v>0</v>
      </c>
      <c r="F592" s="140">
        <v>0</v>
      </c>
      <c r="G592" s="140">
        <v>0</v>
      </c>
      <c r="H592" s="137">
        <v>0</v>
      </c>
      <c r="I592" s="137">
        <v>0</v>
      </c>
      <c r="J592" s="137">
        <v>0</v>
      </c>
      <c r="K592" s="137">
        <v>0</v>
      </c>
      <c r="L592" s="140">
        <v>0</v>
      </c>
      <c r="M592" s="140">
        <v>0</v>
      </c>
      <c r="N592" s="137">
        <v>0</v>
      </c>
      <c r="O592" s="140">
        <v>0</v>
      </c>
      <c r="P592" s="140">
        <v>0</v>
      </c>
      <c r="Q592" s="137">
        <v>0</v>
      </c>
    </row>
    <row r="593" spans="2:17" ht="24.95" customHeight="1">
      <c r="B593" s="159" t="s">
        <v>239</v>
      </c>
      <c r="C593" s="137">
        <v>0</v>
      </c>
      <c r="D593" s="137">
        <v>4</v>
      </c>
      <c r="E593" s="137">
        <v>-4</v>
      </c>
      <c r="F593" s="137">
        <v>0</v>
      </c>
      <c r="G593" s="137">
        <v>4</v>
      </c>
      <c r="H593" s="137">
        <v>-4</v>
      </c>
      <c r="I593" s="137">
        <v>0</v>
      </c>
      <c r="J593" s="137">
        <v>4</v>
      </c>
      <c r="K593" s="137">
        <v>-4</v>
      </c>
      <c r="L593" s="137">
        <v>0</v>
      </c>
      <c r="M593" s="137">
        <v>4</v>
      </c>
      <c r="N593" s="137">
        <v>-4</v>
      </c>
      <c r="O593" s="137">
        <v>0</v>
      </c>
      <c r="P593" s="137">
        <v>4</v>
      </c>
      <c r="Q593" s="137">
        <v>-4</v>
      </c>
    </row>
    <row r="594" spans="2:17" ht="11.25" customHeight="1">
      <c r="B594" s="159" t="s">
        <v>249</v>
      </c>
      <c r="C594" s="140">
        <v>0</v>
      </c>
      <c r="D594" s="140">
        <v>4</v>
      </c>
      <c r="E594" s="137">
        <v>-4</v>
      </c>
      <c r="F594" s="140">
        <v>0</v>
      </c>
      <c r="G594" s="140">
        <v>4</v>
      </c>
      <c r="H594" s="137">
        <v>-4</v>
      </c>
      <c r="I594" s="137">
        <v>0</v>
      </c>
      <c r="J594" s="137">
        <v>4</v>
      </c>
      <c r="K594" s="137">
        <v>-4</v>
      </c>
      <c r="L594" s="140">
        <v>0</v>
      </c>
      <c r="M594" s="140">
        <v>4</v>
      </c>
      <c r="N594" s="137">
        <v>-4</v>
      </c>
      <c r="O594" s="140">
        <v>0</v>
      </c>
      <c r="P594" s="140">
        <v>4</v>
      </c>
      <c r="Q594" s="137">
        <v>-4</v>
      </c>
    </row>
    <row r="595" spans="2:17" ht="11.25" hidden="1" customHeight="1">
      <c r="B595" s="159" t="s">
        <v>250</v>
      </c>
      <c r="C595" s="140">
        <v>0</v>
      </c>
      <c r="D595" s="140">
        <v>0</v>
      </c>
      <c r="E595" s="137">
        <v>0</v>
      </c>
      <c r="F595" s="140">
        <v>0</v>
      </c>
      <c r="G595" s="140">
        <v>0</v>
      </c>
      <c r="H595" s="137">
        <v>0</v>
      </c>
      <c r="I595" s="137">
        <v>0</v>
      </c>
      <c r="J595" s="137">
        <v>0</v>
      </c>
      <c r="K595" s="137">
        <v>0</v>
      </c>
      <c r="L595" s="140">
        <v>0</v>
      </c>
      <c r="M595" s="140">
        <v>0</v>
      </c>
      <c r="N595" s="137">
        <v>0</v>
      </c>
      <c r="O595" s="140">
        <v>0</v>
      </c>
      <c r="P595" s="140">
        <v>0</v>
      </c>
      <c r="Q595" s="137">
        <v>0</v>
      </c>
    </row>
    <row r="596" spans="2:17" s="154" customFormat="1" ht="11.25" customHeight="1">
      <c r="B596" s="158" t="s">
        <v>291</v>
      </c>
      <c r="C596" s="166">
        <v>0</v>
      </c>
      <c r="D596" s="166">
        <v>0</v>
      </c>
      <c r="E596" s="136">
        <v>0</v>
      </c>
      <c r="F596" s="166">
        <v>0</v>
      </c>
      <c r="G596" s="166">
        <v>0</v>
      </c>
      <c r="H596" s="136">
        <v>0</v>
      </c>
      <c r="I596" s="136">
        <v>234.48</v>
      </c>
      <c r="J596" s="136">
        <v>0</v>
      </c>
      <c r="K596" s="136">
        <v>234.48</v>
      </c>
      <c r="L596" s="166">
        <v>0</v>
      </c>
      <c r="M596" s="166">
        <v>0</v>
      </c>
      <c r="N596" s="136">
        <v>0</v>
      </c>
      <c r="O596" s="166">
        <v>0</v>
      </c>
      <c r="P596" s="166">
        <v>0</v>
      </c>
      <c r="Q596" s="136">
        <v>0</v>
      </c>
    </row>
    <row r="597" spans="2:17" s="154" customFormat="1" ht="11.25" customHeight="1">
      <c r="B597" s="158" t="s">
        <v>292</v>
      </c>
      <c r="C597" s="136">
        <v>395.84999999999997</v>
      </c>
      <c r="D597" s="136">
        <v>456.34000000000003</v>
      </c>
      <c r="E597" s="136">
        <v>60.490000000000023</v>
      </c>
      <c r="F597" s="136">
        <v>248.95999999999998</v>
      </c>
      <c r="G597" s="136">
        <v>886.36999999999989</v>
      </c>
      <c r="H597" s="136">
        <v>637.41</v>
      </c>
      <c r="I597" s="136">
        <v>458.47</v>
      </c>
      <c r="J597" s="136">
        <v>664.21</v>
      </c>
      <c r="K597" s="136">
        <v>205.74000000000009</v>
      </c>
      <c r="L597" s="136">
        <v>1001.0699999999999</v>
      </c>
      <c r="M597" s="136">
        <v>1638.4099999999999</v>
      </c>
      <c r="N597" s="136">
        <v>637.3399999999998</v>
      </c>
      <c r="O597" s="136">
        <v>859.55</v>
      </c>
      <c r="P597" s="136">
        <v>1750.85</v>
      </c>
      <c r="Q597" s="136">
        <v>891.30000000000018</v>
      </c>
    </row>
    <row r="598" spans="2:17" ht="11.25" hidden="1" customHeight="1">
      <c r="B598" s="159" t="s">
        <v>293</v>
      </c>
      <c r="C598" s="137">
        <v>0</v>
      </c>
      <c r="D598" s="137">
        <v>0</v>
      </c>
      <c r="E598" s="137">
        <v>0</v>
      </c>
      <c r="F598" s="137">
        <v>0</v>
      </c>
      <c r="G598" s="137">
        <v>0</v>
      </c>
      <c r="H598" s="137">
        <v>0</v>
      </c>
      <c r="I598" s="137">
        <v>0</v>
      </c>
      <c r="J598" s="137">
        <v>0</v>
      </c>
      <c r="K598" s="137">
        <v>0</v>
      </c>
      <c r="L598" s="137">
        <v>0</v>
      </c>
      <c r="M598" s="137">
        <v>0</v>
      </c>
      <c r="N598" s="137">
        <v>0</v>
      </c>
      <c r="O598" s="137">
        <v>0</v>
      </c>
      <c r="P598" s="137">
        <v>0</v>
      </c>
      <c r="Q598" s="137">
        <v>0</v>
      </c>
    </row>
    <row r="599" spans="2:17" ht="11.25" hidden="1" customHeight="1">
      <c r="B599" s="159" t="s">
        <v>294</v>
      </c>
      <c r="C599" s="140">
        <v>0</v>
      </c>
      <c r="D599" s="140">
        <v>0</v>
      </c>
      <c r="E599" s="137">
        <v>0</v>
      </c>
      <c r="F599" s="140">
        <v>0</v>
      </c>
      <c r="G599" s="140">
        <v>0</v>
      </c>
      <c r="H599" s="137">
        <v>0</v>
      </c>
      <c r="I599" s="137">
        <v>0</v>
      </c>
      <c r="J599" s="137">
        <v>0</v>
      </c>
      <c r="K599" s="137">
        <v>0</v>
      </c>
      <c r="L599" s="140">
        <v>0</v>
      </c>
      <c r="M599" s="140">
        <v>0</v>
      </c>
      <c r="N599" s="137">
        <v>0</v>
      </c>
      <c r="O599" s="140">
        <v>0</v>
      </c>
      <c r="P599" s="140">
        <v>0</v>
      </c>
      <c r="Q599" s="137">
        <v>0</v>
      </c>
    </row>
    <row r="600" spans="2:17" ht="11.25" hidden="1" customHeight="1">
      <c r="B600" s="159" t="s">
        <v>295</v>
      </c>
      <c r="C600" s="140">
        <v>0</v>
      </c>
      <c r="D600" s="140">
        <v>0</v>
      </c>
      <c r="E600" s="137">
        <v>0</v>
      </c>
      <c r="F600" s="140">
        <v>0</v>
      </c>
      <c r="G600" s="140">
        <v>0</v>
      </c>
      <c r="H600" s="137">
        <v>0</v>
      </c>
      <c r="I600" s="137">
        <v>0</v>
      </c>
      <c r="J600" s="137">
        <v>0</v>
      </c>
      <c r="K600" s="137">
        <v>0</v>
      </c>
      <c r="L600" s="140">
        <v>0</v>
      </c>
      <c r="M600" s="140">
        <v>0</v>
      </c>
      <c r="N600" s="137">
        <v>0</v>
      </c>
      <c r="O600" s="140">
        <v>0</v>
      </c>
      <c r="P600" s="140">
        <v>0</v>
      </c>
      <c r="Q600" s="137">
        <v>0</v>
      </c>
    </row>
    <row r="601" spans="2:17" ht="11.25" customHeight="1">
      <c r="B601" s="159" t="s">
        <v>296</v>
      </c>
      <c r="C601" s="140">
        <v>17.309999999999999</v>
      </c>
      <c r="D601" s="140">
        <v>17.93</v>
      </c>
      <c r="E601" s="137">
        <v>0.62000000000000277</v>
      </c>
      <c r="F601" s="140">
        <v>17.41</v>
      </c>
      <c r="G601" s="140">
        <v>17.97</v>
      </c>
      <c r="H601" s="137">
        <v>0.5600000000000005</v>
      </c>
      <c r="I601" s="137">
        <v>229.07</v>
      </c>
      <c r="J601" s="137">
        <v>236.41</v>
      </c>
      <c r="K601" s="137">
        <v>7.3400000000000034</v>
      </c>
      <c r="L601" s="140">
        <v>12.05</v>
      </c>
      <c r="M601" s="140">
        <v>5.63</v>
      </c>
      <c r="N601" s="137">
        <v>-6.42</v>
      </c>
      <c r="O601" s="140">
        <v>0.13</v>
      </c>
      <c r="P601" s="140">
        <v>10.809999999999999</v>
      </c>
      <c r="Q601" s="137">
        <v>10.68</v>
      </c>
    </row>
    <row r="602" spans="2:17" ht="11.25" hidden="1" customHeight="1">
      <c r="B602" s="159" t="s">
        <v>297</v>
      </c>
      <c r="C602" s="140">
        <v>0</v>
      </c>
      <c r="D602" s="140">
        <v>0</v>
      </c>
      <c r="E602" s="137">
        <v>0</v>
      </c>
      <c r="F602" s="140">
        <v>0</v>
      </c>
      <c r="G602" s="140">
        <v>0</v>
      </c>
      <c r="H602" s="137">
        <v>0</v>
      </c>
      <c r="I602" s="137">
        <v>0</v>
      </c>
      <c r="J602" s="137">
        <v>0</v>
      </c>
      <c r="K602" s="137">
        <v>0</v>
      </c>
      <c r="L602" s="140">
        <v>0</v>
      </c>
      <c r="M602" s="140">
        <v>0</v>
      </c>
      <c r="N602" s="137">
        <v>0</v>
      </c>
      <c r="O602" s="140">
        <v>0</v>
      </c>
      <c r="P602" s="140">
        <v>0</v>
      </c>
      <c r="Q602" s="137">
        <v>0</v>
      </c>
    </row>
    <row r="603" spans="2:17" ht="11.25" customHeight="1">
      <c r="B603" s="159" t="s">
        <v>298</v>
      </c>
      <c r="C603" s="137">
        <v>378.53999999999996</v>
      </c>
      <c r="D603" s="137">
        <v>438.40999999999997</v>
      </c>
      <c r="E603" s="137">
        <v>59.870000000000019</v>
      </c>
      <c r="F603" s="137">
        <v>231.55</v>
      </c>
      <c r="G603" s="137">
        <v>868.39999999999986</v>
      </c>
      <c r="H603" s="137">
        <v>636.84999999999991</v>
      </c>
      <c r="I603" s="137">
        <v>229.4</v>
      </c>
      <c r="J603" s="137">
        <v>427.80000000000007</v>
      </c>
      <c r="K603" s="137">
        <v>198.40000000000003</v>
      </c>
      <c r="L603" s="137">
        <v>989.02</v>
      </c>
      <c r="M603" s="137">
        <v>1632.7799999999997</v>
      </c>
      <c r="N603" s="137">
        <v>643.75999999999976</v>
      </c>
      <c r="O603" s="137">
        <v>859.42000000000007</v>
      </c>
      <c r="P603" s="137">
        <v>1740.0400000000002</v>
      </c>
      <c r="Q603" s="137">
        <v>880.62000000000012</v>
      </c>
    </row>
    <row r="604" spans="2:17" ht="11.25" customHeight="1">
      <c r="B604" s="159" t="s">
        <v>10</v>
      </c>
      <c r="C604" s="137">
        <v>334.41999999999996</v>
      </c>
      <c r="D604" s="137">
        <v>259.41999999999996</v>
      </c>
      <c r="E604" s="137">
        <v>-75</v>
      </c>
      <c r="F604" s="137">
        <v>220.86</v>
      </c>
      <c r="G604" s="137">
        <v>636.71</v>
      </c>
      <c r="H604" s="137">
        <v>415.84999999999997</v>
      </c>
      <c r="I604" s="137">
        <v>97.4</v>
      </c>
      <c r="J604" s="137">
        <v>361.68000000000006</v>
      </c>
      <c r="K604" s="137">
        <v>264.28000000000003</v>
      </c>
      <c r="L604" s="137">
        <v>959.37</v>
      </c>
      <c r="M604" s="137">
        <v>750.57999999999993</v>
      </c>
      <c r="N604" s="137">
        <v>-208.79000000000002</v>
      </c>
      <c r="O604" s="137">
        <v>844.96</v>
      </c>
      <c r="P604" s="137">
        <v>177.73999999999998</v>
      </c>
      <c r="Q604" s="137">
        <v>-667.22</v>
      </c>
    </row>
    <row r="605" spans="2:17" ht="11.25" customHeight="1">
      <c r="B605" s="159" t="s">
        <v>299</v>
      </c>
      <c r="C605" s="140">
        <v>42.07</v>
      </c>
      <c r="D605" s="140">
        <v>158.33000000000001</v>
      </c>
      <c r="E605" s="137">
        <v>116.25999999999999</v>
      </c>
      <c r="F605" s="140">
        <v>155.02000000000001</v>
      </c>
      <c r="G605" s="140">
        <v>479.15</v>
      </c>
      <c r="H605" s="137">
        <v>324.13</v>
      </c>
      <c r="I605" s="137">
        <v>72.31</v>
      </c>
      <c r="J605" s="137">
        <v>339.54</v>
      </c>
      <c r="K605" s="137">
        <v>267.23</v>
      </c>
      <c r="L605" s="140">
        <v>778.85</v>
      </c>
      <c r="M605" s="140">
        <v>447.9</v>
      </c>
      <c r="N605" s="137">
        <v>-330.95000000000005</v>
      </c>
      <c r="O605" s="140">
        <v>442.97</v>
      </c>
      <c r="P605" s="140">
        <v>97.75</v>
      </c>
      <c r="Q605" s="137">
        <v>-345.22</v>
      </c>
    </row>
    <row r="606" spans="2:17" ht="11.25" customHeight="1">
      <c r="B606" s="159" t="s">
        <v>300</v>
      </c>
      <c r="C606" s="140">
        <v>292.35000000000002</v>
      </c>
      <c r="D606" s="140">
        <v>101.09</v>
      </c>
      <c r="E606" s="137">
        <v>-191.26</v>
      </c>
      <c r="F606" s="140">
        <v>65.84</v>
      </c>
      <c r="G606" s="140">
        <v>157.56</v>
      </c>
      <c r="H606" s="137">
        <v>91.72</v>
      </c>
      <c r="I606" s="137">
        <v>25.09</v>
      </c>
      <c r="J606" s="137">
        <v>22.14</v>
      </c>
      <c r="K606" s="137">
        <v>-2.9499999999999993</v>
      </c>
      <c r="L606" s="140">
        <v>180.52</v>
      </c>
      <c r="M606" s="140">
        <v>302.67999999999995</v>
      </c>
      <c r="N606" s="137">
        <v>122.15999999999997</v>
      </c>
      <c r="O606" s="140">
        <v>401.99</v>
      </c>
      <c r="P606" s="140">
        <v>79.990000000000009</v>
      </c>
      <c r="Q606" s="137">
        <v>-322</v>
      </c>
    </row>
    <row r="607" spans="2:17" ht="11.25" customHeight="1">
      <c r="B607" s="159" t="s">
        <v>301</v>
      </c>
      <c r="C607" s="137">
        <v>44.12</v>
      </c>
      <c r="D607" s="137">
        <v>178.99</v>
      </c>
      <c r="E607" s="137">
        <v>134.87</v>
      </c>
      <c r="F607" s="137">
        <v>10.69</v>
      </c>
      <c r="G607" s="137">
        <v>231.69</v>
      </c>
      <c r="H607" s="137">
        <v>221</v>
      </c>
      <c r="I607" s="137">
        <v>132</v>
      </c>
      <c r="J607" s="137">
        <v>66.12</v>
      </c>
      <c r="K607" s="137">
        <v>-65.88000000000001</v>
      </c>
      <c r="L607" s="137">
        <v>29.650000000000002</v>
      </c>
      <c r="M607" s="137">
        <v>882.2</v>
      </c>
      <c r="N607" s="137">
        <v>852.55</v>
      </c>
      <c r="O607" s="137">
        <v>14.46</v>
      </c>
      <c r="P607" s="137">
        <v>1562.3000000000002</v>
      </c>
      <c r="Q607" s="137">
        <v>1547.8400000000001</v>
      </c>
    </row>
    <row r="608" spans="2:17" ht="11.25" customHeight="1">
      <c r="B608" s="159" t="s">
        <v>302</v>
      </c>
      <c r="C608" s="137">
        <v>44.12</v>
      </c>
      <c r="D608" s="137">
        <v>178.99</v>
      </c>
      <c r="E608" s="137">
        <v>134.87</v>
      </c>
      <c r="F608" s="137">
        <v>10.69</v>
      </c>
      <c r="G608" s="137">
        <v>231.69</v>
      </c>
      <c r="H608" s="137">
        <v>221</v>
      </c>
      <c r="I608" s="137">
        <v>132</v>
      </c>
      <c r="J608" s="137">
        <v>66.12</v>
      </c>
      <c r="K608" s="137">
        <v>-65.88000000000001</v>
      </c>
      <c r="L608" s="137">
        <v>29.650000000000002</v>
      </c>
      <c r="M608" s="137">
        <v>882.2</v>
      </c>
      <c r="N608" s="137">
        <v>852.55</v>
      </c>
      <c r="O608" s="137">
        <v>14.46</v>
      </c>
      <c r="P608" s="137">
        <v>1562.3000000000002</v>
      </c>
      <c r="Q608" s="137">
        <v>1547.8400000000001</v>
      </c>
    </row>
    <row r="609" spans="2:17" ht="11.25" customHeight="1">
      <c r="B609" s="159" t="s">
        <v>247</v>
      </c>
      <c r="C609" s="140">
        <v>4</v>
      </c>
      <c r="D609" s="140">
        <v>0.03</v>
      </c>
      <c r="E609" s="137">
        <v>-3.97</v>
      </c>
      <c r="F609" s="140">
        <v>10.69</v>
      </c>
      <c r="G609" s="140">
        <v>20.99</v>
      </c>
      <c r="H609" s="137">
        <v>10.299999999999999</v>
      </c>
      <c r="I609" s="137">
        <v>15.950000000000001</v>
      </c>
      <c r="J609" s="137">
        <v>15</v>
      </c>
      <c r="K609" s="137">
        <v>-0.95000000000000107</v>
      </c>
      <c r="L609" s="140">
        <v>25.37</v>
      </c>
      <c r="M609" s="140">
        <v>73</v>
      </c>
      <c r="N609" s="137">
        <v>47.629999999999995</v>
      </c>
      <c r="O609" s="140">
        <v>14.46</v>
      </c>
      <c r="P609" s="140">
        <v>500.89</v>
      </c>
      <c r="Q609" s="137">
        <v>486.43000000000006</v>
      </c>
    </row>
    <row r="610" spans="2:17" ht="11.25" customHeight="1">
      <c r="B610" s="159" t="s">
        <v>248</v>
      </c>
      <c r="C610" s="140">
        <v>40.119999999999997</v>
      </c>
      <c r="D610" s="140">
        <v>178.95999999999998</v>
      </c>
      <c r="E610" s="137">
        <v>138.84</v>
      </c>
      <c r="F610" s="140">
        <v>0</v>
      </c>
      <c r="G610" s="140">
        <v>210.7</v>
      </c>
      <c r="H610" s="137">
        <v>210.7</v>
      </c>
      <c r="I610" s="137">
        <v>116.05</v>
      </c>
      <c r="J610" s="137">
        <v>51.12</v>
      </c>
      <c r="K610" s="137">
        <v>-64.930000000000007</v>
      </c>
      <c r="L610" s="140">
        <v>4.28</v>
      </c>
      <c r="M610" s="140">
        <v>809.2</v>
      </c>
      <c r="N610" s="137">
        <v>804.92</v>
      </c>
      <c r="O610" s="140">
        <v>0</v>
      </c>
      <c r="P610" s="140">
        <v>1061.4099999999999</v>
      </c>
      <c r="Q610" s="137">
        <v>1061.4099999999999</v>
      </c>
    </row>
    <row r="611" spans="2:17" ht="11.25" hidden="1" customHeight="1">
      <c r="B611" s="159" t="s">
        <v>386</v>
      </c>
      <c r="C611" s="140">
        <v>0</v>
      </c>
      <c r="D611" s="140">
        <v>0</v>
      </c>
      <c r="E611" s="137">
        <v>0</v>
      </c>
      <c r="F611" s="140">
        <v>0</v>
      </c>
      <c r="G611" s="140">
        <v>0</v>
      </c>
      <c r="H611" s="137">
        <v>0</v>
      </c>
      <c r="I611" s="137">
        <v>0</v>
      </c>
      <c r="J611" s="137">
        <v>0</v>
      </c>
      <c r="K611" s="137">
        <v>0</v>
      </c>
      <c r="L611" s="140">
        <v>0</v>
      </c>
      <c r="M611" s="140">
        <v>0</v>
      </c>
      <c r="N611" s="137">
        <v>0</v>
      </c>
      <c r="O611" s="140">
        <v>0</v>
      </c>
      <c r="P611" s="140">
        <v>0</v>
      </c>
      <c r="Q611" s="137">
        <v>0</v>
      </c>
    </row>
    <row r="612" spans="2:17" ht="11.25" hidden="1" customHeight="1">
      <c r="B612" s="159" t="s">
        <v>304</v>
      </c>
      <c r="C612" s="140">
        <v>0</v>
      </c>
      <c r="D612" s="140">
        <v>0</v>
      </c>
      <c r="E612" s="137">
        <v>0</v>
      </c>
      <c r="F612" s="140">
        <v>0</v>
      </c>
      <c r="G612" s="140">
        <v>0</v>
      </c>
      <c r="H612" s="137">
        <v>0</v>
      </c>
      <c r="I612" s="137">
        <v>0</v>
      </c>
      <c r="J612" s="137">
        <v>0</v>
      </c>
      <c r="K612" s="137">
        <v>0</v>
      </c>
      <c r="L612" s="140">
        <v>0</v>
      </c>
      <c r="M612" s="140">
        <v>0</v>
      </c>
      <c r="N612" s="137">
        <v>0</v>
      </c>
      <c r="O612" s="140">
        <v>0</v>
      </c>
      <c r="P612" s="140">
        <v>0</v>
      </c>
      <c r="Q612" s="137">
        <v>0</v>
      </c>
    </row>
    <row r="613" spans="2:17" ht="11.25" hidden="1" customHeight="1">
      <c r="B613" s="159" t="s">
        <v>305</v>
      </c>
      <c r="C613" s="140">
        <v>0</v>
      </c>
      <c r="D613" s="140">
        <v>0</v>
      </c>
      <c r="E613" s="137">
        <v>0</v>
      </c>
      <c r="F613" s="140">
        <v>0</v>
      </c>
      <c r="G613" s="140">
        <v>0</v>
      </c>
      <c r="H613" s="137">
        <v>0</v>
      </c>
      <c r="I613" s="137">
        <v>0</v>
      </c>
      <c r="J613" s="137">
        <v>0</v>
      </c>
      <c r="K613" s="137">
        <v>0</v>
      </c>
      <c r="L613" s="140">
        <v>0</v>
      </c>
      <c r="M613" s="140">
        <v>0</v>
      </c>
      <c r="N613" s="137">
        <v>0</v>
      </c>
      <c r="O613" s="140">
        <v>0</v>
      </c>
      <c r="P613" s="140">
        <v>0</v>
      </c>
      <c r="Q613" s="137">
        <v>0</v>
      </c>
    </row>
    <row r="614" spans="2:17" ht="11.25" customHeight="1">
      <c r="B614" s="158" t="s">
        <v>306</v>
      </c>
      <c r="C614" s="136">
        <v>0</v>
      </c>
      <c r="D614" s="136">
        <v>18.110000000000401</v>
      </c>
      <c r="E614" s="136">
        <v>-18.110000000000383</v>
      </c>
      <c r="F614" s="136">
        <v>0</v>
      </c>
      <c r="G614" s="136">
        <v>101.86</v>
      </c>
      <c r="H614" s="136">
        <v>-101.86000000000021</v>
      </c>
      <c r="I614" s="136">
        <v>18.430000000000501</v>
      </c>
      <c r="J614" s="136">
        <v>0</v>
      </c>
      <c r="K614" s="136">
        <v>18.430000000000462</v>
      </c>
      <c r="L614" s="136">
        <v>4.3400000000007104</v>
      </c>
      <c r="M614" s="136">
        <v>0</v>
      </c>
      <c r="N614" s="136">
        <v>4.340000000000714</v>
      </c>
      <c r="O614" s="136">
        <v>159.94999999999999</v>
      </c>
      <c r="P614" s="136">
        <v>0</v>
      </c>
      <c r="Q614" s="136">
        <v>159.95000000000005</v>
      </c>
    </row>
    <row r="615" spans="2:17" ht="11.25" customHeight="1">
      <c r="B615" s="158" t="s">
        <v>385</v>
      </c>
      <c r="C615" s="136">
        <v>8890.41</v>
      </c>
      <c r="D615" s="136">
        <v>8890.41</v>
      </c>
      <c r="E615" s="136">
        <v>0</v>
      </c>
      <c r="F615" s="136">
        <v>8724.9700000000012</v>
      </c>
      <c r="G615" s="136">
        <v>8724.9699999999993</v>
      </c>
      <c r="H615" s="136">
        <v>0</v>
      </c>
      <c r="I615" s="136">
        <v>10990.11</v>
      </c>
      <c r="J615" s="136">
        <v>10990.11</v>
      </c>
      <c r="K615" s="136">
        <v>0</v>
      </c>
      <c r="L615" s="136">
        <v>15325.97</v>
      </c>
      <c r="M615" s="136">
        <v>15325.97</v>
      </c>
      <c r="N615" s="136">
        <v>0</v>
      </c>
      <c r="O615" s="136">
        <v>15457.13</v>
      </c>
      <c r="P615" s="136">
        <v>15457.13</v>
      </c>
      <c r="Q615" s="136">
        <v>0</v>
      </c>
    </row>
    <row r="616" spans="2:17" ht="11.25" customHeight="1">
      <c r="B616" s="158" t="s">
        <v>307</v>
      </c>
      <c r="C616" s="137">
        <v>0</v>
      </c>
      <c r="D616" s="137">
        <v>0</v>
      </c>
      <c r="E616" s="137">
        <v>0</v>
      </c>
      <c r="F616" s="137">
        <v>0</v>
      </c>
      <c r="G616" s="137">
        <v>0</v>
      </c>
      <c r="H616" s="137">
        <v>0</v>
      </c>
      <c r="I616" s="137">
        <v>0</v>
      </c>
      <c r="J616" s="137">
        <v>0</v>
      </c>
      <c r="K616" s="137">
        <v>0</v>
      </c>
      <c r="L616" s="137">
        <v>0</v>
      </c>
      <c r="M616" s="137">
        <v>0</v>
      </c>
      <c r="N616" s="137">
        <v>0</v>
      </c>
      <c r="O616" s="137">
        <v>0</v>
      </c>
      <c r="P616" s="137">
        <v>0</v>
      </c>
      <c r="Q616" s="137">
        <v>0</v>
      </c>
    </row>
    <row r="617" spans="2:17" s="154" customFormat="1" ht="11.25" customHeight="1">
      <c r="B617" s="158" t="s">
        <v>308</v>
      </c>
      <c r="C617" s="136">
        <v>33.299999999999997</v>
      </c>
      <c r="D617" s="136">
        <v>0</v>
      </c>
      <c r="E617" s="136">
        <v>33.299999999999997</v>
      </c>
      <c r="F617" s="136">
        <v>95.94</v>
      </c>
      <c r="G617" s="136">
        <v>0</v>
      </c>
      <c r="H617" s="136">
        <v>95.94</v>
      </c>
      <c r="I617" s="136">
        <v>57.69</v>
      </c>
      <c r="J617" s="136">
        <v>0</v>
      </c>
      <c r="K617" s="136">
        <v>57.69</v>
      </c>
      <c r="L617" s="136">
        <v>51.21</v>
      </c>
      <c r="M617" s="136">
        <v>0</v>
      </c>
      <c r="N617" s="136">
        <v>51.21</v>
      </c>
      <c r="O617" s="136">
        <v>97.799999999999983</v>
      </c>
      <c r="P617" s="136">
        <v>0</v>
      </c>
      <c r="Q617" s="136">
        <v>97.799999999999983</v>
      </c>
    </row>
    <row r="618" spans="2:17" ht="11.25" customHeight="1">
      <c r="B618" s="160" t="s">
        <v>309</v>
      </c>
      <c r="C618" s="137">
        <v>11.08</v>
      </c>
      <c r="D618" s="137">
        <v>0</v>
      </c>
      <c r="E618" s="137">
        <v>11.08</v>
      </c>
      <c r="F618" s="137">
        <v>13.72</v>
      </c>
      <c r="G618" s="137">
        <v>0</v>
      </c>
      <c r="H618" s="137">
        <v>13.72</v>
      </c>
      <c r="I618" s="137">
        <v>0</v>
      </c>
      <c r="J618" s="137">
        <v>0</v>
      </c>
      <c r="K618" s="137">
        <v>0</v>
      </c>
      <c r="L618" s="137">
        <v>15.36</v>
      </c>
      <c r="M618" s="137">
        <v>0</v>
      </c>
      <c r="N618" s="137">
        <v>15.36</v>
      </c>
      <c r="O618" s="137">
        <v>0</v>
      </c>
      <c r="P618" s="137">
        <v>0</v>
      </c>
      <c r="Q618" s="137">
        <v>0</v>
      </c>
    </row>
    <row r="619" spans="2:17" ht="11.25" customHeight="1">
      <c r="B619" s="159" t="s">
        <v>310</v>
      </c>
      <c r="C619" s="140">
        <v>11.08</v>
      </c>
      <c r="D619" s="140">
        <v>0</v>
      </c>
      <c r="E619" s="137">
        <v>11.08</v>
      </c>
      <c r="F619" s="140">
        <v>13.72</v>
      </c>
      <c r="G619" s="140">
        <v>0</v>
      </c>
      <c r="H619" s="137">
        <v>13.72</v>
      </c>
      <c r="I619" s="137">
        <v>0</v>
      </c>
      <c r="J619" s="137">
        <v>0</v>
      </c>
      <c r="K619" s="137">
        <v>0</v>
      </c>
      <c r="L619" s="140">
        <v>15.36</v>
      </c>
      <c r="M619" s="140">
        <v>0</v>
      </c>
      <c r="N619" s="137">
        <v>15.36</v>
      </c>
      <c r="O619" s="140">
        <v>0</v>
      </c>
      <c r="P619" s="140">
        <v>0</v>
      </c>
      <c r="Q619" s="137">
        <v>0</v>
      </c>
    </row>
    <row r="620" spans="2:17" ht="11.25" hidden="1" customHeight="1">
      <c r="B620" s="159" t="s">
        <v>311</v>
      </c>
      <c r="C620" s="140">
        <v>0</v>
      </c>
      <c r="D620" s="140">
        <v>0</v>
      </c>
      <c r="E620" s="137">
        <v>0</v>
      </c>
      <c r="F620" s="140">
        <v>0</v>
      </c>
      <c r="G620" s="140">
        <v>0</v>
      </c>
      <c r="H620" s="137">
        <v>0</v>
      </c>
      <c r="I620" s="137">
        <v>0</v>
      </c>
      <c r="J620" s="137">
        <v>0</v>
      </c>
      <c r="K620" s="137">
        <v>0</v>
      </c>
      <c r="L620" s="140">
        <v>0</v>
      </c>
      <c r="M620" s="140">
        <v>0</v>
      </c>
      <c r="N620" s="137">
        <v>0</v>
      </c>
      <c r="O620" s="140">
        <v>0</v>
      </c>
      <c r="P620" s="140">
        <v>0</v>
      </c>
      <c r="Q620" s="137">
        <v>0</v>
      </c>
    </row>
    <row r="621" spans="2:17" ht="11.25" hidden="1" customHeight="1">
      <c r="B621" s="158" t="s">
        <v>187</v>
      </c>
      <c r="C621" s="136">
        <v>0</v>
      </c>
      <c r="D621" s="136">
        <v>0</v>
      </c>
      <c r="E621" s="136">
        <v>0</v>
      </c>
      <c r="F621" s="136">
        <v>0</v>
      </c>
      <c r="G621" s="136">
        <v>0</v>
      </c>
      <c r="H621" s="136">
        <v>0</v>
      </c>
      <c r="I621" s="136">
        <v>0</v>
      </c>
      <c r="J621" s="136">
        <v>0</v>
      </c>
      <c r="K621" s="136">
        <v>0</v>
      </c>
      <c r="L621" s="136">
        <v>0</v>
      </c>
      <c r="M621" s="136">
        <v>0</v>
      </c>
      <c r="N621" s="136">
        <v>0</v>
      </c>
      <c r="O621" s="136">
        <v>0</v>
      </c>
      <c r="P621" s="136">
        <v>0</v>
      </c>
      <c r="Q621" s="136">
        <v>0</v>
      </c>
    </row>
    <row r="622" spans="2:17" ht="11.25" hidden="1" customHeight="1">
      <c r="B622" s="159" t="s">
        <v>312</v>
      </c>
      <c r="C622" s="140">
        <v>0</v>
      </c>
      <c r="D622" s="140">
        <v>0</v>
      </c>
      <c r="E622" s="137">
        <v>0</v>
      </c>
      <c r="F622" s="140">
        <v>0</v>
      </c>
      <c r="G622" s="140">
        <v>0</v>
      </c>
      <c r="H622" s="137">
        <v>0</v>
      </c>
      <c r="I622" s="137">
        <v>0</v>
      </c>
      <c r="J622" s="137">
        <v>0</v>
      </c>
      <c r="K622" s="137">
        <v>0</v>
      </c>
      <c r="L622" s="140">
        <v>0</v>
      </c>
      <c r="M622" s="140">
        <v>0</v>
      </c>
      <c r="N622" s="137">
        <v>0</v>
      </c>
      <c r="O622" s="140">
        <v>0</v>
      </c>
      <c r="P622" s="140">
        <v>0</v>
      </c>
      <c r="Q622" s="137">
        <v>0</v>
      </c>
    </row>
    <row r="623" spans="2:17" ht="11.25" hidden="1" customHeight="1">
      <c r="B623" s="159" t="s">
        <v>311</v>
      </c>
      <c r="C623" s="140">
        <v>0</v>
      </c>
      <c r="D623" s="140">
        <v>0</v>
      </c>
      <c r="E623" s="137">
        <v>0</v>
      </c>
      <c r="F623" s="140">
        <v>0</v>
      </c>
      <c r="G623" s="140">
        <v>0</v>
      </c>
      <c r="H623" s="137">
        <v>0</v>
      </c>
      <c r="I623" s="137">
        <v>0</v>
      </c>
      <c r="J623" s="137">
        <v>0</v>
      </c>
      <c r="K623" s="137">
        <v>0</v>
      </c>
      <c r="L623" s="140">
        <v>0</v>
      </c>
      <c r="M623" s="140">
        <v>0</v>
      </c>
      <c r="N623" s="137">
        <v>0</v>
      </c>
      <c r="O623" s="140">
        <v>0</v>
      </c>
      <c r="P623" s="140">
        <v>0</v>
      </c>
      <c r="Q623" s="137">
        <v>0</v>
      </c>
    </row>
    <row r="624" spans="2:17" ht="11.25" hidden="1" customHeight="1">
      <c r="B624" s="159" t="s">
        <v>313</v>
      </c>
      <c r="C624" s="140">
        <v>0</v>
      </c>
      <c r="D624" s="140">
        <v>0</v>
      </c>
      <c r="E624" s="137">
        <v>0</v>
      </c>
      <c r="F624" s="140">
        <v>0</v>
      </c>
      <c r="G624" s="140">
        <v>0</v>
      </c>
      <c r="H624" s="137">
        <v>0</v>
      </c>
      <c r="I624" s="137">
        <v>0</v>
      </c>
      <c r="J624" s="137">
        <v>0</v>
      </c>
      <c r="K624" s="137">
        <v>0</v>
      </c>
      <c r="L624" s="140">
        <v>0</v>
      </c>
      <c r="M624" s="140">
        <v>0</v>
      </c>
      <c r="N624" s="137">
        <v>0</v>
      </c>
      <c r="O624" s="140">
        <v>0</v>
      </c>
      <c r="P624" s="140">
        <v>0</v>
      </c>
      <c r="Q624" s="137">
        <v>0</v>
      </c>
    </row>
    <row r="625" spans="2:17" ht="11.25" hidden="1" customHeight="1">
      <c r="B625" s="158" t="s">
        <v>384</v>
      </c>
      <c r="C625" s="136">
        <v>0</v>
      </c>
      <c r="D625" s="136">
        <v>0</v>
      </c>
      <c r="E625" s="136">
        <v>0</v>
      </c>
      <c r="F625" s="136">
        <v>0</v>
      </c>
      <c r="G625" s="136">
        <v>0</v>
      </c>
      <c r="H625" s="136">
        <v>0</v>
      </c>
      <c r="I625" s="136">
        <v>0</v>
      </c>
      <c r="J625" s="136">
        <v>0</v>
      </c>
      <c r="K625" s="136">
        <v>0</v>
      </c>
      <c r="L625" s="136">
        <v>0</v>
      </c>
      <c r="M625" s="136">
        <v>0</v>
      </c>
      <c r="N625" s="136">
        <v>0</v>
      </c>
      <c r="O625" s="136">
        <v>0</v>
      </c>
      <c r="P625" s="136">
        <v>0</v>
      </c>
      <c r="Q625" s="136">
        <v>0</v>
      </c>
    </row>
    <row r="626" spans="2:17" ht="11.25" hidden="1" customHeight="1">
      <c r="B626" s="159" t="s">
        <v>314</v>
      </c>
      <c r="C626" s="140">
        <v>0</v>
      </c>
      <c r="D626" s="140">
        <v>0</v>
      </c>
      <c r="E626" s="137">
        <v>0</v>
      </c>
      <c r="F626" s="140">
        <v>0</v>
      </c>
      <c r="G626" s="140">
        <v>0</v>
      </c>
      <c r="H626" s="137">
        <v>0</v>
      </c>
      <c r="I626" s="137">
        <v>0</v>
      </c>
      <c r="J626" s="137">
        <v>0</v>
      </c>
      <c r="K626" s="137">
        <v>0</v>
      </c>
      <c r="L626" s="140">
        <v>0</v>
      </c>
      <c r="M626" s="140">
        <v>0</v>
      </c>
      <c r="N626" s="137">
        <v>0</v>
      </c>
      <c r="O626" s="140">
        <v>0</v>
      </c>
      <c r="P626" s="140">
        <v>0</v>
      </c>
      <c r="Q626" s="137">
        <v>0</v>
      </c>
    </row>
    <row r="627" spans="2:17" ht="11.25" hidden="1" customHeight="1">
      <c r="B627" s="159" t="s">
        <v>315</v>
      </c>
      <c r="C627" s="137">
        <v>0</v>
      </c>
      <c r="D627" s="137">
        <v>0</v>
      </c>
      <c r="E627" s="137">
        <v>0</v>
      </c>
      <c r="F627" s="137">
        <v>0</v>
      </c>
      <c r="G627" s="137">
        <v>0</v>
      </c>
      <c r="H627" s="137">
        <v>0</v>
      </c>
      <c r="I627" s="137">
        <v>0</v>
      </c>
      <c r="J627" s="137">
        <v>0</v>
      </c>
      <c r="K627" s="137">
        <v>0</v>
      </c>
      <c r="L627" s="137">
        <v>0</v>
      </c>
      <c r="M627" s="137">
        <v>0</v>
      </c>
      <c r="N627" s="137">
        <v>0</v>
      </c>
      <c r="O627" s="137">
        <v>0</v>
      </c>
      <c r="P627" s="137">
        <v>0</v>
      </c>
      <c r="Q627" s="137">
        <v>0</v>
      </c>
    </row>
    <row r="628" spans="2:17" ht="11.25" hidden="1" customHeight="1">
      <c r="B628" s="159" t="s">
        <v>316</v>
      </c>
      <c r="C628" s="137">
        <v>0</v>
      </c>
      <c r="D628" s="137">
        <v>0</v>
      </c>
      <c r="E628" s="137">
        <v>0</v>
      </c>
      <c r="F628" s="137">
        <v>0</v>
      </c>
      <c r="G628" s="137">
        <v>0</v>
      </c>
      <c r="H628" s="137">
        <v>0</v>
      </c>
      <c r="I628" s="137">
        <v>0</v>
      </c>
      <c r="J628" s="137">
        <v>0</v>
      </c>
      <c r="K628" s="137">
        <v>0</v>
      </c>
      <c r="L628" s="137">
        <v>0</v>
      </c>
      <c r="M628" s="137">
        <v>0</v>
      </c>
      <c r="N628" s="137">
        <v>0</v>
      </c>
      <c r="O628" s="137">
        <v>0</v>
      </c>
      <c r="P628" s="137">
        <v>0</v>
      </c>
      <c r="Q628" s="137">
        <v>0</v>
      </c>
    </row>
    <row r="629" spans="2:17" ht="11.25" hidden="1" customHeight="1">
      <c r="B629" s="159" t="s">
        <v>317</v>
      </c>
      <c r="C629" s="140">
        <v>0</v>
      </c>
      <c r="D629" s="140">
        <v>0</v>
      </c>
      <c r="E629" s="137">
        <v>0</v>
      </c>
      <c r="F629" s="140">
        <v>0</v>
      </c>
      <c r="G629" s="140">
        <v>0</v>
      </c>
      <c r="H629" s="137">
        <v>0</v>
      </c>
      <c r="I629" s="137">
        <v>0</v>
      </c>
      <c r="J629" s="137">
        <v>0</v>
      </c>
      <c r="K629" s="137">
        <v>0</v>
      </c>
      <c r="L629" s="140">
        <v>0</v>
      </c>
      <c r="M629" s="140">
        <v>0</v>
      </c>
      <c r="N629" s="137">
        <v>0</v>
      </c>
      <c r="O629" s="140">
        <v>0</v>
      </c>
      <c r="P629" s="140">
        <v>0</v>
      </c>
      <c r="Q629" s="137">
        <v>0</v>
      </c>
    </row>
    <row r="630" spans="2:17" ht="11.25" hidden="1" customHeight="1">
      <c r="B630" s="159" t="s">
        <v>318</v>
      </c>
      <c r="C630" s="140">
        <v>0</v>
      </c>
      <c r="D630" s="140">
        <v>0</v>
      </c>
      <c r="E630" s="137">
        <v>0</v>
      </c>
      <c r="F630" s="140">
        <v>0</v>
      </c>
      <c r="G630" s="140">
        <v>0</v>
      </c>
      <c r="H630" s="137">
        <v>0</v>
      </c>
      <c r="I630" s="137">
        <v>0</v>
      </c>
      <c r="J630" s="137">
        <v>0</v>
      </c>
      <c r="K630" s="137">
        <v>0</v>
      </c>
      <c r="L630" s="140">
        <v>0</v>
      </c>
      <c r="M630" s="140">
        <v>0</v>
      </c>
      <c r="N630" s="137">
        <v>0</v>
      </c>
      <c r="O630" s="140">
        <v>0</v>
      </c>
      <c r="P630" s="140">
        <v>0</v>
      </c>
      <c r="Q630" s="137">
        <v>0</v>
      </c>
    </row>
    <row r="631" spans="2:17" ht="11.25" hidden="1" customHeight="1">
      <c r="B631" s="159" t="s">
        <v>319</v>
      </c>
      <c r="C631" s="137">
        <v>0</v>
      </c>
      <c r="D631" s="137">
        <v>0</v>
      </c>
      <c r="E631" s="137">
        <v>0</v>
      </c>
      <c r="F631" s="137">
        <v>0</v>
      </c>
      <c r="G631" s="137">
        <v>0</v>
      </c>
      <c r="H631" s="137">
        <v>0</v>
      </c>
      <c r="I631" s="137">
        <v>0</v>
      </c>
      <c r="J631" s="137">
        <v>0</v>
      </c>
      <c r="K631" s="137">
        <v>0</v>
      </c>
      <c r="L631" s="137">
        <v>0</v>
      </c>
      <c r="M631" s="137">
        <v>0</v>
      </c>
      <c r="N631" s="137">
        <v>0</v>
      </c>
      <c r="O631" s="137">
        <v>0</v>
      </c>
      <c r="P631" s="137">
        <v>0</v>
      </c>
      <c r="Q631" s="137">
        <v>0</v>
      </c>
    </row>
    <row r="632" spans="2:17" ht="11.25" hidden="1" customHeight="1">
      <c r="B632" s="159" t="s">
        <v>317</v>
      </c>
      <c r="C632" s="140">
        <v>0</v>
      </c>
      <c r="D632" s="140">
        <v>0</v>
      </c>
      <c r="E632" s="137">
        <v>0</v>
      </c>
      <c r="F632" s="140">
        <v>0</v>
      </c>
      <c r="G632" s="140">
        <v>0</v>
      </c>
      <c r="H632" s="137">
        <v>0</v>
      </c>
      <c r="I632" s="137">
        <v>0</v>
      </c>
      <c r="J632" s="137">
        <v>0</v>
      </c>
      <c r="K632" s="137">
        <v>0</v>
      </c>
      <c r="L632" s="140">
        <v>0</v>
      </c>
      <c r="M632" s="140">
        <v>0</v>
      </c>
      <c r="N632" s="137">
        <v>0</v>
      </c>
      <c r="O632" s="140">
        <v>0</v>
      </c>
      <c r="P632" s="140">
        <v>0</v>
      </c>
      <c r="Q632" s="137">
        <v>0</v>
      </c>
    </row>
    <row r="633" spans="2:17" ht="11.25" hidden="1" customHeight="1">
      <c r="B633" s="159" t="s">
        <v>320</v>
      </c>
      <c r="C633" s="140">
        <v>0</v>
      </c>
      <c r="D633" s="140">
        <v>0</v>
      </c>
      <c r="E633" s="137">
        <v>0</v>
      </c>
      <c r="F633" s="140">
        <v>0</v>
      </c>
      <c r="G633" s="140">
        <v>0</v>
      </c>
      <c r="H633" s="137">
        <v>0</v>
      </c>
      <c r="I633" s="137">
        <v>0</v>
      </c>
      <c r="J633" s="137">
        <v>0</v>
      </c>
      <c r="K633" s="137">
        <v>0</v>
      </c>
      <c r="L633" s="140">
        <v>0</v>
      </c>
      <c r="M633" s="140">
        <v>0</v>
      </c>
      <c r="N633" s="137">
        <v>0</v>
      </c>
      <c r="O633" s="140">
        <v>0</v>
      </c>
      <c r="P633" s="140">
        <v>0</v>
      </c>
      <c r="Q633" s="137">
        <v>0</v>
      </c>
    </row>
    <row r="634" spans="2:17" ht="11.25" hidden="1" customHeight="1">
      <c r="B634" s="159" t="s">
        <v>321</v>
      </c>
      <c r="C634" s="140">
        <v>0</v>
      </c>
      <c r="D634" s="140">
        <v>0</v>
      </c>
      <c r="E634" s="137">
        <v>0</v>
      </c>
      <c r="F634" s="140">
        <v>0</v>
      </c>
      <c r="G634" s="140">
        <v>0</v>
      </c>
      <c r="H634" s="137">
        <v>0</v>
      </c>
      <c r="I634" s="137">
        <v>0</v>
      </c>
      <c r="J634" s="137">
        <v>0</v>
      </c>
      <c r="K634" s="137">
        <v>0</v>
      </c>
      <c r="L634" s="140">
        <v>0</v>
      </c>
      <c r="M634" s="140">
        <v>0</v>
      </c>
      <c r="N634" s="137">
        <v>0</v>
      </c>
      <c r="O634" s="140">
        <v>0</v>
      </c>
      <c r="P634" s="140">
        <v>0</v>
      </c>
      <c r="Q634" s="137">
        <v>0</v>
      </c>
    </row>
    <row r="635" spans="2:17" ht="11.25" hidden="1" customHeight="1">
      <c r="B635" s="159" t="s">
        <v>322</v>
      </c>
      <c r="C635" s="137">
        <v>0</v>
      </c>
      <c r="D635" s="137">
        <v>0</v>
      </c>
      <c r="E635" s="137">
        <v>0</v>
      </c>
      <c r="F635" s="137">
        <v>0</v>
      </c>
      <c r="G635" s="137">
        <v>0</v>
      </c>
      <c r="H635" s="137">
        <v>0</v>
      </c>
      <c r="I635" s="137">
        <v>0</v>
      </c>
      <c r="J635" s="137">
        <v>0</v>
      </c>
      <c r="K635" s="137">
        <v>0</v>
      </c>
      <c r="L635" s="137">
        <v>0</v>
      </c>
      <c r="M635" s="137">
        <v>0</v>
      </c>
      <c r="N635" s="137">
        <v>0</v>
      </c>
      <c r="O635" s="137">
        <v>0</v>
      </c>
      <c r="P635" s="137">
        <v>0</v>
      </c>
      <c r="Q635" s="137">
        <v>0</v>
      </c>
    </row>
    <row r="636" spans="2:17" ht="11.25" hidden="1" customHeight="1">
      <c r="B636" s="159" t="s">
        <v>317</v>
      </c>
      <c r="C636" s="140">
        <v>0</v>
      </c>
      <c r="D636" s="140">
        <v>0</v>
      </c>
      <c r="E636" s="137">
        <v>0</v>
      </c>
      <c r="F636" s="140">
        <v>0</v>
      </c>
      <c r="G636" s="140">
        <v>0</v>
      </c>
      <c r="H636" s="137">
        <v>0</v>
      </c>
      <c r="I636" s="137">
        <v>0</v>
      </c>
      <c r="J636" s="137">
        <v>0</v>
      </c>
      <c r="K636" s="137">
        <v>0</v>
      </c>
      <c r="L636" s="140">
        <v>0</v>
      </c>
      <c r="M636" s="140">
        <v>0</v>
      </c>
      <c r="N636" s="137">
        <v>0</v>
      </c>
      <c r="O636" s="140">
        <v>0</v>
      </c>
      <c r="P636" s="140">
        <v>0</v>
      </c>
      <c r="Q636" s="137">
        <v>0</v>
      </c>
    </row>
    <row r="637" spans="2:17" ht="11.25" hidden="1" customHeight="1">
      <c r="B637" s="159" t="s">
        <v>318</v>
      </c>
      <c r="C637" s="140">
        <v>0</v>
      </c>
      <c r="D637" s="140">
        <v>0</v>
      </c>
      <c r="E637" s="137">
        <v>0</v>
      </c>
      <c r="F637" s="140">
        <v>0</v>
      </c>
      <c r="G637" s="140">
        <v>0</v>
      </c>
      <c r="H637" s="137">
        <v>0</v>
      </c>
      <c r="I637" s="137">
        <v>0</v>
      </c>
      <c r="J637" s="137">
        <v>0</v>
      </c>
      <c r="K637" s="137">
        <v>0</v>
      </c>
      <c r="L637" s="140">
        <v>0</v>
      </c>
      <c r="M637" s="140">
        <v>0</v>
      </c>
      <c r="N637" s="137">
        <v>0</v>
      </c>
      <c r="O637" s="140">
        <v>0</v>
      </c>
      <c r="P637" s="140">
        <v>0</v>
      </c>
      <c r="Q637" s="137">
        <v>0</v>
      </c>
    </row>
    <row r="638" spans="2:17" ht="11.25" hidden="1" customHeight="1">
      <c r="B638" s="159" t="s">
        <v>323</v>
      </c>
      <c r="C638" s="137">
        <v>0</v>
      </c>
      <c r="D638" s="137">
        <v>0</v>
      </c>
      <c r="E638" s="137">
        <v>0</v>
      </c>
      <c r="F638" s="137">
        <v>0</v>
      </c>
      <c r="G638" s="137">
        <v>0</v>
      </c>
      <c r="H638" s="137">
        <v>0</v>
      </c>
      <c r="I638" s="137">
        <v>0</v>
      </c>
      <c r="J638" s="137">
        <v>0</v>
      </c>
      <c r="K638" s="137">
        <v>0</v>
      </c>
      <c r="L638" s="137">
        <v>0</v>
      </c>
      <c r="M638" s="137">
        <v>0</v>
      </c>
      <c r="N638" s="137">
        <v>0</v>
      </c>
      <c r="O638" s="137">
        <v>0</v>
      </c>
      <c r="P638" s="137">
        <v>0</v>
      </c>
      <c r="Q638" s="137">
        <v>0</v>
      </c>
    </row>
    <row r="639" spans="2:17" ht="11.25" hidden="1" customHeight="1">
      <c r="B639" s="159" t="s">
        <v>317</v>
      </c>
      <c r="C639" s="140">
        <v>0</v>
      </c>
      <c r="D639" s="140">
        <v>0</v>
      </c>
      <c r="E639" s="137">
        <v>0</v>
      </c>
      <c r="F639" s="140">
        <v>0</v>
      </c>
      <c r="G639" s="140">
        <v>0</v>
      </c>
      <c r="H639" s="137">
        <v>0</v>
      </c>
      <c r="I639" s="137">
        <v>0</v>
      </c>
      <c r="J639" s="137">
        <v>0</v>
      </c>
      <c r="K639" s="137">
        <v>0</v>
      </c>
      <c r="L639" s="140">
        <v>0</v>
      </c>
      <c r="M639" s="140">
        <v>0</v>
      </c>
      <c r="N639" s="137">
        <v>0</v>
      </c>
      <c r="O639" s="140">
        <v>0</v>
      </c>
      <c r="P639" s="140">
        <v>0</v>
      </c>
      <c r="Q639" s="137">
        <v>0</v>
      </c>
    </row>
    <row r="640" spans="2:17" ht="11.25" hidden="1" customHeight="1">
      <c r="B640" s="159" t="s">
        <v>318</v>
      </c>
      <c r="C640" s="140">
        <v>0</v>
      </c>
      <c r="D640" s="140">
        <v>0</v>
      </c>
      <c r="E640" s="137">
        <v>0</v>
      </c>
      <c r="F640" s="140">
        <v>0</v>
      </c>
      <c r="G640" s="140">
        <v>0</v>
      </c>
      <c r="H640" s="137">
        <v>0</v>
      </c>
      <c r="I640" s="137">
        <v>0</v>
      </c>
      <c r="J640" s="137">
        <v>0</v>
      </c>
      <c r="K640" s="137">
        <v>0</v>
      </c>
      <c r="L640" s="140">
        <v>0</v>
      </c>
      <c r="M640" s="140">
        <v>0</v>
      </c>
      <c r="N640" s="137">
        <v>0</v>
      </c>
      <c r="O640" s="140">
        <v>0</v>
      </c>
      <c r="P640" s="140">
        <v>0</v>
      </c>
      <c r="Q640" s="137">
        <v>0</v>
      </c>
    </row>
    <row r="641" spans="2:17" ht="11.25" hidden="1" customHeight="1">
      <c r="B641" s="159" t="s">
        <v>324</v>
      </c>
      <c r="C641" s="137">
        <v>0</v>
      </c>
      <c r="D641" s="137">
        <v>0</v>
      </c>
      <c r="E641" s="137">
        <v>0</v>
      </c>
      <c r="F641" s="137">
        <v>0</v>
      </c>
      <c r="G641" s="137">
        <v>0</v>
      </c>
      <c r="H641" s="137">
        <v>0</v>
      </c>
      <c r="I641" s="137">
        <v>0</v>
      </c>
      <c r="J641" s="137">
        <v>0</v>
      </c>
      <c r="K641" s="137">
        <v>0</v>
      </c>
      <c r="L641" s="137">
        <v>0</v>
      </c>
      <c r="M641" s="137">
        <v>0</v>
      </c>
      <c r="N641" s="137">
        <v>0</v>
      </c>
      <c r="O641" s="137">
        <v>0</v>
      </c>
      <c r="P641" s="137">
        <v>0</v>
      </c>
      <c r="Q641" s="137">
        <v>0</v>
      </c>
    </row>
    <row r="642" spans="2:17" ht="11.25" hidden="1" customHeight="1">
      <c r="B642" s="159" t="s">
        <v>317</v>
      </c>
      <c r="C642" s="140">
        <v>0</v>
      </c>
      <c r="D642" s="140">
        <v>0</v>
      </c>
      <c r="E642" s="137">
        <v>0</v>
      </c>
      <c r="F642" s="140">
        <v>0</v>
      </c>
      <c r="G642" s="140">
        <v>0</v>
      </c>
      <c r="H642" s="137">
        <v>0</v>
      </c>
      <c r="I642" s="137">
        <v>0</v>
      </c>
      <c r="J642" s="137">
        <v>0</v>
      </c>
      <c r="K642" s="137">
        <v>0</v>
      </c>
      <c r="L642" s="140">
        <v>0</v>
      </c>
      <c r="M642" s="140">
        <v>0</v>
      </c>
      <c r="N642" s="137">
        <v>0</v>
      </c>
      <c r="O642" s="140">
        <v>0</v>
      </c>
      <c r="P642" s="140">
        <v>0</v>
      </c>
      <c r="Q642" s="137">
        <v>0</v>
      </c>
    </row>
    <row r="643" spans="2:17" ht="11.25" hidden="1" customHeight="1">
      <c r="B643" s="159" t="s">
        <v>318</v>
      </c>
      <c r="C643" s="140">
        <v>0</v>
      </c>
      <c r="D643" s="140">
        <v>0</v>
      </c>
      <c r="E643" s="137">
        <v>0</v>
      </c>
      <c r="F643" s="140">
        <v>0</v>
      </c>
      <c r="G643" s="140">
        <v>0</v>
      </c>
      <c r="H643" s="137">
        <v>0</v>
      </c>
      <c r="I643" s="137">
        <v>0</v>
      </c>
      <c r="J643" s="137">
        <v>0</v>
      </c>
      <c r="K643" s="137">
        <v>0</v>
      </c>
      <c r="L643" s="140">
        <v>0</v>
      </c>
      <c r="M643" s="140">
        <v>0</v>
      </c>
      <c r="N643" s="137">
        <v>0</v>
      </c>
      <c r="O643" s="140">
        <v>0</v>
      </c>
      <c r="P643" s="140">
        <v>0</v>
      </c>
      <c r="Q643" s="137">
        <v>0</v>
      </c>
    </row>
    <row r="644" spans="2:17" ht="11.25" hidden="1" customHeight="1">
      <c r="B644" s="158" t="s">
        <v>325</v>
      </c>
      <c r="C644" s="136">
        <v>0</v>
      </c>
      <c r="D644" s="136">
        <v>0</v>
      </c>
      <c r="E644" s="136">
        <v>0</v>
      </c>
      <c r="F644" s="136">
        <v>0</v>
      </c>
      <c r="G644" s="136">
        <v>0</v>
      </c>
      <c r="H644" s="136">
        <v>0</v>
      </c>
      <c r="I644" s="136">
        <v>0</v>
      </c>
      <c r="J644" s="136">
        <v>0</v>
      </c>
      <c r="K644" s="136">
        <v>0</v>
      </c>
      <c r="L644" s="136">
        <v>0</v>
      </c>
      <c r="M644" s="136">
        <v>0</v>
      </c>
      <c r="N644" s="136">
        <v>0</v>
      </c>
      <c r="O644" s="136">
        <v>0</v>
      </c>
      <c r="P644" s="136">
        <v>0</v>
      </c>
      <c r="Q644" s="136">
        <v>0</v>
      </c>
    </row>
    <row r="645" spans="2:17" ht="11.25" hidden="1" customHeight="1">
      <c r="B645" s="159" t="s">
        <v>354</v>
      </c>
      <c r="C645" s="137">
        <v>0</v>
      </c>
      <c r="D645" s="137">
        <v>0</v>
      </c>
      <c r="E645" s="137">
        <v>0</v>
      </c>
      <c r="F645" s="137">
        <v>0</v>
      </c>
      <c r="G645" s="137">
        <v>0</v>
      </c>
      <c r="H645" s="137">
        <v>0</v>
      </c>
      <c r="I645" s="137">
        <v>0</v>
      </c>
      <c r="J645" s="137">
        <v>0</v>
      </c>
      <c r="K645" s="137">
        <v>0</v>
      </c>
      <c r="L645" s="137">
        <v>0</v>
      </c>
      <c r="M645" s="137">
        <v>0</v>
      </c>
      <c r="N645" s="137">
        <v>0</v>
      </c>
      <c r="O645" s="137">
        <v>0</v>
      </c>
      <c r="P645" s="137">
        <v>0</v>
      </c>
      <c r="Q645" s="137">
        <v>0</v>
      </c>
    </row>
    <row r="646" spans="2:17" ht="11.25" hidden="1" customHeight="1">
      <c r="B646" s="159" t="s">
        <v>382</v>
      </c>
      <c r="C646" s="140">
        <v>0</v>
      </c>
      <c r="D646" s="140">
        <v>0</v>
      </c>
      <c r="E646" s="137">
        <v>0</v>
      </c>
      <c r="F646" s="140">
        <v>0</v>
      </c>
      <c r="G646" s="140">
        <v>0</v>
      </c>
      <c r="H646" s="137">
        <v>0</v>
      </c>
      <c r="I646" s="137">
        <v>0</v>
      </c>
      <c r="J646" s="137">
        <v>0</v>
      </c>
      <c r="K646" s="137">
        <v>0</v>
      </c>
      <c r="L646" s="140">
        <v>0</v>
      </c>
      <c r="M646" s="140">
        <v>0</v>
      </c>
      <c r="N646" s="137">
        <v>0</v>
      </c>
      <c r="O646" s="140">
        <v>0</v>
      </c>
      <c r="P646" s="140">
        <v>0</v>
      </c>
      <c r="Q646" s="137">
        <v>0</v>
      </c>
    </row>
    <row r="647" spans="2:17" ht="11.25" hidden="1" customHeight="1">
      <c r="B647" s="159" t="s">
        <v>256</v>
      </c>
      <c r="C647" s="140">
        <v>0</v>
      </c>
      <c r="D647" s="140">
        <v>0</v>
      </c>
      <c r="E647" s="137">
        <v>0</v>
      </c>
      <c r="F647" s="140">
        <v>0</v>
      </c>
      <c r="G647" s="140">
        <v>0</v>
      </c>
      <c r="H647" s="137">
        <v>0</v>
      </c>
      <c r="I647" s="137">
        <v>0</v>
      </c>
      <c r="J647" s="137">
        <v>0</v>
      </c>
      <c r="K647" s="137">
        <v>0</v>
      </c>
      <c r="L647" s="140">
        <v>0</v>
      </c>
      <c r="M647" s="140">
        <v>0</v>
      </c>
      <c r="N647" s="137">
        <v>0</v>
      </c>
      <c r="O647" s="140">
        <v>0</v>
      </c>
      <c r="P647" s="140">
        <v>0</v>
      </c>
      <c r="Q647" s="137">
        <v>0</v>
      </c>
    </row>
    <row r="648" spans="2:17" ht="11.25" hidden="1" customHeight="1">
      <c r="B648" s="159" t="s">
        <v>257</v>
      </c>
      <c r="C648" s="140">
        <v>0</v>
      </c>
      <c r="D648" s="140">
        <v>0</v>
      </c>
      <c r="E648" s="137">
        <v>0</v>
      </c>
      <c r="F648" s="140">
        <v>0</v>
      </c>
      <c r="G648" s="140">
        <v>0</v>
      </c>
      <c r="H648" s="137">
        <v>0</v>
      </c>
      <c r="I648" s="137">
        <v>0</v>
      </c>
      <c r="J648" s="137">
        <v>0</v>
      </c>
      <c r="K648" s="137">
        <v>0</v>
      </c>
      <c r="L648" s="140">
        <v>0</v>
      </c>
      <c r="M648" s="140">
        <v>0</v>
      </c>
      <c r="N648" s="137">
        <v>0</v>
      </c>
      <c r="O648" s="140">
        <v>0</v>
      </c>
      <c r="P648" s="140">
        <v>0</v>
      </c>
      <c r="Q648" s="137">
        <v>0</v>
      </c>
    </row>
    <row r="649" spans="2:17" ht="11.25" hidden="1" customHeight="1">
      <c r="B649" s="159" t="s">
        <v>258</v>
      </c>
      <c r="C649" s="137">
        <v>0</v>
      </c>
      <c r="D649" s="137">
        <v>0</v>
      </c>
      <c r="E649" s="137">
        <v>0</v>
      </c>
      <c r="F649" s="137">
        <v>0</v>
      </c>
      <c r="G649" s="137">
        <v>0</v>
      </c>
      <c r="H649" s="137">
        <v>0</v>
      </c>
      <c r="I649" s="137">
        <v>0</v>
      </c>
      <c r="J649" s="137">
        <v>0</v>
      </c>
      <c r="K649" s="137">
        <v>0</v>
      </c>
      <c r="L649" s="137">
        <v>0</v>
      </c>
      <c r="M649" s="137">
        <v>0</v>
      </c>
      <c r="N649" s="137">
        <v>0</v>
      </c>
      <c r="O649" s="137">
        <v>0</v>
      </c>
      <c r="P649" s="137">
        <v>0</v>
      </c>
      <c r="Q649" s="137">
        <v>0</v>
      </c>
    </row>
    <row r="650" spans="2:17" ht="11.25" hidden="1" customHeight="1">
      <c r="B650" s="159" t="s">
        <v>259</v>
      </c>
      <c r="C650" s="140">
        <v>0</v>
      </c>
      <c r="D650" s="140">
        <v>0</v>
      </c>
      <c r="E650" s="137">
        <v>0</v>
      </c>
      <c r="F650" s="140">
        <v>0</v>
      </c>
      <c r="G650" s="140">
        <v>0</v>
      </c>
      <c r="H650" s="137">
        <v>0</v>
      </c>
      <c r="I650" s="137">
        <v>0</v>
      </c>
      <c r="J650" s="137">
        <v>0</v>
      </c>
      <c r="K650" s="137">
        <v>0</v>
      </c>
      <c r="L650" s="140">
        <v>0</v>
      </c>
      <c r="M650" s="140">
        <v>0</v>
      </c>
      <c r="N650" s="137">
        <v>0</v>
      </c>
      <c r="O650" s="140">
        <v>0</v>
      </c>
      <c r="P650" s="140">
        <v>0</v>
      </c>
      <c r="Q650" s="137">
        <v>0</v>
      </c>
    </row>
    <row r="651" spans="2:17" ht="11.25" hidden="1" customHeight="1">
      <c r="B651" s="159" t="s">
        <v>260</v>
      </c>
      <c r="C651" s="140">
        <v>0</v>
      </c>
      <c r="D651" s="140">
        <v>0</v>
      </c>
      <c r="E651" s="137">
        <v>0</v>
      </c>
      <c r="F651" s="140">
        <v>0</v>
      </c>
      <c r="G651" s="140">
        <v>0</v>
      </c>
      <c r="H651" s="137">
        <v>0</v>
      </c>
      <c r="I651" s="137">
        <v>0</v>
      </c>
      <c r="J651" s="137">
        <v>0</v>
      </c>
      <c r="K651" s="137">
        <v>0</v>
      </c>
      <c r="L651" s="140">
        <v>0</v>
      </c>
      <c r="M651" s="140">
        <v>0</v>
      </c>
      <c r="N651" s="137">
        <v>0</v>
      </c>
      <c r="O651" s="140">
        <v>0</v>
      </c>
      <c r="P651" s="140">
        <v>0</v>
      </c>
      <c r="Q651" s="137">
        <v>0</v>
      </c>
    </row>
    <row r="652" spans="2:17" ht="11.25" hidden="1" customHeight="1">
      <c r="B652" s="159" t="s">
        <v>383</v>
      </c>
      <c r="C652" s="137">
        <v>0</v>
      </c>
      <c r="D652" s="137">
        <v>0</v>
      </c>
      <c r="E652" s="137">
        <v>0</v>
      </c>
      <c r="F652" s="137">
        <v>0</v>
      </c>
      <c r="G652" s="137">
        <v>0</v>
      </c>
      <c r="H652" s="137">
        <v>0</v>
      </c>
      <c r="I652" s="137">
        <v>0</v>
      </c>
      <c r="J652" s="137">
        <v>0</v>
      </c>
      <c r="K652" s="137">
        <v>0</v>
      </c>
      <c r="L652" s="137">
        <v>0</v>
      </c>
      <c r="M652" s="137">
        <v>0</v>
      </c>
      <c r="N652" s="137">
        <v>0</v>
      </c>
      <c r="O652" s="137">
        <v>0</v>
      </c>
      <c r="P652" s="137">
        <v>0</v>
      </c>
      <c r="Q652" s="137">
        <v>0</v>
      </c>
    </row>
    <row r="653" spans="2:17" ht="11.25" hidden="1" customHeight="1">
      <c r="B653" s="159" t="s">
        <v>382</v>
      </c>
      <c r="C653" s="137">
        <v>0</v>
      </c>
      <c r="D653" s="137">
        <v>0</v>
      </c>
      <c r="E653" s="137">
        <v>0</v>
      </c>
      <c r="F653" s="137">
        <v>0</v>
      </c>
      <c r="G653" s="137">
        <v>0</v>
      </c>
      <c r="H653" s="137">
        <v>0</v>
      </c>
      <c r="I653" s="137">
        <v>0</v>
      </c>
      <c r="J653" s="137">
        <v>0</v>
      </c>
      <c r="K653" s="137">
        <v>0</v>
      </c>
      <c r="L653" s="137">
        <v>0</v>
      </c>
      <c r="M653" s="137">
        <v>0</v>
      </c>
      <c r="N653" s="137">
        <v>0</v>
      </c>
      <c r="O653" s="137">
        <v>0</v>
      </c>
      <c r="P653" s="137">
        <v>0</v>
      </c>
      <c r="Q653" s="137">
        <v>0</v>
      </c>
    </row>
    <row r="654" spans="2:17" ht="11.25" hidden="1" customHeight="1">
      <c r="B654" s="159" t="s">
        <v>328</v>
      </c>
      <c r="C654" s="140">
        <v>0</v>
      </c>
      <c r="D654" s="140">
        <v>0</v>
      </c>
      <c r="E654" s="137">
        <v>0</v>
      </c>
      <c r="F654" s="140">
        <v>0</v>
      </c>
      <c r="G654" s="140">
        <v>0</v>
      </c>
      <c r="H654" s="137">
        <v>0</v>
      </c>
      <c r="I654" s="137">
        <v>0</v>
      </c>
      <c r="J654" s="137">
        <v>0</v>
      </c>
      <c r="K654" s="137">
        <v>0</v>
      </c>
      <c r="L654" s="140">
        <v>0</v>
      </c>
      <c r="M654" s="140">
        <v>0</v>
      </c>
      <c r="N654" s="137">
        <v>0</v>
      </c>
      <c r="O654" s="140">
        <v>0</v>
      </c>
      <c r="P654" s="140">
        <v>0</v>
      </c>
      <c r="Q654" s="137">
        <v>0</v>
      </c>
    </row>
    <row r="655" spans="2:17" ht="11.25" hidden="1" customHeight="1">
      <c r="B655" s="159" t="s">
        <v>329</v>
      </c>
      <c r="C655" s="140">
        <v>0</v>
      </c>
      <c r="D655" s="140">
        <v>0</v>
      </c>
      <c r="E655" s="137">
        <v>0</v>
      </c>
      <c r="F655" s="140">
        <v>0</v>
      </c>
      <c r="G655" s="140">
        <v>0</v>
      </c>
      <c r="H655" s="137">
        <v>0</v>
      </c>
      <c r="I655" s="137">
        <v>0</v>
      </c>
      <c r="J655" s="137">
        <v>0</v>
      </c>
      <c r="K655" s="137">
        <v>0</v>
      </c>
      <c r="L655" s="140">
        <v>0</v>
      </c>
      <c r="M655" s="140">
        <v>0</v>
      </c>
      <c r="N655" s="137">
        <v>0</v>
      </c>
      <c r="O655" s="140">
        <v>0</v>
      </c>
      <c r="P655" s="140">
        <v>0</v>
      </c>
      <c r="Q655" s="137">
        <v>0</v>
      </c>
    </row>
    <row r="656" spans="2:17" ht="11.25" hidden="1" customHeight="1">
      <c r="B656" s="159" t="s">
        <v>330</v>
      </c>
      <c r="C656" s="137">
        <v>0</v>
      </c>
      <c r="D656" s="137">
        <v>0</v>
      </c>
      <c r="E656" s="137">
        <v>0</v>
      </c>
      <c r="F656" s="137">
        <v>0</v>
      </c>
      <c r="G656" s="137">
        <v>0</v>
      </c>
      <c r="H656" s="137">
        <v>0</v>
      </c>
      <c r="I656" s="137">
        <v>0</v>
      </c>
      <c r="J656" s="137">
        <v>0</v>
      </c>
      <c r="K656" s="137">
        <v>0</v>
      </c>
      <c r="L656" s="137">
        <v>0</v>
      </c>
      <c r="M656" s="137">
        <v>0</v>
      </c>
      <c r="N656" s="137">
        <v>0</v>
      </c>
      <c r="O656" s="137">
        <v>0</v>
      </c>
      <c r="P656" s="137">
        <v>0</v>
      </c>
      <c r="Q656" s="137">
        <v>0</v>
      </c>
    </row>
    <row r="657" spans="2:17" ht="11.25" hidden="1" customHeight="1">
      <c r="B657" s="159" t="s">
        <v>331</v>
      </c>
      <c r="C657" s="140">
        <v>0</v>
      </c>
      <c r="D657" s="140">
        <v>0</v>
      </c>
      <c r="E657" s="137">
        <v>0</v>
      </c>
      <c r="F657" s="140">
        <v>0</v>
      </c>
      <c r="G657" s="140">
        <v>0</v>
      </c>
      <c r="H657" s="137">
        <v>0</v>
      </c>
      <c r="I657" s="137">
        <v>0</v>
      </c>
      <c r="J657" s="137">
        <v>0</v>
      </c>
      <c r="K657" s="137">
        <v>0</v>
      </c>
      <c r="L657" s="140">
        <v>0</v>
      </c>
      <c r="M657" s="140">
        <v>0</v>
      </c>
      <c r="N657" s="137">
        <v>0</v>
      </c>
      <c r="O657" s="140">
        <v>0</v>
      </c>
      <c r="P657" s="140">
        <v>0</v>
      </c>
      <c r="Q657" s="137">
        <v>0</v>
      </c>
    </row>
    <row r="658" spans="2:17" ht="11.25" hidden="1" customHeight="1">
      <c r="B658" s="159" t="s">
        <v>332</v>
      </c>
      <c r="C658" s="140">
        <v>0</v>
      </c>
      <c r="D658" s="140">
        <v>0</v>
      </c>
      <c r="E658" s="137">
        <v>0</v>
      </c>
      <c r="F658" s="140">
        <v>0</v>
      </c>
      <c r="G658" s="140">
        <v>0</v>
      </c>
      <c r="H658" s="137">
        <v>0</v>
      </c>
      <c r="I658" s="137">
        <v>0</v>
      </c>
      <c r="J658" s="137">
        <v>0</v>
      </c>
      <c r="K658" s="137">
        <v>0</v>
      </c>
      <c r="L658" s="140">
        <v>0</v>
      </c>
      <c r="M658" s="140">
        <v>0</v>
      </c>
      <c r="N658" s="137">
        <v>0</v>
      </c>
      <c r="O658" s="140">
        <v>0</v>
      </c>
      <c r="P658" s="140">
        <v>0</v>
      </c>
      <c r="Q658" s="137">
        <v>0</v>
      </c>
    </row>
    <row r="659" spans="2:17" ht="11.25" hidden="1" customHeight="1">
      <c r="B659" s="159" t="s">
        <v>333</v>
      </c>
      <c r="C659" s="137">
        <v>0</v>
      </c>
      <c r="D659" s="137">
        <v>0</v>
      </c>
      <c r="E659" s="137">
        <v>0</v>
      </c>
      <c r="F659" s="137">
        <v>0</v>
      </c>
      <c r="G659" s="137">
        <v>0</v>
      </c>
      <c r="H659" s="137">
        <v>0</v>
      </c>
      <c r="I659" s="137">
        <v>0</v>
      </c>
      <c r="J659" s="137">
        <v>0</v>
      </c>
      <c r="K659" s="137">
        <v>0</v>
      </c>
      <c r="L659" s="137">
        <v>0</v>
      </c>
      <c r="M659" s="137">
        <v>0</v>
      </c>
      <c r="N659" s="137">
        <v>0</v>
      </c>
      <c r="O659" s="137">
        <v>0</v>
      </c>
      <c r="P659" s="137">
        <v>0</v>
      </c>
      <c r="Q659" s="137">
        <v>0</v>
      </c>
    </row>
    <row r="660" spans="2:17" ht="11.25" hidden="1" customHeight="1">
      <c r="B660" s="159" t="s">
        <v>331</v>
      </c>
      <c r="C660" s="140">
        <v>0</v>
      </c>
      <c r="D660" s="140">
        <v>0</v>
      </c>
      <c r="E660" s="137">
        <v>0</v>
      </c>
      <c r="F660" s="140">
        <v>0</v>
      </c>
      <c r="G660" s="140">
        <v>0</v>
      </c>
      <c r="H660" s="137">
        <v>0</v>
      </c>
      <c r="I660" s="137">
        <v>0</v>
      </c>
      <c r="J660" s="137">
        <v>0</v>
      </c>
      <c r="K660" s="137">
        <v>0</v>
      </c>
      <c r="L660" s="140">
        <v>0</v>
      </c>
      <c r="M660" s="140">
        <v>0</v>
      </c>
      <c r="N660" s="137">
        <v>0</v>
      </c>
      <c r="O660" s="140">
        <v>0</v>
      </c>
      <c r="P660" s="140">
        <v>0</v>
      </c>
      <c r="Q660" s="137">
        <v>0</v>
      </c>
    </row>
    <row r="661" spans="2:17" ht="11.25" hidden="1" customHeight="1">
      <c r="B661" s="159" t="s">
        <v>340</v>
      </c>
      <c r="C661" s="140">
        <v>0</v>
      </c>
      <c r="D661" s="140">
        <v>0</v>
      </c>
      <c r="E661" s="137">
        <v>0</v>
      </c>
      <c r="F661" s="140">
        <v>0</v>
      </c>
      <c r="G661" s="140">
        <v>0</v>
      </c>
      <c r="H661" s="137">
        <v>0</v>
      </c>
      <c r="I661" s="137">
        <v>0</v>
      </c>
      <c r="J661" s="137">
        <v>0</v>
      </c>
      <c r="K661" s="137">
        <v>0</v>
      </c>
      <c r="L661" s="140">
        <v>0</v>
      </c>
      <c r="M661" s="140">
        <v>0</v>
      </c>
      <c r="N661" s="137">
        <v>0</v>
      </c>
      <c r="O661" s="140">
        <v>0</v>
      </c>
      <c r="P661" s="140">
        <v>0</v>
      </c>
      <c r="Q661" s="137">
        <v>0</v>
      </c>
    </row>
    <row r="662" spans="2:17" ht="11.25" hidden="1" customHeight="1">
      <c r="B662" s="159" t="s">
        <v>335</v>
      </c>
      <c r="C662" s="140">
        <v>0</v>
      </c>
      <c r="D662" s="140">
        <v>0</v>
      </c>
      <c r="E662" s="137">
        <v>0</v>
      </c>
      <c r="F662" s="140">
        <v>0</v>
      </c>
      <c r="G662" s="140">
        <v>0</v>
      </c>
      <c r="H662" s="137">
        <v>0</v>
      </c>
      <c r="I662" s="137">
        <v>0</v>
      </c>
      <c r="J662" s="137">
        <v>0</v>
      </c>
      <c r="K662" s="137">
        <v>0</v>
      </c>
      <c r="L662" s="140">
        <v>0</v>
      </c>
      <c r="M662" s="140">
        <v>0</v>
      </c>
      <c r="N662" s="137">
        <v>0</v>
      </c>
      <c r="O662" s="140">
        <v>0</v>
      </c>
      <c r="P662" s="140">
        <v>0</v>
      </c>
      <c r="Q662" s="137">
        <v>0</v>
      </c>
    </row>
    <row r="663" spans="2:17" ht="11.25" hidden="1" customHeight="1">
      <c r="B663" s="159" t="s">
        <v>336</v>
      </c>
      <c r="C663" s="137">
        <v>0</v>
      </c>
      <c r="D663" s="137">
        <v>0</v>
      </c>
      <c r="E663" s="137">
        <v>0</v>
      </c>
      <c r="F663" s="137">
        <v>0</v>
      </c>
      <c r="G663" s="137">
        <v>0</v>
      </c>
      <c r="H663" s="137">
        <v>0</v>
      </c>
      <c r="I663" s="137">
        <v>0</v>
      </c>
      <c r="J663" s="137">
        <v>0</v>
      </c>
      <c r="K663" s="137">
        <v>0</v>
      </c>
      <c r="L663" s="137">
        <v>0</v>
      </c>
      <c r="M663" s="137">
        <v>0</v>
      </c>
      <c r="N663" s="137">
        <v>0</v>
      </c>
      <c r="O663" s="137">
        <v>0</v>
      </c>
      <c r="P663" s="137">
        <v>0</v>
      </c>
      <c r="Q663" s="137">
        <v>0</v>
      </c>
    </row>
    <row r="664" spans="2:17" ht="11.25" hidden="1" customHeight="1">
      <c r="B664" s="159" t="s">
        <v>331</v>
      </c>
      <c r="C664" s="140">
        <v>0</v>
      </c>
      <c r="D664" s="140">
        <v>0</v>
      </c>
      <c r="E664" s="137">
        <v>0</v>
      </c>
      <c r="F664" s="140">
        <v>0</v>
      </c>
      <c r="G664" s="140">
        <v>0</v>
      </c>
      <c r="H664" s="137">
        <v>0</v>
      </c>
      <c r="I664" s="137">
        <v>0</v>
      </c>
      <c r="J664" s="137">
        <v>0</v>
      </c>
      <c r="K664" s="137">
        <v>0</v>
      </c>
      <c r="L664" s="140">
        <v>0</v>
      </c>
      <c r="M664" s="140">
        <v>0</v>
      </c>
      <c r="N664" s="137">
        <v>0</v>
      </c>
      <c r="O664" s="140">
        <v>0</v>
      </c>
      <c r="P664" s="140">
        <v>0</v>
      </c>
      <c r="Q664" s="137">
        <v>0</v>
      </c>
    </row>
    <row r="665" spans="2:17" ht="11.25" hidden="1" customHeight="1">
      <c r="B665" s="159" t="s">
        <v>332</v>
      </c>
      <c r="C665" s="140">
        <v>0</v>
      </c>
      <c r="D665" s="140">
        <v>0</v>
      </c>
      <c r="E665" s="137">
        <v>0</v>
      </c>
      <c r="F665" s="140">
        <v>0</v>
      </c>
      <c r="G665" s="140">
        <v>0</v>
      </c>
      <c r="H665" s="137">
        <v>0</v>
      </c>
      <c r="I665" s="137">
        <v>0</v>
      </c>
      <c r="J665" s="137">
        <v>0</v>
      </c>
      <c r="K665" s="137">
        <v>0</v>
      </c>
      <c r="L665" s="140">
        <v>0</v>
      </c>
      <c r="M665" s="140">
        <v>0</v>
      </c>
      <c r="N665" s="137">
        <v>0</v>
      </c>
      <c r="O665" s="140">
        <v>0</v>
      </c>
      <c r="P665" s="140">
        <v>0</v>
      </c>
      <c r="Q665" s="137">
        <v>0</v>
      </c>
    </row>
    <row r="666" spans="2:17" ht="11.25" hidden="1" customHeight="1">
      <c r="B666" s="159" t="s">
        <v>337</v>
      </c>
      <c r="C666" s="137">
        <v>0</v>
      </c>
      <c r="D666" s="137">
        <v>0</v>
      </c>
      <c r="E666" s="137">
        <v>0</v>
      </c>
      <c r="F666" s="137">
        <v>0</v>
      </c>
      <c r="G666" s="137">
        <v>0</v>
      </c>
      <c r="H666" s="137">
        <v>0</v>
      </c>
      <c r="I666" s="137">
        <v>0</v>
      </c>
      <c r="J666" s="137">
        <v>0</v>
      </c>
      <c r="K666" s="137">
        <v>0</v>
      </c>
      <c r="L666" s="137">
        <v>0</v>
      </c>
      <c r="M666" s="137">
        <v>0</v>
      </c>
      <c r="N666" s="137">
        <v>0</v>
      </c>
      <c r="O666" s="137">
        <v>0</v>
      </c>
      <c r="P666" s="137">
        <v>0</v>
      </c>
      <c r="Q666" s="137">
        <v>0</v>
      </c>
    </row>
    <row r="667" spans="2:17" ht="11.25" hidden="1" customHeight="1">
      <c r="B667" s="159" t="s">
        <v>331</v>
      </c>
      <c r="C667" s="140">
        <v>0</v>
      </c>
      <c r="D667" s="140">
        <v>0</v>
      </c>
      <c r="E667" s="137">
        <v>0</v>
      </c>
      <c r="F667" s="140">
        <v>0</v>
      </c>
      <c r="G667" s="140">
        <v>0</v>
      </c>
      <c r="H667" s="137">
        <v>0</v>
      </c>
      <c r="I667" s="137">
        <v>0</v>
      </c>
      <c r="J667" s="137">
        <v>0</v>
      </c>
      <c r="K667" s="137">
        <v>0</v>
      </c>
      <c r="L667" s="140">
        <v>0</v>
      </c>
      <c r="M667" s="140">
        <v>0</v>
      </c>
      <c r="N667" s="137">
        <v>0</v>
      </c>
      <c r="O667" s="140">
        <v>0</v>
      </c>
      <c r="P667" s="140">
        <v>0</v>
      </c>
      <c r="Q667" s="137">
        <v>0</v>
      </c>
    </row>
    <row r="668" spans="2:17" ht="11.25" hidden="1" customHeight="1">
      <c r="B668" s="159" t="s">
        <v>332</v>
      </c>
      <c r="C668" s="140">
        <v>0</v>
      </c>
      <c r="D668" s="140">
        <v>0</v>
      </c>
      <c r="E668" s="137">
        <v>0</v>
      </c>
      <c r="F668" s="140">
        <v>0</v>
      </c>
      <c r="G668" s="140">
        <v>0</v>
      </c>
      <c r="H668" s="137">
        <v>0</v>
      </c>
      <c r="I668" s="137">
        <v>0</v>
      </c>
      <c r="J668" s="137">
        <v>0</v>
      </c>
      <c r="K668" s="137">
        <v>0</v>
      </c>
      <c r="L668" s="140">
        <v>0</v>
      </c>
      <c r="M668" s="140">
        <v>0</v>
      </c>
      <c r="N668" s="137">
        <v>0</v>
      </c>
      <c r="O668" s="140">
        <v>0</v>
      </c>
      <c r="P668" s="140">
        <v>0</v>
      </c>
      <c r="Q668" s="137">
        <v>0</v>
      </c>
    </row>
    <row r="669" spans="2:17" ht="11.25" hidden="1" customHeight="1">
      <c r="B669" s="159" t="s">
        <v>338</v>
      </c>
      <c r="C669" s="137">
        <v>0</v>
      </c>
      <c r="D669" s="137">
        <v>0</v>
      </c>
      <c r="E669" s="137">
        <v>0</v>
      </c>
      <c r="F669" s="137">
        <v>0</v>
      </c>
      <c r="G669" s="137">
        <v>0</v>
      </c>
      <c r="H669" s="137">
        <v>0</v>
      </c>
      <c r="I669" s="137">
        <v>0</v>
      </c>
      <c r="J669" s="137">
        <v>0</v>
      </c>
      <c r="K669" s="137">
        <v>0</v>
      </c>
      <c r="L669" s="137">
        <v>0</v>
      </c>
      <c r="M669" s="137">
        <v>0</v>
      </c>
      <c r="N669" s="137">
        <v>0</v>
      </c>
      <c r="O669" s="137">
        <v>0</v>
      </c>
      <c r="P669" s="137">
        <v>0</v>
      </c>
      <c r="Q669" s="137">
        <v>0</v>
      </c>
    </row>
    <row r="670" spans="2:17" ht="11.25" hidden="1" customHeight="1">
      <c r="B670" s="159" t="s">
        <v>331</v>
      </c>
      <c r="C670" s="140">
        <v>0</v>
      </c>
      <c r="D670" s="140">
        <v>0</v>
      </c>
      <c r="E670" s="137">
        <v>0</v>
      </c>
      <c r="F670" s="140">
        <v>0</v>
      </c>
      <c r="G670" s="140">
        <v>0</v>
      </c>
      <c r="H670" s="137">
        <v>0</v>
      </c>
      <c r="I670" s="137">
        <v>0</v>
      </c>
      <c r="J670" s="137">
        <v>0</v>
      </c>
      <c r="K670" s="137">
        <v>0</v>
      </c>
      <c r="L670" s="140">
        <v>0</v>
      </c>
      <c r="M670" s="140">
        <v>0</v>
      </c>
      <c r="N670" s="137">
        <v>0</v>
      </c>
      <c r="O670" s="140">
        <v>0</v>
      </c>
      <c r="P670" s="140">
        <v>0</v>
      </c>
      <c r="Q670" s="137">
        <v>0</v>
      </c>
    </row>
    <row r="671" spans="2:17" ht="11.25" hidden="1" customHeight="1">
      <c r="B671" s="159" t="s">
        <v>332</v>
      </c>
      <c r="C671" s="140">
        <v>0</v>
      </c>
      <c r="D671" s="140">
        <v>0</v>
      </c>
      <c r="E671" s="137">
        <v>0</v>
      </c>
      <c r="F671" s="140">
        <v>0</v>
      </c>
      <c r="G671" s="140">
        <v>0</v>
      </c>
      <c r="H671" s="137">
        <v>0</v>
      </c>
      <c r="I671" s="137">
        <v>0</v>
      </c>
      <c r="J671" s="137">
        <v>0</v>
      </c>
      <c r="K671" s="137">
        <v>0</v>
      </c>
      <c r="L671" s="140">
        <v>0</v>
      </c>
      <c r="M671" s="140">
        <v>0</v>
      </c>
      <c r="N671" s="137">
        <v>0</v>
      </c>
      <c r="O671" s="140">
        <v>0</v>
      </c>
      <c r="P671" s="140">
        <v>0</v>
      </c>
      <c r="Q671" s="137">
        <v>0</v>
      </c>
    </row>
    <row r="672" spans="2:17" ht="11.25" hidden="1" customHeight="1">
      <c r="B672" s="159" t="s">
        <v>256</v>
      </c>
      <c r="C672" s="137">
        <v>0</v>
      </c>
      <c r="D672" s="137">
        <v>0</v>
      </c>
      <c r="E672" s="137">
        <v>0</v>
      </c>
      <c r="F672" s="137">
        <v>0</v>
      </c>
      <c r="G672" s="137">
        <v>0</v>
      </c>
      <c r="H672" s="137">
        <v>0</v>
      </c>
      <c r="I672" s="137">
        <v>0</v>
      </c>
      <c r="J672" s="137">
        <v>0</v>
      </c>
      <c r="K672" s="137">
        <v>0</v>
      </c>
      <c r="L672" s="137">
        <v>0</v>
      </c>
      <c r="M672" s="137">
        <v>0</v>
      </c>
      <c r="N672" s="137">
        <v>0</v>
      </c>
      <c r="O672" s="137">
        <v>0</v>
      </c>
      <c r="P672" s="137">
        <v>0</v>
      </c>
      <c r="Q672" s="137">
        <v>0</v>
      </c>
    </row>
    <row r="673" spans="2:17" ht="11.25" hidden="1" customHeight="1">
      <c r="B673" s="159" t="s">
        <v>339</v>
      </c>
      <c r="C673" s="140">
        <v>0</v>
      </c>
      <c r="D673" s="140">
        <v>0</v>
      </c>
      <c r="E673" s="137">
        <v>0</v>
      </c>
      <c r="F673" s="140">
        <v>0</v>
      </c>
      <c r="G673" s="140">
        <v>0</v>
      </c>
      <c r="H673" s="137">
        <v>0</v>
      </c>
      <c r="I673" s="137">
        <v>0</v>
      </c>
      <c r="J673" s="137">
        <v>0</v>
      </c>
      <c r="K673" s="137">
        <v>0</v>
      </c>
      <c r="L673" s="140">
        <v>0</v>
      </c>
      <c r="M673" s="140">
        <v>0</v>
      </c>
      <c r="N673" s="137">
        <v>0</v>
      </c>
      <c r="O673" s="140">
        <v>0</v>
      </c>
      <c r="P673" s="140">
        <v>0</v>
      </c>
      <c r="Q673" s="137">
        <v>0</v>
      </c>
    </row>
    <row r="674" spans="2:17" ht="11.25" hidden="1" customHeight="1">
      <c r="B674" s="159" t="s">
        <v>329</v>
      </c>
      <c r="C674" s="140">
        <v>0</v>
      </c>
      <c r="D674" s="140">
        <v>0</v>
      </c>
      <c r="E674" s="137">
        <v>0</v>
      </c>
      <c r="F674" s="140">
        <v>0</v>
      </c>
      <c r="G674" s="140">
        <v>0</v>
      </c>
      <c r="H674" s="137">
        <v>0</v>
      </c>
      <c r="I674" s="137">
        <v>0</v>
      </c>
      <c r="J674" s="137">
        <v>0</v>
      </c>
      <c r="K674" s="137">
        <v>0</v>
      </c>
      <c r="L674" s="140">
        <v>0</v>
      </c>
      <c r="M674" s="140">
        <v>0</v>
      </c>
      <c r="N674" s="137">
        <v>0</v>
      </c>
      <c r="O674" s="140">
        <v>0</v>
      </c>
      <c r="P674" s="140">
        <v>0</v>
      </c>
      <c r="Q674" s="137">
        <v>0</v>
      </c>
    </row>
    <row r="675" spans="2:17" ht="11.25" hidden="1" customHeight="1">
      <c r="B675" s="159" t="s">
        <v>330</v>
      </c>
      <c r="C675" s="137">
        <v>0</v>
      </c>
      <c r="D675" s="137">
        <v>0</v>
      </c>
      <c r="E675" s="137">
        <v>0</v>
      </c>
      <c r="F675" s="137">
        <v>0</v>
      </c>
      <c r="G675" s="137">
        <v>0</v>
      </c>
      <c r="H675" s="137">
        <v>0</v>
      </c>
      <c r="I675" s="137">
        <v>0</v>
      </c>
      <c r="J675" s="137">
        <v>0</v>
      </c>
      <c r="K675" s="137">
        <v>0</v>
      </c>
      <c r="L675" s="137">
        <v>0</v>
      </c>
      <c r="M675" s="137">
        <v>0</v>
      </c>
      <c r="N675" s="137">
        <v>0</v>
      </c>
      <c r="O675" s="137">
        <v>0</v>
      </c>
      <c r="P675" s="137">
        <v>0</v>
      </c>
      <c r="Q675" s="137">
        <v>0</v>
      </c>
    </row>
    <row r="676" spans="2:17" ht="11.25" hidden="1" customHeight="1">
      <c r="B676" s="159" t="s">
        <v>331</v>
      </c>
      <c r="C676" s="140">
        <v>0</v>
      </c>
      <c r="D676" s="140">
        <v>0</v>
      </c>
      <c r="E676" s="137">
        <v>0</v>
      </c>
      <c r="F676" s="140">
        <v>0</v>
      </c>
      <c r="G676" s="140">
        <v>0</v>
      </c>
      <c r="H676" s="137">
        <v>0</v>
      </c>
      <c r="I676" s="137">
        <v>0</v>
      </c>
      <c r="J676" s="137">
        <v>0</v>
      </c>
      <c r="K676" s="137">
        <v>0</v>
      </c>
      <c r="L676" s="140">
        <v>0</v>
      </c>
      <c r="M676" s="140">
        <v>0</v>
      </c>
      <c r="N676" s="137">
        <v>0</v>
      </c>
      <c r="O676" s="140">
        <v>0</v>
      </c>
      <c r="P676" s="140">
        <v>0</v>
      </c>
      <c r="Q676" s="137">
        <v>0</v>
      </c>
    </row>
    <row r="677" spans="2:17" ht="11.25" hidden="1" customHeight="1">
      <c r="B677" s="159" t="s">
        <v>332</v>
      </c>
      <c r="C677" s="140">
        <v>0</v>
      </c>
      <c r="D677" s="140">
        <v>0</v>
      </c>
      <c r="E677" s="137">
        <v>0</v>
      </c>
      <c r="F677" s="140">
        <v>0</v>
      </c>
      <c r="G677" s="140">
        <v>0</v>
      </c>
      <c r="H677" s="137">
        <v>0</v>
      </c>
      <c r="I677" s="137">
        <v>0</v>
      </c>
      <c r="J677" s="137">
        <v>0</v>
      </c>
      <c r="K677" s="137">
        <v>0</v>
      </c>
      <c r="L677" s="140">
        <v>0</v>
      </c>
      <c r="M677" s="140">
        <v>0</v>
      </c>
      <c r="N677" s="137">
        <v>0</v>
      </c>
      <c r="O677" s="140">
        <v>0</v>
      </c>
      <c r="P677" s="140">
        <v>0</v>
      </c>
      <c r="Q677" s="137">
        <v>0</v>
      </c>
    </row>
    <row r="678" spans="2:17" ht="11.25" hidden="1" customHeight="1">
      <c r="B678" s="159" t="s">
        <v>333</v>
      </c>
      <c r="C678" s="137">
        <v>0</v>
      </c>
      <c r="D678" s="137">
        <v>0</v>
      </c>
      <c r="E678" s="137">
        <v>0</v>
      </c>
      <c r="F678" s="137">
        <v>0</v>
      </c>
      <c r="G678" s="137">
        <v>0</v>
      </c>
      <c r="H678" s="137">
        <v>0</v>
      </c>
      <c r="I678" s="137">
        <v>0</v>
      </c>
      <c r="J678" s="137">
        <v>0</v>
      </c>
      <c r="K678" s="137">
        <v>0</v>
      </c>
      <c r="L678" s="137">
        <v>0</v>
      </c>
      <c r="M678" s="137">
        <v>0</v>
      </c>
      <c r="N678" s="137">
        <v>0</v>
      </c>
      <c r="O678" s="137">
        <v>0</v>
      </c>
      <c r="P678" s="137">
        <v>0</v>
      </c>
      <c r="Q678" s="137">
        <v>0</v>
      </c>
    </row>
    <row r="679" spans="2:17" ht="11.25" hidden="1" customHeight="1">
      <c r="B679" s="159" t="s">
        <v>331</v>
      </c>
      <c r="C679" s="140">
        <v>0</v>
      </c>
      <c r="D679" s="140">
        <v>0</v>
      </c>
      <c r="E679" s="137">
        <v>0</v>
      </c>
      <c r="F679" s="140">
        <v>0</v>
      </c>
      <c r="G679" s="140">
        <v>0</v>
      </c>
      <c r="H679" s="137">
        <v>0</v>
      </c>
      <c r="I679" s="137">
        <v>0</v>
      </c>
      <c r="J679" s="137">
        <v>0</v>
      </c>
      <c r="K679" s="137">
        <v>0</v>
      </c>
      <c r="L679" s="140">
        <v>0</v>
      </c>
      <c r="M679" s="140">
        <v>0</v>
      </c>
      <c r="N679" s="137">
        <v>0</v>
      </c>
      <c r="O679" s="140">
        <v>0</v>
      </c>
      <c r="P679" s="140">
        <v>0</v>
      </c>
      <c r="Q679" s="137">
        <v>0</v>
      </c>
    </row>
    <row r="680" spans="2:17" ht="11.25" hidden="1" customHeight="1">
      <c r="B680" s="159" t="s">
        <v>332</v>
      </c>
      <c r="C680" s="140">
        <v>0</v>
      </c>
      <c r="D680" s="140">
        <v>0</v>
      </c>
      <c r="E680" s="137">
        <v>0</v>
      </c>
      <c r="F680" s="140">
        <v>0</v>
      </c>
      <c r="G680" s="140">
        <v>0</v>
      </c>
      <c r="H680" s="137">
        <v>0</v>
      </c>
      <c r="I680" s="137">
        <v>0</v>
      </c>
      <c r="J680" s="137">
        <v>0</v>
      </c>
      <c r="K680" s="137">
        <v>0</v>
      </c>
      <c r="L680" s="140">
        <v>0</v>
      </c>
      <c r="M680" s="140">
        <v>0</v>
      </c>
      <c r="N680" s="137">
        <v>0</v>
      </c>
      <c r="O680" s="140">
        <v>0</v>
      </c>
      <c r="P680" s="140">
        <v>0</v>
      </c>
      <c r="Q680" s="137">
        <v>0</v>
      </c>
    </row>
    <row r="681" spans="2:17" ht="11.25" hidden="1" customHeight="1">
      <c r="B681" s="159" t="s">
        <v>335</v>
      </c>
      <c r="C681" s="140">
        <v>0</v>
      </c>
      <c r="D681" s="140">
        <v>0</v>
      </c>
      <c r="E681" s="137">
        <v>0</v>
      </c>
      <c r="F681" s="140">
        <v>0</v>
      </c>
      <c r="G681" s="140">
        <v>0</v>
      </c>
      <c r="H681" s="137">
        <v>0</v>
      </c>
      <c r="I681" s="137">
        <v>0</v>
      </c>
      <c r="J681" s="137">
        <v>0</v>
      </c>
      <c r="K681" s="137">
        <v>0</v>
      </c>
      <c r="L681" s="140">
        <v>0</v>
      </c>
      <c r="M681" s="140">
        <v>0</v>
      </c>
      <c r="N681" s="137">
        <v>0</v>
      </c>
      <c r="O681" s="140">
        <v>0</v>
      </c>
      <c r="P681" s="140">
        <v>0</v>
      </c>
      <c r="Q681" s="137">
        <v>0</v>
      </c>
    </row>
    <row r="682" spans="2:17" ht="11.25" hidden="1" customHeight="1">
      <c r="B682" s="159" t="s">
        <v>336</v>
      </c>
      <c r="C682" s="137">
        <v>0</v>
      </c>
      <c r="D682" s="137">
        <v>0</v>
      </c>
      <c r="E682" s="137">
        <v>0</v>
      </c>
      <c r="F682" s="137">
        <v>0</v>
      </c>
      <c r="G682" s="137">
        <v>0</v>
      </c>
      <c r="H682" s="137">
        <v>0</v>
      </c>
      <c r="I682" s="137">
        <v>0</v>
      </c>
      <c r="J682" s="137">
        <v>0</v>
      </c>
      <c r="K682" s="137">
        <v>0</v>
      </c>
      <c r="L682" s="137">
        <v>0</v>
      </c>
      <c r="M682" s="137">
        <v>0</v>
      </c>
      <c r="N682" s="137">
        <v>0</v>
      </c>
      <c r="O682" s="137">
        <v>0</v>
      </c>
      <c r="P682" s="137">
        <v>0</v>
      </c>
      <c r="Q682" s="137">
        <v>0</v>
      </c>
    </row>
    <row r="683" spans="2:17" ht="11.25" hidden="1" customHeight="1">
      <c r="B683" s="159" t="s">
        <v>331</v>
      </c>
      <c r="C683" s="140">
        <v>0</v>
      </c>
      <c r="D683" s="140">
        <v>0</v>
      </c>
      <c r="E683" s="137">
        <v>0</v>
      </c>
      <c r="F683" s="140">
        <v>0</v>
      </c>
      <c r="G683" s="140">
        <v>0</v>
      </c>
      <c r="H683" s="137">
        <v>0</v>
      </c>
      <c r="I683" s="137">
        <v>0</v>
      </c>
      <c r="J683" s="137">
        <v>0</v>
      </c>
      <c r="K683" s="137">
        <v>0</v>
      </c>
      <c r="L683" s="140">
        <v>0</v>
      </c>
      <c r="M683" s="140">
        <v>0</v>
      </c>
      <c r="N683" s="137">
        <v>0</v>
      </c>
      <c r="O683" s="140">
        <v>0</v>
      </c>
      <c r="P683" s="140">
        <v>0</v>
      </c>
      <c r="Q683" s="137">
        <v>0</v>
      </c>
    </row>
    <row r="684" spans="2:17" ht="11.25" hidden="1" customHeight="1">
      <c r="B684" s="159" t="s">
        <v>332</v>
      </c>
      <c r="C684" s="140">
        <v>0</v>
      </c>
      <c r="D684" s="140">
        <v>0</v>
      </c>
      <c r="E684" s="137">
        <v>0</v>
      </c>
      <c r="F684" s="140">
        <v>0</v>
      </c>
      <c r="G684" s="140">
        <v>0</v>
      </c>
      <c r="H684" s="137">
        <v>0</v>
      </c>
      <c r="I684" s="137">
        <v>0</v>
      </c>
      <c r="J684" s="137">
        <v>0</v>
      </c>
      <c r="K684" s="137">
        <v>0</v>
      </c>
      <c r="L684" s="140">
        <v>0</v>
      </c>
      <c r="M684" s="140">
        <v>0</v>
      </c>
      <c r="N684" s="137">
        <v>0</v>
      </c>
      <c r="O684" s="140">
        <v>0</v>
      </c>
      <c r="P684" s="140">
        <v>0</v>
      </c>
      <c r="Q684" s="137">
        <v>0</v>
      </c>
    </row>
    <row r="685" spans="2:17" ht="11.25" hidden="1" customHeight="1">
      <c r="B685" s="159" t="s">
        <v>337</v>
      </c>
      <c r="C685" s="137">
        <v>0</v>
      </c>
      <c r="D685" s="137">
        <v>0</v>
      </c>
      <c r="E685" s="137">
        <v>0</v>
      </c>
      <c r="F685" s="137">
        <v>0</v>
      </c>
      <c r="G685" s="137">
        <v>0</v>
      </c>
      <c r="H685" s="137">
        <v>0</v>
      </c>
      <c r="I685" s="137">
        <v>0</v>
      </c>
      <c r="J685" s="137">
        <v>0</v>
      </c>
      <c r="K685" s="137">
        <v>0</v>
      </c>
      <c r="L685" s="137">
        <v>0</v>
      </c>
      <c r="M685" s="137">
        <v>0</v>
      </c>
      <c r="N685" s="137">
        <v>0</v>
      </c>
      <c r="O685" s="137">
        <v>0</v>
      </c>
      <c r="P685" s="137">
        <v>0</v>
      </c>
      <c r="Q685" s="137">
        <v>0</v>
      </c>
    </row>
    <row r="686" spans="2:17" ht="11.25" hidden="1" customHeight="1">
      <c r="B686" s="159" t="s">
        <v>331</v>
      </c>
      <c r="C686" s="140">
        <v>0</v>
      </c>
      <c r="D686" s="140">
        <v>0</v>
      </c>
      <c r="E686" s="137">
        <v>0</v>
      </c>
      <c r="F686" s="140">
        <v>0</v>
      </c>
      <c r="G686" s="140">
        <v>0</v>
      </c>
      <c r="H686" s="137">
        <v>0</v>
      </c>
      <c r="I686" s="137">
        <v>0</v>
      </c>
      <c r="J686" s="137">
        <v>0</v>
      </c>
      <c r="K686" s="137">
        <v>0</v>
      </c>
      <c r="L686" s="140">
        <v>0</v>
      </c>
      <c r="M686" s="140">
        <v>0</v>
      </c>
      <c r="N686" s="137">
        <v>0</v>
      </c>
      <c r="O686" s="140">
        <v>0</v>
      </c>
      <c r="P686" s="140">
        <v>0</v>
      </c>
      <c r="Q686" s="137">
        <v>0</v>
      </c>
    </row>
    <row r="687" spans="2:17" ht="11.25" hidden="1" customHeight="1">
      <c r="B687" s="159" t="s">
        <v>332</v>
      </c>
      <c r="C687" s="140">
        <v>0</v>
      </c>
      <c r="D687" s="140">
        <v>0</v>
      </c>
      <c r="E687" s="137">
        <v>0</v>
      </c>
      <c r="F687" s="140">
        <v>0</v>
      </c>
      <c r="G687" s="140">
        <v>0</v>
      </c>
      <c r="H687" s="137">
        <v>0</v>
      </c>
      <c r="I687" s="137">
        <v>0</v>
      </c>
      <c r="J687" s="137">
        <v>0</v>
      </c>
      <c r="K687" s="137">
        <v>0</v>
      </c>
      <c r="L687" s="140">
        <v>0</v>
      </c>
      <c r="M687" s="140">
        <v>0</v>
      </c>
      <c r="N687" s="137">
        <v>0</v>
      </c>
      <c r="O687" s="140">
        <v>0</v>
      </c>
      <c r="P687" s="140">
        <v>0</v>
      </c>
      <c r="Q687" s="137">
        <v>0</v>
      </c>
    </row>
    <row r="688" spans="2:17" ht="11.25" hidden="1" customHeight="1">
      <c r="B688" s="159" t="s">
        <v>338</v>
      </c>
      <c r="C688" s="137">
        <v>0</v>
      </c>
      <c r="D688" s="137">
        <v>0</v>
      </c>
      <c r="E688" s="137">
        <v>0</v>
      </c>
      <c r="F688" s="137">
        <v>0</v>
      </c>
      <c r="G688" s="137">
        <v>0</v>
      </c>
      <c r="H688" s="137">
        <v>0</v>
      </c>
      <c r="I688" s="137">
        <v>0</v>
      </c>
      <c r="J688" s="137">
        <v>0</v>
      </c>
      <c r="K688" s="137">
        <v>0</v>
      </c>
      <c r="L688" s="137">
        <v>0</v>
      </c>
      <c r="M688" s="137">
        <v>0</v>
      </c>
      <c r="N688" s="137">
        <v>0</v>
      </c>
      <c r="O688" s="137">
        <v>0</v>
      </c>
      <c r="P688" s="137">
        <v>0</v>
      </c>
      <c r="Q688" s="137">
        <v>0</v>
      </c>
    </row>
    <row r="689" spans="2:17" ht="11.25" hidden="1" customHeight="1">
      <c r="B689" s="159" t="s">
        <v>331</v>
      </c>
      <c r="C689" s="140">
        <v>0</v>
      </c>
      <c r="D689" s="140">
        <v>0</v>
      </c>
      <c r="E689" s="137">
        <v>0</v>
      </c>
      <c r="F689" s="140">
        <v>0</v>
      </c>
      <c r="G689" s="140">
        <v>0</v>
      </c>
      <c r="H689" s="137">
        <v>0</v>
      </c>
      <c r="I689" s="137">
        <v>0</v>
      </c>
      <c r="J689" s="137">
        <v>0</v>
      </c>
      <c r="K689" s="137">
        <v>0</v>
      </c>
      <c r="L689" s="140">
        <v>0</v>
      </c>
      <c r="M689" s="140">
        <v>0</v>
      </c>
      <c r="N689" s="137">
        <v>0</v>
      </c>
      <c r="O689" s="140">
        <v>0</v>
      </c>
      <c r="P689" s="140">
        <v>0</v>
      </c>
      <c r="Q689" s="137">
        <v>0</v>
      </c>
    </row>
    <row r="690" spans="2:17" ht="11.25" hidden="1" customHeight="1">
      <c r="B690" s="159" t="s">
        <v>332</v>
      </c>
      <c r="C690" s="140">
        <v>0</v>
      </c>
      <c r="D690" s="140">
        <v>0</v>
      </c>
      <c r="E690" s="137">
        <v>0</v>
      </c>
      <c r="F690" s="140">
        <v>0</v>
      </c>
      <c r="G690" s="140">
        <v>0</v>
      </c>
      <c r="H690" s="137">
        <v>0</v>
      </c>
      <c r="I690" s="137">
        <v>0</v>
      </c>
      <c r="J690" s="137">
        <v>0</v>
      </c>
      <c r="K690" s="137">
        <v>0</v>
      </c>
      <c r="L690" s="140">
        <v>0</v>
      </c>
      <c r="M690" s="140">
        <v>0</v>
      </c>
      <c r="N690" s="137">
        <v>0</v>
      </c>
      <c r="O690" s="140">
        <v>0</v>
      </c>
      <c r="P690" s="140">
        <v>0</v>
      </c>
      <c r="Q690" s="137">
        <v>0</v>
      </c>
    </row>
    <row r="691" spans="2:17" ht="11.25" hidden="1" customHeight="1">
      <c r="B691" s="159" t="s">
        <v>257</v>
      </c>
      <c r="C691" s="137">
        <v>0</v>
      </c>
      <c r="D691" s="137">
        <v>0</v>
      </c>
      <c r="E691" s="137">
        <v>0</v>
      </c>
      <c r="F691" s="137">
        <v>0</v>
      </c>
      <c r="G691" s="137">
        <v>0</v>
      </c>
      <c r="H691" s="137">
        <v>0</v>
      </c>
      <c r="I691" s="137">
        <v>0</v>
      </c>
      <c r="J691" s="137">
        <v>0</v>
      </c>
      <c r="K691" s="137">
        <v>0</v>
      </c>
      <c r="L691" s="137">
        <v>0</v>
      </c>
      <c r="M691" s="137">
        <v>0</v>
      </c>
      <c r="N691" s="137">
        <v>0</v>
      </c>
      <c r="O691" s="137">
        <v>0</v>
      </c>
      <c r="P691" s="137">
        <v>0</v>
      </c>
      <c r="Q691" s="137">
        <v>0</v>
      </c>
    </row>
    <row r="692" spans="2:17" ht="11.25" hidden="1" customHeight="1">
      <c r="B692" s="159" t="s">
        <v>328</v>
      </c>
      <c r="C692" s="140">
        <v>0</v>
      </c>
      <c r="D692" s="140">
        <v>0</v>
      </c>
      <c r="E692" s="137">
        <v>0</v>
      </c>
      <c r="F692" s="140">
        <v>0</v>
      </c>
      <c r="G692" s="140">
        <v>0</v>
      </c>
      <c r="H692" s="137">
        <v>0</v>
      </c>
      <c r="I692" s="137">
        <v>0</v>
      </c>
      <c r="J692" s="137">
        <v>0</v>
      </c>
      <c r="K692" s="137">
        <v>0</v>
      </c>
      <c r="L692" s="140">
        <v>0</v>
      </c>
      <c r="M692" s="140">
        <v>0</v>
      </c>
      <c r="N692" s="137">
        <v>0</v>
      </c>
      <c r="O692" s="140">
        <v>0</v>
      </c>
      <c r="P692" s="140">
        <v>0</v>
      </c>
      <c r="Q692" s="137">
        <v>0</v>
      </c>
    </row>
    <row r="693" spans="2:17" ht="11.25" hidden="1" customHeight="1">
      <c r="B693" s="159" t="s">
        <v>329</v>
      </c>
      <c r="C693" s="140">
        <v>0</v>
      </c>
      <c r="D693" s="140">
        <v>0</v>
      </c>
      <c r="E693" s="137">
        <v>0</v>
      </c>
      <c r="F693" s="140">
        <v>0</v>
      </c>
      <c r="G693" s="140">
        <v>0</v>
      </c>
      <c r="H693" s="137">
        <v>0</v>
      </c>
      <c r="I693" s="137">
        <v>0</v>
      </c>
      <c r="J693" s="137">
        <v>0</v>
      </c>
      <c r="K693" s="137">
        <v>0</v>
      </c>
      <c r="L693" s="140">
        <v>0</v>
      </c>
      <c r="M693" s="140">
        <v>0</v>
      </c>
      <c r="N693" s="137">
        <v>0</v>
      </c>
      <c r="O693" s="140">
        <v>0</v>
      </c>
      <c r="P693" s="140">
        <v>0</v>
      </c>
      <c r="Q693" s="137">
        <v>0</v>
      </c>
    </row>
    <row r="694" spans="2:17" ht="11.25" hidden="1" customHeight="1">
      <c r="B694" s="159" t="s">
        <v>330</v>
      </c>
      <c r="C694" s="137">
        <v>0</v>
      </c>
      <c r="D694" s="137">
        <v>0</v>
      </c>
      <c r="E694" s="137">
        <v>0</v>
      </c>
      <c r="F694" s="137">
        <v>0</v>
      </c>
      <c r="G694" s="137">
        <v>0</v>
      </c>
      <c r="H694" s="137">
        <v>0</v>
      </c>
      <c r="I694" s="137">
        <v>0</v>
      </c>
      <c r="J694" s="137">
        <v>0</v>
      </c>
      <c r="K694" s="137">
        <v>0</v>
      </c>
      <c r="L694" s="137">
        <v>0</v>
      </c>
      <c r="M694" s="137">
        <v>0</v>
      </c>
      <c r="N694" s="137">
        <v>0</v>
      </c>
      <c r="O694" s="137">
        <v>0</v>
      </c>
      <c r="P694" s="137">
        <v>0</v>
      </c>
      <c r="Q694" s="137">
        <v>0</v>
      </c>
    </row>
    <row r="695" spans="2:17" ht="11.25" hidden="1" customHeight="1">
      <c r="B695" s="159" t="s">
        <v>331</v>
      </c>
      <c r="C695" s="140">
        <v>0</v>
      </c>
      <c r="D695" s="140">
        <v>0</v>
      </c>
      <c r="E695" s="137">
        <v>0</v>
      </c>
      <c r="F695" s="140">
        <v>0</v>
      </c>
      <c r="G695" s="140">
        <v>0</v>
      </c>
      <c r="H695" s="137">
        <v>0</v>
      </c>
      <c r="I695" s="137">
        <v>0</v>
      </c>
      <c r="J695" s="137">
        <v>0</v>
      </c>
      <c r="K695" s="137">
        <v>0</v>
      </c>
      <c r="L695" s="140">
        <v>0</v>
      </c>
      <c r="M695" s="140">
        <v>0</v>
      </c>
      <c r="N695" s="137">
        <v>0</v>
      </c>
      <c r="O695" s="140">
        <v>0</v>
      </c>
      <c r="P695" s="140">
        <v>0</v>
      </c>
      <c r="Q695" s="137">
        <v>0</v>
      </c>
    </row>
    <row r="696" spans="2:17" ht="11.25" hidden="1" customHeight="1">
      <c r="B696" s="159" t="s">
        <v>332</v>
      </c>
      <c r="C696" s="140">
        <v>0</v>
      </c>
      <c r="D696" s="140">
        <v>0</v>
      </c>
      <c r="E696" s="137">
        <v>0</v>
      </c>
      <c r="F696" s="140">
        <v>0</v>
      </c>
      <c r="G696" s="140">
        <v>0</v>
      </c>
      <c r="H696" s="137">
        <v>0</v>
      </c>
      <c r="I696" s="137">
        <v>0</v>
      </c>
      <c r="J696" s="137">
        <v>0</v>
      </c>
      <c r="K696" s="137">
        <v>0</v>
      </c>
      <c r="L696" s="140">
        <v>0</v>
      </c>
      <c r="M696" s="140">
        <v>0</v>
      </c>
      <c r="N696" s="137">
        <v>0</v>
      </c>
      <c r="O696" s="140">
        <v>0</v>
      </c>
      <c r="P696" s="140">
        <v>0</v>
      </c>
      <c r="Q696" s="137">
        <v>0</v>
      </c>
    </row>
    <row r="697" spans="2:17" ht="11.25" hidden="1" customHeight="1">
      <c r="B697" s="159" t="s">
        <v>333</v>
      </c>
      <c r="C697" s="137">
        <v>0</v>
      </c>
      <c r="D697" s="137">
        <v>0</v>
      </c>
      <c r="E697" s="137">
        <v>0</v>
      </c>
      <c r="F697" s="137">
        <v>0</v>
      </c>
      <c r="G697" s="137">
        <v>0</v>
      </c>
      <c r="H697" s="137">
        <v>0</v>
      </c>
      <c r="I697" s="137">
        <v>0</v>
      </c>
      <c r="J697" s="137">
        <v>0</v>
      </c>
      <c r="K697" s="137">
        <v>0</v>
      </c>
      <c r="L697" s="137">
        <v>0</v>
      </c>
      <c r="M697" s="137">
        <v>0</v>
      </c>
      <c r="N697" s="137">
        <v>0</v>
      </c>
      <c r="O697" s="137">
        <v>0</v>
      </c>
      <c r="P697" s="137">
        <v>0</v>
      </c>
      <c r="Q697" s="137">
        <v>0</v>
      </c>
    </row>
    <row r="698" spans="2:17" ht="11.25" hidden="1" customHeight="1">
      <c r="B698" s="159" t="s">
        <v>331</v>
      </c>
      <c r="C698" s="140">
        <v>0</v>
      </c>
      <c r="D698" s="140">
        <v>0</v>
      </c>
      <c r="E698" s="137">
        <v>0</v>
      </c>
      <c r="F698" s="140">
        <v>0</v>
      </c>
      <c r="G698" s="140">
        <v>0</v>
      </c>
      <c r="H698" s="137">
        <v>0</v>
      </c>
      <c r="I698" s="137">
        <v>0</v>
      </c>
      <c r="J698" s="137">
        <v>0</v>
      </c>
      <c r="K698" s="137">
        <v>0</v>
      </c>
      <c r="L698" s="140">
        <v>0</v>
      </c>
      <c r="M698" s="140">
        <v>0</v>
      </c>
      <c r="N698" s="137">
        <v>0</v>
      </c>
      <c r="O698" s="140">
        <v>0</v>
      </c>
      <c r="P698" s="140">
        <v>0</v>
      </c>
      <c r="Q698" s="137">
        <v>0</v>
      </c>
    </row>
    <row r="699" spans="2:17" ht="11.25" hidden="1" customHeight="1">
      <c r="B699" s="159" t="s">
        <v>340</v>
      </c>
      <c r="C699" s="140">
        <v>0</v>
      </c>
      <c r="D699" s="140">
        <v>0</v>
      </c>
      <c r="E699" s="137">
        <v>0</v>
      </c>
      <c r="F699" s="140">
        <v>0</v>
      </c>
      <c r="G699" s="140">
        <v>0</v>
      </c>
      <c r="H699" s="137">
        <v>0</v>
      </c>
      <c r="I699" s="137">
        <v>0</v>
      </c>
      <c r="J699" s="137">
        <v>0</v>
      </c>
      <c r="K699" s="137">
        <v>0</v>
      </c>
      <c r="L699" s="140">
        <v>0</v>
      </c>
      <c r="M699" s="140">
        <v>0</v>
      </c>
      <c r="N699" s="137">
        <v>0</v>
      </c>
      <c r="O699" s="140">
        <v>0</v>
      </c>
      <c r="P699" s="140">
        <v>0</v>
      </c>
      <c r="Q699" s="137">
        <v>0</v>
      </c>
    </row>
    <row r="700" spans="2:17" ht="11.25" hidden="1" customHeight="1">
      <c r="B700" s="159" t="s">
        <v>335</v>
      </c>
      <c r="C700" s="140">
        <v>0</v>
      </c>
      <c r="D700" s="140">
        <v>0</v>
      </c>
      <c r="E700" s="137">
        <v>0</v>
      </c>
      <c r="F700" s="140">
        <v>0</v>
      </c>
      <c r="G700" s="140">
        <v>0</v>
      </c>
      <c r="H700" s="137">
        <v>0</v>
      </c>
      <c r="I700" s="137">
        <v>0</v>
      </c>
      <c r="J700" s="137">
        <v>0</v>
      </c>
      <c r="K700" s="137">
        <v>0</v>
      </c>
      <c r="L700" s="140">
        <v>0</v>
      </c>
      <c r="M700" s="140">
        <v>0</v>
      </c>
      <c r="N700" s="137">
        <v>0</v>
      </c>
      <c r="O700" s="140">
        <v>0</v>
      </c>
      <c r="P700" s="140">
        <v>0</v>
      </c>
      <c r="Q700" s="137">
        <v>0</v>
      </c>
    </row>
    <row r="701" spans="2:17" ht="11.25" hidden="1" customHeight="1">
      <c r="B701" s="159" t="s">
        <v>336</v>
      </c>
      <c r="C701" s="137">
        <v>0</v>
      </c>
      <c r="D701" s="137">
        <v>0</v>
      </c>
      <c r="E701" s="137">
        <v>0</v>
      </c>
      <c r="F701" s="137">
        <v>0</v>
      </c>
      <c r="G701" s="137">
        <v>0</v>
      </c>
      <c r="H701" s="137">
        <v>0</v>
      </c>
      <c r="I701" s="137">
        <v>0</v>
      </c>
      <c r="J701" s="137">
        <v>0</v>
      </c>
      <c r="K701" s="137">
        <v>0</v>
      </c>
      <c r="L701" s="137">
        <v>0</v>
      </c>
      <c r="M701" s="137">
        <v>0</v>
      </c>
      <c r="N701" s="137">
        <v>0</v>
      </c>
      <c r="O701" s="137">
        <v>0</v>
      </c>
      <c r="P701" s="137">
        <v>0</v>
      </c>
      <c r="Q701" s="137">
        <v>0</v>
      </c>
    </row>
    <row r="702" spans="2:17" ht="11.25" hidden="1" customHeight="1">
      <c r="B702" s="159" t="s">
        <v>331</v>
      </c>
      <c r="C702" s="140">
        <v>0</v>
      </c>
      <c r="D702" s="140">
        <v>0</v>
      </c>
      <c r="E702" s="137">
        <v>0</v>
      </c>
      <c r="F702" s="140">
        <v>0</v>
      </c>
      <c r="G702" s="140">
        <v>0</v>
      </c>
      <c r="H702" s="137">
        <v>0</v>
      </c>
      <c r="I702" s="137">
        <v>0</v>
      </c>
      <c r="J702" s="137">
        <v>0</v>
      </c>
      <c r="K702" s="137">
        <v>0</v>
      </c>
      <c r="L702" s="140">
        <v>0</v>
      </c>
      <c r="M702" s="140">
        <v>0</v>
      </c>
      <c r="N702" s="137">
        <v>0</v>
      </c>
      <c r="O702" s="140">
        <v>0</v>
      </c>
      <c r="P702" s="140">
        <v>0</v>
      </c>
      <c r="Q702" s="137">
        <v>0</v>
      </c>
    </row>
    <row r="703" spans="2:17" ht="11.25" hidden="1" customHeight="1">
      <c r="B703" s="159" t="s">
        <v>332</v>
      </c>
      <c r="C703" s="140">
        <v>0</v>
      </c>
      <c r="D703" s="140">
        <v>0</v>
      </c>
      <c r="E703" s="137">
        <v>0</v>
      </c>
      <c r="F703" s="140">
        <v>0</v>
      </c>
      <c r="G703" s="140">
        <v>0</v>
      </c>
      <c r="H703" s="137">
        <v>0</v>
      </c>
      <c r="I703" s="137">
        <v>0</v>
      </c>
      <c r="J703" s="137">
        <v>0</v>
      </c>
      <c r="K703" s="137">
        <v>0</v>
      </c>
      <c r="L703" s="140">
        <v>0</v>
      </c>
      <c r="M703" s="140">
        <v>0</v>
      </c>
      <c r="N703" s="137">
        <v>0</v>
      </c>
      <c r="O703" s="140">
        <v>0</v>
      </c>
      <c r="P703" s="140">
        <v>0</v>
      </c>
      <c r="Q703" s="137">
        <v>0</v>
      </c>
    </row>
    <row r="704" spans="2:17" ht="11.25" hidden="1" customHeight="1">
      <c r="B704" s="159" t="s">
        <v>337</v>
      </c>
      <c r="C704" s="137">
        <v>0</v>
      </c>
      <c r="D704" s="137">
        <v>0</v>
      </c>
      <c r="E704" s="137">
        <v>0</v>
      </c>
      <c r="F704" s="137">
        <v>0</v>
      </c>
      <c r="G704" s="137">
        <v>0</v>
      </c>
      <c r="H704" s="137">
        <v>0</v>
      </c>
      <c r="I704" s="137">
        <v>0</v>
      </c>
      <c r="J704" s="137">
        <v>0</v>
      </c>
      <c r="K704" s="137">
        <v>0</v>
      </c>
      <c r="L704" s="137">
        <v>0</v>
      </c>
      <c r="M704" s="137">
        <v>0</v>
      </c>
      <c r="N704" s="137">
        <v>0</v>
      </c>
      <c r="O704" s="137">
        <v>0</v>
      </c>
      <c r="P704" s="137">
        <v>0</v>
      </c>
      <c r="Q704" s="137">
        <v>0</v>
      </c>
    </row>
    <row r="705" spans="2:17" ht="11.25" hidden="1" customHeight="1">
      <c r="B705" s="159" t="s">
        <v>331</v>
      </c>
      <c r="C705" s="140">
        <v>0</v>
      </c>
      <c r="D705" s="140">
        <v>0</v>
      </c>
      <c r="E705" s="137">
        <v>0</v>
      </c>
      <c r="F705" s="140">
        <v>0</v>
      </c>
      <c r="G705" s="140">
        <v>0</v>
      </c>
      <c r="H705" s="137">
        <v>0</v>
      </c>
      <c r="I705" s="137">
        <v>0</v>
      </c>
      <c r="J705" s="137">
        <v>0</v>
      </c>
      <c r="K705" s="137">
        <v>0</v>
      </c>
      <c r="L705" s="140">
        <v>0</v>
      </c>
      <c r="M705" s="140">
        <v>0</v>
      </c>
      <c r="N705" s="137">
        <v>0</v>
      </c>
      <c r="O705" s="140">
        <v>0</v>
      </c>
      <c r="P705" s="140">
        <v>0</v>
      </c>
      <c r="Q705" s="137">
        <v>0</v>
      </c>
    </row>
    <row r="706" spans="2:17" ht="11.25" hidden="1" customHeight="1">
      <c r="B706" s="159" t="s">
        <v>332</v>
      </c>
      <c r="C706" s="140">
        <v>0</v>
      </c>
      <c r="D706" s="140">
        <v>0</v>
      </c>
      <c r="E706" s="137">
        <v>0</v>
      </c>
      <c r="F706" s="140">
        <v>0</v>
      </c>
      <c r="G706" s="140">
        <v>0</v>
      </c>
      <c r="H706" s="137">
        <v>0</v>
      </c>
      <c r="I706" s="137">
        <v>0</v>
      </c>
      <c r="J706" s="137">
        <v>0</v>
      </c>
      <c r="K706" s="137">
        <v>0</v>
      </c>
      <c r="L706" s="140">
        <v>0</v>
      </c>
      <c r="M706" s="140">
        <v>0</v>
      </c>
      <c r="N706" s="137">
        <v>0</v>
      </c>
      <c r="O706" s="140">
        <v>0</v>
      </c>
      <c r="P706" s="140">
        <v>0</v>
      </c>
      <c r="Q706" s="137">
        <v>0</v>
      </c>
    </row>
    <row r="707" spans="2:17" ht="11.25" hidden="1" customHeight="1">
      <c r="B707" s="159" t="s">
        <v>338</v>
      </c>
      <c r="C707" s="137">
        <v>0</v>
      </c>
      <c r="D707" s="137">
        <v>0</v>
      </c>
      <c r="E707" s="137">
        <v>0</v>
      </c>
      <c r="F707" s="137">
        <v>0</v>
      </c>
      <c r="G707" s="137">
        <v>0</v>
      </c>
      <c r="H707" s="137">
        <v>0</v>
      </c>
      <c r="I707" s="137">
        <v>0</v>
      </c>
      <c r="J707" s="137">
        <v>0</v>
      </c>
      <c r="K707" s="137">
        <v>0</v>
      </c>
      <c r="L707" s="137">
        <v>0</v>
      </c>
      <c r="M707" s="137">
        <v>0</v>
      </c>
      <c r="N707" s="137">
        <v>0</v>
      </c>
      <c r="O707" s="137">
        <v>0</v>
      </c>
      <c r="P707" s="137">
        <v>0</v>
      </c>
      <c r="Q707" s="137">
        <v>0</v>
      </c>
    </row>
    <row r="708" spans="2:17" ht="11.25" hidden="1" customHeight="1">
      <c r="B708" s="159" t="s">
        <v>331</v>
      </c>
      <c r="C708" s="140">
        <v>0</v>
      </c>
      <c r="D708" s="140">
        <v>0</v>
      </c>
      <c r="E708" s="137">
        <v>0</v>
      </c>
      <c r="F708" s="140">
        <v>0</v>
      </c>
      <c r="G708" s="140">
        <v>0</v>
      </c>
      <c r="H708" s="137">
        <v>0</v>
      </c>
      <c r="I708" s="137">
        <v>0</v>
      </c>
      <c r="J708" s="137">
        <v>0</v>
      </c>
      <c r="K708" s="137">
        <v>0</v>
      </c>
      <c r="L708" s="140">
        <v>0</v>
      </c>
      <c r="M708" s="140">
        <v>0</v>
      </c>
      <c r="N708" s="137">
        <v>0</v>
      </c>
      <c r="O708" s="140">
        <v>0</v>
      </c>
      <c r="P708" s="140">
        <v>0</v>
      </c>
      <c r="Q708" s="137">
        <v>0</v>
      </c>
    </row>
    <row r="709" spans="2:17" ht="11.25" hidden="1" customHeight="1">
      <c r="B709" s="159" t="s">
        <v>332</v>
      </c>
      <c r="C709" s="140">
        <v>0</v>
      </c>
      <c r="D709" s="140">
        <v>0</v>
      </c>
      <c r="E709" s="137">
        <v>0</v>
      </c>
      <c r="F709" s="140">
        <v>0</v>
      </c>
      <c r="G709" s="140">
        <v>0</v>
      </c>
      <c r="H709" s="137">
        <v>0</v>
      </c>
      <c r="I709" s="137">
        <v>0</v>
      </c>
      <c r="J709" s="137">
        <v>0</v>
      </c>
      <c r="K709" s="137">
        <v>0</v>
      </c>
      <c r="L709" s="140">
        <v>0</v>
      </c>
      <c r="M709" s="140">
        <v>0</v>
      </c>
      <c r="N709" s="137">
        <v>0</v>
      </c>
      <c r="O709" s="140">
        <v>0</v>
      </c>
      <c r="P709" s="140">
        <v>0</v>
      </c>
      <c r="Q709" s="137">
        <v>0</v>
      </c>
    </row>
    <row r="710" spans="2:17" ht="11.25" hidden="1" customHeight="1">
      <c r="B710" s="159" t="s">
        <v>258</v>
      </c>
      <c r="C710" s="137">
        <v>0</v>
      </c>
      <c r="D710" s="137">
        <v>0</v>
      </c>
      <c r="E710" s="137">
        <v>0</v>
      </c>
      <c r="F710" s="137">
        <v>0</v>
      </c>
      <c r="G710" s="137">
        <v>0</v>
      </c>
      <c r="H710" s="137">
        <v>0</v>
      </c>
      <c r="I710" s="137">
        <v>0</v>
      </c>
      <c r="J710" s="137">
        <v>0</v>
      </c>
      <c r="K710" s="137">
        <v>0</v>
      </c>
      <c r="L710" s="137">
        <v>0</v>
      </c>
      <c r="M710" s="137">
        <v>0</v>
      </c>
      <c r="N710" s="137">
        <v>0</v>
      </c>
      <c r="O710" s="137">
        <v>0</v>
      </c>
      <c r="P710" s="137">
        <v>0</v>
      </c>
      <c r="Q710" s="137">
        <v>0</v>
      </c>
    </row>
    <row r="711" spans="2:17" ht="11.25" hidden="1" customHeight="1">
      <c r="B711" s="159" t="s">
        <v>339</v>
      </c>
      <c r="C711" s="140">
        <v>0</v>
      </c>
      <c r="D711" s="140">
        <v>0</v>
      </c>
      <c r="E711" s="137">
        <v>0</v>
      </c>
      <c r="F711" s="140">
        <v>0</v>
      </c>
      <c r="G711" s="140">
        <v>0</v>
      </c>
      <c r="H711" s="137">
        <v>0</v>
      </c>
      <c r="I711" s="137">
        <v>0</v>
      </c>
      <c r="J711" s="137">
        <v>0</v>
      </c>
      <c r="K711" s="137">
        <v>0</v>
      </c>
      <c r="L711" s="140">
        <v>0</v>
      </c>
      <c r="M711" s="140">
        <v>0</v>
      </c>
      <c r="N711" s="137">
        <v>0</v>
      </c>
      <c r="O711" s="140">
        <v>0</v>
      </c>
      <c r="P711" s="140">
        <v>0</v>
      </c>
      <c r="Q711" s="137">
        <v>0</v>
      </c>
    </row>
    <row r="712" spans="2:17" ht="11.25" hidden="1" customHeight="1">
      <c r="B712" s="159" t="s">
        <v>329</v>
      </c>
      <c r="C712" s="140">
        <v>0</v>
      </c>
      <c r="D712" s="140">
        <v>0</v>
      </c>
      <c r="E712" s="137">
        <v>0</v>
      </c>
      <c r="F712" s="140">
        <v>0</v>
      </c>
      <c r="G712" s="140">
        <v>0</v>
      </c>
      <c r="H712" s="137">
        <v>0</v>
      </c>
      <c r="I712" s="137">
        <v>0</v>
      </c>
      <c r="J712" s="137">
        <v>0</v>
      </c>
      <c r="K712" s="137">
        <v>0</v>
      </c>
      <c r="L712" s="140">
        <v>0</v>
      </c>
      <c r="M712" s="140">
        <v>0</v>
      </c>
      <c r="N712" s="137">
        <v>0</v>
      </c>
      <c r="O712" s="140">
        <v>0</v>
      </c>
      <c r="P712" s="140">
        <v>0</v>
      </c>
      <c r="Q712" s="137">
        <v>0</v>
      </c>
    </row>
    <row r="713" spans="2:17" ht="11.25" hidden="1" customHeight="1">
      <c r="B713" s="159" t="s">
        <v>330</v>
      </c>
      <c r="C713" s="137">
        <v>0</v>
      </c>
      <c r="D713" s="137">
        <v>0</v>
      </c>
      <c r="E713" s="137">
        <v>0</v>
      </c>
      <c r="F713" s="137">
        <v>0</v>
      </c>
      <c r="G713" s="137">
        <v>0</v>
      </c>
      <c r="H713" s="137">
        <v>0</v>
      </c>
      <c r="I713" s="137">
        <v>0</v>
      </c>
      <c r="J713" s="137">
        <v>0</v>
      </c>
      <c r="K713" s="137">
        <v>0</v>
      </c>
      <c r="L713" s="137">
        <v>0</v>
      </c>
      <c r="M713" s="137">
        <v>0</v>
      </c>
      <c r="N713" s="137">
        <v>0</v>
      </c>
      <c r="O713" s="137">
        <v>0</v>
      </c>
      <c r="P713" s="137">
        <v>0</v>
      </c>
      <c r="Q713" s="137">
        <v>0</v>
      </c>
    </row>
    <row r="714" spans="2:17" ht="11.25" hidden="1" customHeight="1">
      <c r="B714" s="159" t="s">
        <v>331</v>
      </c>
      <c r="C714" s="140">
        <v>0</v>
      </c>
      <c r="D714" s="140">
        <v>0</v>
      </c>
      <c r="E714" s="137">
        <v>0</v>
      </c>
      <c r="F714" s="140">
        <v>0</v>
      </c>
      <c r="G714" s="140">
        <v>0</v>
      </c>
      <c r="H714" s="137">
        <v>0</v>
      </c>
      <c r="I714" s="137">
        <v>0</v>
      </c>
      <c r="J714" s="137">
        <v>0</v>
      </c>
      <c r="K714" s="137">
        <v>0</v>
      </c>
      <c r="L714" s="140">
        <v>0</v>
      </c>
      <c r="M714" s="140">
        <v>0</v>
      </c>
      <c r="N714" s="137">
        <v>0</v>
      </c>
      <c r="O714" s="140">
        <v>0</v>
      </c>
      <c r="P714" s="140">
        <v>0</v>
      </c>
      <c r="Q714" s="137">
        <v>0</v>
      </c>
    </row>
    <row r="715" spans="2:17" ht="11.25" hidden="1" customHeight="1">
      <c r="B715" s="159" t="s">
        <v>332</v>
      </c>
      <c r="C715" s="140">
        <v>0</v>
      </c>
      <c r="D715" s="140">
        <v>0</v>
      </c>
      <c r="E715" s="137">
        <v>0</v>
      </c>
      <c r="F715" s="140">
        <v>0</v>
      </c>
      <c r="G715" s="140">
        <v>0</v>
      </c>
      <c r="H715" s="137">
        <v>0</v>
      </c>
      <c r="I715" s="137">
        <v>0</v>
      </c>
      <c r="J715" s="137">
        <v>0</v>
      </c>
      <c r="K715" s="137">
        <v>0</v>
      </c>
      <c r="L715" s="140">
        <v>0</v>
      </c>
      <c r="M715" s="140">
        <v>0</v>
      </c>
      <c r="N715" s="137">
        <v>0</v>
      </c>
      <c r="O715" s="140">
        <v>0</v>
      </c>
      <c r="P715" s="140">
        <v>0</v>
      </c>
      <c r="Q715" s="137">
        <v>0</v>
      </c>
    </row>
    <row r="716" spans="2:17" ht="11.25" hidden="1" customHeight="1">
      <c r="B716" s="159" t="s">
        <v>333</v>
      </c>
      <c r="C716" s="137">
        <v>0</v>
      </c>
      <c r="D716" s="137">
        <v>0</v>
      </c>
      <c r="E716" s="137">
        <v>0</v>
      </c>
      <c r="F716" s="137">
        <v>0</v>
      </c>
      <c r="G716" s="137">
        <v>0</v>
      </c>
      <c r="H716" s="137">
        <v>0</v>
      </c>
      <c r="I716" s="137">
        <v>0</v>
      </c>
      <c r="J716" s="137">
        <v>0</v>
      </c>
      <c r="K716" s="137">
        <v>0</v>
      </c>
      <c r="L716" s="137">
        <v>0</v>
      </c>
      <c r="M716" s="137">
        <v>0</v>
      </c>
      <c r="N716" s="137">
        <v>0</v>
      </c>
      <c r="O716" s="137">
        <v>0</v>
      </c>
      <c r="P716" s="137">
        <v>0</v>
      </c>
      <c r="Q716" s="137">
        <v>0</v>
      </c>
    </row>
    <row r="717" spans="2:17" ht="11.25" hidden="1" customHeight="1">
      <c r="B717" s="159" t="s">
        <v>331</v>
      </c>
      <c r="C717" s="140">
        <v>0</v>
      </c>
      <c r="D717" s="140">
        <v>0</v>
      </c>
      <c r="E717" s="137">
        <v>0</v>
      </c>
      <c r="F717" s="140">
        <v>0</v>
      </c>
      <c r="G717" s="140">
        <v>0</v>
      </c>
      <c r="H717" s="137">
        <v>0</v>
      </c>
      <c r="I717" s="137">
        <v>0</v>
      </c>
      <c r="J717" s="137">
        <v>0</v>
      </c>
      <c r="K717" s="137">
        <v>0</v>
      </c>
      <c r="L717" s="140">
        <v>0</v>
      </c>
      <c r="M717" s="140">
        <v>0</v>
      </c>
      <c r="N717" s="137">
        <v>0</v>
      </c>
      <c r="O717" s="140">
        <v>0</v>
      </c>
      <c r="P717" s="140">
        <v>0</v>
      </c>
      <c r="Q717" s="137">
        <v>0</v>
      </c>
    </row>
    <row r="718" spans="2:17" ht="11.25" hidden="1" customHeight="1">
      <c r="B718" s="159" t="s">
        <v>340</v>
      </c>
      <c r="C718" s="140">
        <v>0</v>
      </c>
      <c r="D718" s="140">
        <v>0</v>
      </c>
      <c r="E718" s="137">
        <v>0</v>
      </c>
      <c r="F718" s="140">
        <v>0</v>
      </c>
      <c r="G718" s="140">
        <v>0</v>
      </c>
      <c r="H718" s="137">
        <v>0</v>
      </c>
      <c r="I718" s="137">
        <v>0</v>
      </c>
      <c r="J718" s="137">
        <v>0</v>
      </c>
      <c r="K718" s="137">
        <v>0</v>
      </c>
      <c r="L718" s="140">
        <v>0</v>
      </c>
      <c r="M718" s="140">
        <v>0</v>
      </c>
      <c r="N718" s="137">
        <v>0</v>
      </c>
      <c r="O718" s="140">
        <v>0</v>
      </c>
      <c r="P718" s="140">
        <v>0</v>
      </c>
      <c r="Q718" s="137">
        <v>0</v>
      </c>
    </row>
    <row r="719" spans="2:17" ht="11.25" hidden="1" customHeight="1">
      <c r="B719" s="159" t="s">
        <v>335</v>
      </c>
      <c r="C719" s="140">
        <v>0</v>
      </c>
      <c r="D719" s="140">
        <v>0</v>
      </c>
      <c r="E719" s="137">
        <v>0</v>
      </c>
      <c r="F719" s="140">
        <v>0</v>
      </c>
      <c r="G719" s="140">
        <v>0</v>
      </c>
      <c r="H719" s="137">
        <v>0</v>
      </c>
      <c r="I719" s="137">
        <v>0</v>
      </c>
      <c r="J719" s="137">
        <v>0</v>
      </c>
      <c r="K719" s="137">
        <v>0</v>
      </c>
      <c r="L719" s="140">
        <v>0</v>
      </c>
      <c r="M719" s="140">
        <v>0</v>
      </c>
      <c r="N719" s="137">
        <v>0</v>
      </c>
      <c r="O719" s="140">
        <v>0</v>
      </c>
      <c r="P719" s="140">
        <v>0</v>
      </c>
      <c r="Q719" s="137">
        <v>0</v>
      </c>
    </row>
    <row r="720" spans="2:17" ht="11.25" hidden="1" customHeight="1">
      <c r="B720" s="159" t="s">
        <v>336</v>
      </c>
      <c r="C720" s="137">
        <v>0</v>
      </c>
      <c r="D720" s="137">
        <v>0</v>
      </c>
      <c r="E720" s="137">
        <v>0</v>
      </c>
      <c r="F720" s="137">
        <v>0</v>
      </c>
      <c r="G720" s="137">
        <v>0</v>
      </c>
      <c r="H720" s="137">
        <v>0</v>
      </c>
      <c r="I720" s="137">
        <v>0</v>
      </c>
      <c r="J720" s="137">
        <v>0</v>
      </c>
      <c r="K720" s="137">
        <v>0</v>
      </c>
      <c r="L720" s="137">
        <v>0</v>
      </c>
      <c r="M720" s="137">
        <v>0</v>
      </c>
      <c r="N720" s="137">
        <v>0</v>
      </c>
      <c r="O720" s="137">
        <v>0</v>
      </c>
      <c r="P720" s="137">
        <v>0</v>
      </c>
      <c r="Q720" s="137">
        <v>0</v>
      </c>
    </row>
    <row r="721" spans="2:17" ht="11.25" hidden="1" customHeight="1">
      <c r="B721" s="159" t="s">
        <v>331</v>
      </c>
      <c r="C721" s="140">
        <v>0</v>
      </c>
      <c r="D721" s="140">
        <v>0</v>
      </c>
      <c r="E721" s="137">
        <v>0</v>
      </c>
      <c r="F721" s="140">
        <v>0</v>
      </c>
      <c r="G721" s="140">
        <v>0</v>
      </c>
      <c r="H721" s="137">
        <v>0</v>
      </c>
      <c r="I721" s="137">
        <v>0</v>
      </c>
      <c r="J721" s="137">
        <v>0</v>
      </c>
      <c r="K721" s="137">
        <v>0</v>
      </c>
      <c r="L721" s="140">
        <v>0</v>
      </c>
      <c r="M721" s="140">
        <v>0</v>
      </c>
      <c r="N721" s="137">
        <v>0</v>
      </c>
      <c r="O721" s="140">
        <v>0</v>
      </c>
      <c r="P721" s="140">
        <v>0</v>
      </c>
      <c r="Q721" s="137">
        <v>0</v>
      </c>
    </row>
    <row r="722" spans="2:17" ht="11.25" hidden="1" customHeight="1">
      <c r="B722" s="159" t="s">
        <v>332</v>
      </c>
      <c r="C722" s="140">
        <v>0</v>
      </c>
      <c r="D722" s="140">
        <v>0</v>
      </c>
      <c r="E722" s="137">
        <v>0</v>
      </c>
      <c r="F722" s="140">
        <v>0</v>
      </c>
      <c r="G722" s="140">
        <v>0</v>
      </c>
      <c r="H722" s="137">
        <v>0</v>
      </c>
      <c r="I722" s="137">
        <v>0</v>
      </c>
      <c r="J722" s="137">
        <v>0</v>
      </c>
      <c r="K722" s="137">
        <v>0</v>
      </c>
      <c r="L722" s="140">
        <v>0</v>
      </c>
      <c r="M722" s="140">
        <v>0</v>
      </c>
      <c r="N722" s="137">
        <v>0</v>
      </c>
      <c r="O722" s="140">
        <v>0</v>
      </c>
      <c r="P722" s="140">
        <v>0</v>
      </c>
      <c r="Q722" s="137">
        <v>0</v>
      </c>
    </row>
    <row r="723" spans="2:17" ht="11.25" hidden="1" customHeight="1">
      <c r="B723" s="159" t="s">
        <v>337</v>
      </c>
      <c r="C723" s="137">
        <v>0</v>
      </c>
      <c r="D723" s="137">
        <v>0</v>
      </c>
      <c r="E723" s="137">
        <v>0</v>
      </c>
      <c r="F723" s="137">
        <v>0</v>
      </c>
      <c r="G723" s="137">
        <v>0</v>
      </c>
      <c r="H723" s="137">
        <v>0</v>
      </c>
      <c r="I723" s="137">
        <v>0</v>
      </c>
      <c r="J723" s="137">
        <v>0</v>
      </c>
      <c r="K723" s="137">
        <v>0</v>
      </c>
      <c r="L723" s="137">
        <v>0</v>
      </c>
      <c r="M723" s="137">
        <v>0</v>
      </c>
      <c r="N723" s="137">
        <v>0</v>
      </c>
      <c r="O723" s="137">
        <v>0</v>
      </c>
      <c r="P723" s="137">
        <v>0</v>
      </c>
      <c r="Q723" s="137">
        <v>0</v>
      </c>
    </row>
    <row r="724" spans="2:17" ht="11.25" hidden="1" customHeight="1">
      <c r="B724" s="159" t="s">
        <v>331</v>
      </c>
      <c r="C724" s="140">
        <v>0</v>
      </c>
      <c r="D724" s="140">
        <v>0</v>
      </c>
      <c r="E724" s="137">
        <v>0</v>
      </c>
      <c r="F724" s="140">
        <v>0</v>
      </c>
      <c r="G724" s="140">
        <v>0</v>
      </c>
      <c r="H724" s="137">
        <v>0</v>
      </c>
      <c r="I724" s="137">
        <v>0</v>
      </c>
      <c r="J724" s="137">
        <v>0</v>
      </c>
      <c r="K724" s="137">
        <v>0</v>
      </c>
      <c r="L724" s="140">
        <v>0</v>
      </c>
      <c r="M724" s="140">
        <v>0</v>
      </c>
      <c r="N724" s="137">
        <v>0</v>
      </c>
      <c r="O724" s="140">
        <v>0</v>
      </c>
      <c r="P724" s="140">
        <v>0</v>
      </c>
      <c r="Q724" s="137">
        <v>0</v>
      </c>
    </row>
    <row r="725" spans="2:17" ht="11.25" hidden="1" customHeight="1">
      <c r="B725" s="159" t="s">
        <v>332</v>
      </c>
      <c r="C725" s="140">
        <v>0</v>
      </c>
      <c r="D725" s="140">
        <v>0</v>
      </c>
      <c r="E725" s="137">
        <v>0</v>
      </c>
      <c r="F725" s="140">
        <v>0</v>
      </c>
      <c r="G725" s="140">
        <v>0</v>
      </c>
      <c r="H725" s="137">
        <v>0</v>
      </c>
      <c r="I725" s="137">
        <v>0</v>
      </c>
      <c r="J725" s="137">
        <v>0</v>
      </c>
      <c r="K725" s="137">
        <v>0</v>
      </c>
      <c r="L725" s="140">
        <v>0</v>
      </c>
      <c r="M725" s="140">
        <v>0</v>
      </c>
      <c r="N725" s="137">
        <v>0</v>
      </c>
      <c r="O725" s="140">
        <v>0</v>
      </c>
      <c r="P725" s="140">
        <v>0</v>
      </c>
      <c r="Q725" s="137">
        <v>0</v>
      </c>
    </row>
    <row r="726" spans="2:17" ht="11.25" hidden="1" customHeight="1">
      <c r="B726" s="159" t="s">
        <v>338</v>
      </c>
      <c r="C726" s="137">
        <v>0</v>
      </c>
      <c r="D726" s="137">
        <v>0</v>
      </c>
      <c r="E726" s="137">
        <v>0</v>
      </c>
      <c r="F726" s="137">
        <v>0</v>
      </c>
      <c r="G726" s="137">
        <v>0</v>
      </c>
      <c r="H726" s="137">
        <v>0</v>
      </c>
      <c r="I726" s="137">
        <v>0</v>
      </c>
      <c r="J726" s="137">
        <v>0</v>
      </c>
      <c r="K726" s="137">
        <v>0</v>
      </c>
      <c r="L726" s="137">
        <v>0</v>
      </c>
      <c r="M726" s="137">
        <v>0</v>
      </c>
      <c r="N726" s="137">
        <v>0</v>
      </c>
      <c r="O726" s="137">
        <v>0</v>
      </c>
      <c r="P726" s="137">
        <v>0</v>
      </c>
      <c r="Q726" s="137">
        <v>0</v>
      </c>
    </row>
    <row r="727" spans="2:17" ht="11.25" hidden="1" customHeight="1">
      <c r="B727" s="159" t="s">
        <v>331</v>
      </c>
      <c r="C727" s="140">
        <v>0</v>
      </c>
      <c r="D727" s="140">
        <v>0</v>
      </c>
      <c r="E727" s="137">
        <v>0</v>
      </c>
      <c r="F727" s="140">
        <v>0</v>
      </c>
      <c r="G727" s="140">
        <v>0</v>
      </c>
      <c r="H727" s="137">
        <v>0</v>
      </c>
      <c r="I727" s="137">
        <v>0</v>
      </c>
      <c r="J727" s="137">
        <v>0</v>
      </c>
      <c r="K727" s="137">
        <v>0</v>
      </c>
      <c r="L727" s="140">
        <v>0</v>
      </c>
      <c r="M727" s="140">
        <v>0</v>
      </c>
      <c r="N727" s="137">
        <v>0</v>
      </c>
      <c r="O727" s="140">
        <v>0</v>
      </c>
      <c r="P727" s="140">
        <v>0</v>
      </c>
      <c r="Q727" s="137">
        <v>0</v>
      </c>
    </row>
    <row r="728" spans="2:17" ht="11.25" hidden="1" customHeight="1">
      <c r="B728" s="159" t="s">
        <v>332</v>
      </c>
      <c r="C728" s="140">
        <v>0</v>
      </c>
      <c r="D728" s="140">
        <v>0</v>
      </c>
      <c r="E728" s="137">
        <v>0</v>
      </c>
      <c r="F728" s="140">
        <v>0</v>
      </c>
      <c r="G728" s="140">
        <v>0</v>
      </c>
      <c r="H728" s="137">
        <v>0</v>
      </c>
      <c r="I728" s="137">
        <v>0</v>
      </c>
      <c r="J728" s="137">
        <v>0</v>
      </c>
      <c r="K728" s="137">
        <v>0</v>
      </c>
      <c r="L728" s="140">
        <v>0</v>
      </c>
      <c r="M728" s="140">
        <v>0</v>
      </c>
      <c r="N728" s="137">
        <v>0</v>
      </c>
      <c r="O728" s="140">
        <v>0</v>
      </c>
      <c r="P728" s="140">
        <v>0</v>
      </c>
      <c r="Q728" s="137">
        <v>0</v>
      </c>
    </row>
    <row r="729" spans="2:17" ht="11.25" hidden="1" customHeight="1">
      <c r="B729" s="159" t="s">
        <v>259</v>
      </c>
      <c r="C729" s="137">
        <v>0</v>
      </c>
      <c r="D729" s="137">
        <v>0</v>
      </c>
      <c r="E729" s="137">
        <v>0</v>
      </c>
      <c r="F729" s="137">
        <v>0</v>
      </c>
      <c r="G729" s="137">
        <v>0</v>
      </c>
      <c r="H729" s="137">
        <v>0</v>
      </c>
      <c r="I729" s="137">
        <v>0</v>
      </c>
      <c r="J729" s="137">
        <v>0</v>
      </c>
      <c r="K729" s="137">
        <v>0</v>
      </c>
      <c r="L729" s="137">
        <v>0</v>
      </c>
      <c r="M729" s="137">
        <v>0</v>
      </c>
      <c r="N729" s="137">
        <v>0</v>
      </c>
      <c r="O729" s="137">
        <v>0</v>
      </c>
      <c r="P729" s="137">
        <v>0</v>
      </c>
      <c r="Q729" s="137">
        <v>0</v>
      </c>
    </row>
    <row r="730" spans="2:17" ht="11.25" hidden="1" customHeight="1">
      <c r="B730" s="159" t="s">
        <v>342</v>
      </c>
      <c r="C730" s="140">
        <v>0</v>
      </c>
      <c r="D730" s="140">
        <v>0</v>
      </c>
      <c r="E730" s="137">
        <v>0</v>
      </c>
      <c r="F730" s="140">
        <v>0</v>
      </c>
      <c r="G730" s="140">
        <v>0</v>
      </c>
      <c r="H730" s="137">
        <v>0</v>
      </c>
      <c r="I730" s="137">
        <v>0</v>
      </c>
      <c r="J730" s="137">
        <v>0</v>
      </c>
      <c r="K730" s="137">
        <v>0</v>
      </c>
      <c r="L730" s="140">
        <v>0</v>
      </c>
      <c r="M730" s="140">
        <v>0</v>
      </c>
      <c r="N730" s="137">
        <v>0</v>
      </c>
      <c r="O730" s="140">
        <v>0</v>
      </c>
      <c r="P730" s="140">
        <v>0</v>
      </c>
      <c r="Q730" s="137">
        <v>0</v>
      </c>
    </row>
    <row r="731" spans="2:17" ht="11.25" hidden="1" customHeight="1">
      <c r="B731" s="159" t="s">
        <v>343</v>
      </c>
      <c r="C731" s="140">
        <v>0</v>
      </c>
      <c r="D731" s="140">
        <v>0</v>
      </c>
      <c r="E731" s="137">
        <v>0</v>
      </c>
      <c r="F731" s="140">
        <v>0</v>
      </c>
      <c r="G731" s="140">
        <v>0</v>
      </c>
      <c r="H731" s="137">
        <v>0</v>
      </c>
      <c r="I731" s="137">
        <v>0</v>
      </c>
      <c r="J731" s="137">
        <v>0</v>
      </c>
      <c r="K731" s="137">
        <v>0</v>
      </c>
      <c r="L731" s="140">
        <v>0</v>
      </c>
      <c r="M731" s="140">
        <v>0</v>
      </c>
      <c r="N731" s="137">
        <v>0</v>
      </c>
      <c r="O731" s="140">
        <v>0</v>
      </c>
      <c r="P731" s="140">
        <v>0</v>
      </c>
      <c r="Q731" s="137">
        <v>0</v>
      </c>
    </row>
    <row r="732" spans="2:17" ht="11.25" hidden="1" customHeight="1">
      <c r="B732" s="159" t="s">
        <v>381</v>
      </c>
      <c r="C732" s="137">
        <v>0</v>
      </c>
      <c r="D732" s="137">
        <v>0</v>
      </c>
      <c r="E732" s="137">
        <v>0</v>
      </c>
      <c r="F732" s="137">
        <v>0</v>
      </c>
      <c r="G732" s="137">
        <v>0</v>
      </c>
      <c r="H732" s="137">
        <v>0</v>
      </c>
      <c r="I732" s="137">
        <v>0</v>
      </c>
      <c r="J732" s="137">
        <v>0</v>
      </c>
      <c r="K732" s="137">
        <v>0</v>
      </c>
      <c r="L732" s="137">
        <v>0</v>
      </c>
      <c r="M732" s="137">
        <v>0</v>
      </c>
      <c r="N732" s="137">
        <v>0</v>
      </c>
      <c r="O732" s="137">
        <v>0</v>
      </c>
      <c r="P732" s="137">
        <v>0</v>
      </c>
      <c r="Q732" s="137">
        <v>0</v>
      </c>
    </row>
    <row r="733" spans="2:17" ht="11.25" hidden="1" customHeight="1">
      <c r="B733" s="159" t="s">
        <v>345</v>
      </c>
      <c r="C733" s="140">
        <v>0</v>
      </c>
      <c r="D733" s="140">
        <v>0</v>
      </c>
      <c r="E733" s="137">
        <v>0</v>
      </c>
      <c r="F733" s="140">
        <v>0</v>
      </c>
      <c r="G733" s="140">
        <v>0</v>
      </c>
      <c r="H733" s="137">
        <v>0</v>
      </c>
      <c r="I733" s="137">
        <v>0</v>
      </c>
      <c r="J733" s="137">
        <v>0</v>
      </c>
      <c r="K733" s="137">
        <v>0</v>
      </c>
      <c r="L733" s="140">
        <v>0</v>
      </c>
      <c r="M733" s="140">
        <v>0</v>
      </c>
      <c r="N733" s="137">
        <v>0</v>
      </c>
      <c r="O733" s="140">
        <v>0</v>
      </c>
      <c r="P733" s="140">
        <v>0</v>
      </c>
      <c r="Q733" s="137">
        <v>0</v>
      </c>
    </row>
    <row r="734" spans="2:17" ht="11.25" hidden="1" customHeight="1">
      <c r="B734" s="159" t="s">
        <v>346</v>
      </c>
      <c r="C734" s="140">
        <v>0</v>
      </c>
      <c r="D734" s="140">
        <v>0</v>
      </c>
      <c r="E734" s="137">
        <v>0</v>
      </c>
      <c r="F734" s="140">
        <v>0</v>
      </c>
      <c r="G734" s="140">
        <v>0</v>
      </c>
      <c r="H734" s="137">
        <v>0</v>
      </c>
      <c r="I734" s="137">
        <v>0</v>
      </c>
      <c r="J734" s="137">
        <v>0</v>
      </c>
      <c r="K734" s="137">
        <v>0</v>
      </c>
      <c r="L734" s="140">
        <v>0</v>
      </c>
      <c r="M734" s="140">
        <v>0</v>
      </c>
      <c r="N734" s="137">
        <v>0</v>
      </c>
      <c r="O734" s="140">
        <v>0</v>
      </c>
      <c r="P734" s="140">
        <v>0</v>
      </c>
      <c r="Q734" s="137">
        <v>0</v>
      </c>
    </row>
    <row r="735" spans="2:17" ht="11.25" hidden="1" customHeight="1">
      <c r="B735" s="159" t="s">
        <v>347</v>
      </c>
      <c r="C735" s="137">
        <v>0</v>
      </c>
      <c r="D735" s="137">
        <v>0</v>
      </c>
      <c r="E735" s="137">
        <v>0</v>
      </c>
      <c r="F735" s="137">
        <v>0</v>
      </c>
      <c r="G735" s="137">
        <v>0</v>
      </c>
      <c r="H735" s="137">
        <v>0</v>
      </c>
      <c r="I735" s="137">
        <v>0</v>
      </c>
      <c r="J735" s="137">
        <v>0</v>
      </c>
      <c r="K735" s="137">
        <v>0</v>
      </c>
      <c r="L735" s="137">
        <v>0</v>
      </c>
      <c r="M735" s="137">
        <v>0</v>
      </c>
      <c r="N735" s="137">
        <v>0</v>
      </c>
      <c r="O735" s="137">
        <v>0</v>
      </c>
      <c r="P735" s="137">
        <v>0</v>
      </c>
      <c r="Q735" s="137">
        <v>0</v>
      </c>
    </row>
    <row r="736" spans="2:17" ht="11.25" hidden="1" customHeight="1">
      <c r="B736" s="159" t="s">
        <v>345</v>
      </c>
      <c r="C736" s="140">
        <v>0</v>
      </c>
      <c r="D736" s="140">
        <v>0</v>
      </c>
      <c r="E736" s="137">
        <v>0</v>
      </c>
      <c r="F736" s="140">
        <v>0</v>
      </c>
      <c r="G736" s="140">
        <v>0</v>
      </c>
      <c r="H736" s="137">
        <v>0</v>
      </c>
      <c r="I736" s="137">
        <v>0</v>
      </c>
      <c r="J736" s="137">
        <v>0</v>
      </c>
      <c r="K736" s="137">
        <v>0</v>
      </c>
      <c r="L736" s="140">
        <v>0</v>
      </c>
      <c r="M736" s="140">
        <v>0</v>
      </c>
      <c r="N736" s="137">
        <v>0</v>
      </c>
      <c r="O736" s="140">
        <v>0</v>
      </c>
      <c r="P736" s="140">
        <v>0</v>
      </c>
      <c r="Q736" s="137">
        <v>0</v>
      </c>
    </row>
    <row r="737" spans="2:17" ht="11.25" hidden="1" customHeight="1">
      <c r="B737" s="159" t="s">
        <v>380</v>
      </c>
      <c r="C737" s="140">
        <v>0</v>
      </c>
      <c r="D737" s="140">
        <v>0</v>
      </c>
      <c r="E737" s="137">
        <v>0</v>
      </c>
      <c r="F737" s="140">
        <v>0</v>
      </c>
      <c r="G737" s="140">
        <v>0</v>
      </c>
      <c r="H737" s="137">
        <v>0</v>
      </c>
      <c r="I737" s="137">
        <v>0</v>
      </c>
      <c r="J737" s="137">
        <v>0</v>
      </c>
      <c r="K737" s="137">
        <v>0</v>
      </c>
      <c r="L737" s="140">
        <v>0</v>
      </c>
      <c r="M737" s="140">
        <v>0</v>
      </c>
      <c r="N737" s="137">
        <v>0</v>
      </c>
      <c r="O737" s="140">
        <v>0</v>
      </c>
      <c r="P737" s="140">
        <v>0</v>
      </c>
      <c r="Q737" s="137">
        <v>0</v>
      </c>
    </row>
    <row r="738" spans="2:17" ht="11.25" hidden="1" customHeight="1">
      <c r="B738" s="159" t="s">
        <v>349</v>
      </c>
      <c r="C738" s="140">
        <v>0</v>
      </c>
      <c r="D738" s="140">
        <v>0</v>
      </c>
      <c r="E738" s="137">
        <v>0</v>
      </c>
      <c r="F738" s="140">
        <v>0</v>
      </c>
      <c r="G738" s="140">
        <v>0</v>
      </c>
      <c r="H738" s="137">
        <v>0</v>
      </c>
      <c r="I738" s="137">
        <v>0</v>
      </c>
      <c r="J738" s="137">
        <v>0</v>
      </c>
      <c r="K738" s="137">
        <v>0</v>
      </c>
      <c r="L738" s="140">
        <v>0</v>
      </c>
      <c r="M738" s="140">
        <v>0</v>
      </c>
      <c r="N738" s="137">
        <v>0</v>
      </c>
      <c r="O738" s="140">
        <v>0</v>
      </c>
      <c r="P738" s="140">
        <v>0</v>
      </c>
      <c r="Q738" s="137">
        <v>0</v>
      </c>
    </row>
    <row r="739" spans="2:17" ht="11.25" hidden="1" customHeight="1">
      <c r="B739" s="159" t="s">
        <v>350</v>
      </c>
      <c r="C739" s="137">
        <v>0</v>
      </c>
      <c r="D739" s="137">
        <v>0</v>
      </c>
      <c r="E739" s="137">
        <v>0</v>
      </c>
      <c r="F739" s="137">
        <v>0</v>
      </c>
      <c r="G739" s="137">
        <v>0</v>
      </c>
      <c r="H739" s="137">
        <v>0</v>
      </c>
      <c r="I739" s="137">
        <v>0</v>
      </c>
      <c r="J739" s="137">
        <v>0</v>
      </c>
      <c r="K739" s="137">
        <v>0</v>
      </c>
      <c r="L739" s="137">
        <v>0</v>
      </c>
      <c r="M739" s="137">
        <v>0</v>
      </c>
      <c r="N739" s="137">
        <v>0</v>
      </c>
      <c r="O739" s="137">
        <v>0</v>
      </c>
      <c r="P739" s="137">
        <v>0</v>
      </c>
      <c r="Q739" s="137">
        <v>0</v>
      </c>
    </row>
    <row r="740" spans="2:17" ht="11.25" hidden="1" customHeight="1">
      <c r="B740" s="159" t="s">
        <v>345</v>
      </c>
      <c r="C740" s="140">
        <v>0</v>
      </c>
      <c r="D740" s="140">
        <v>0</v>
      </c>
      <c r="E740" s="137">
        <v>0</v>
      </c>
      <c r="F740" s="140">
        <v>0</v>
      </c>
      <c r="G740" s="140">
        <v>0</v>
      </c>
      <c r="H740" s="137">
        <v>0</v>
      </c>
      <c r="I740" s="137">
        <v>0</v>
      </c>
      <c r="J740" s="137">
        <v>0</v>
      </c>
      <c r="K740" s="137">
        <v>0</v>
      </c>
      <c r="L740" s="140">
        <v>0</v>
      </c>
      <c r="M740" s="140">
        <v>0</v>
      </c>
      <c r="N740" s="137">
        <v>0</v>
      </c>
      <c r="O740" s="140">
        <v>0</v>
      </c>
      <c r="P740" s="140">
        <v>0</v>
      </c>
      <c r="Q740" s="137">
        <v>0</v>
      </c>
    </row>
    <row r="741" spans="2:17" ht="11.25" hidden="1" customHeight="1">
      <c r="B741" s="159" t="s">
        <v>346</v>
      </c>
      <c r="C741" s="140">
        <v>0</v>
      </c>
      <c r="D741" s="140">
        <v>0</v>
      </c>
      <c r="E741" s="137">
        <v>0</v>
      </c>
      <c r="F741" s="140">
        <v>0</v>
      </c>
      <c r="G741" s="140">
        <v>0</v>
      </c>
      <c r="H741" s="137">
        <v>0</v>
      </c>
      <c r="I741" s="137">
        <v>0</v>
      </c>
      <c r="J741" s="137">
        <v>0</v>
      </c>
      <c r="K741" s="137">
        <v>0</v>
      </c>
      <c r="L741" s="140">
        <v>0</v>
      </c>
      <c r="M741" s="140">
        <v>0</v>
      </c>
      <c r="N741" s="137">
        <v>0</v>
      </c>
      <c r="O741" s="140">
        <v>0</v>
      </c>
      <c r="P741" s="140">
        <v>0</v>
      </c>
      <c r="Q741" s="137">
        <v>0</v>
      </c>
    </row>
    <row r="742" spans="2:17" ht="11.25" hidden="1" customHeight="1">
      <c r="B742" s="159" t="s">
        <v>351</v>
      </c>
      <c r="C742" s="137">
        <v>0</v>
      </c>
      <c r="D742" s="137">
        <v>0</v>
      </c>
      <c r="E742" s="137">
        <v>0</v>
      </c>
      <c r="F742" s="137">
        <v>0</v>
      </c>
      <c r="G742" s="137">
        <v>0</v>
      </c>
      <c r="H742" s="137">
        <v>0</v>
      </c>
      <c r="I742" s="137">
        <v>0</v>
      </c>
      <c r="J742" s="137">
        <v>0</v>
      </c>
      <c r="K742" s="137">
        <v>0</v>
      </c>
      <c r="L742" s="137">
        <v>0</v>
      </c>
      <c r="M742" s="137">
        <v>0</v>
      </c>
      <c r="N742" s="137">
        <v>0</v>
      </c>
      <c r="O742" s="137">
        <v>0</v>
      </c>
      <c r="P742" s="137">
        <v>0</v>
      </c>
      <c r="Q742" s="137">
        <v>0</v>
      </c>
    </row>
    <row r="743" spans="2:17" ht="11.25" hidden="1" customHeight="1">
      <c r="B743" s="159" t="s">
        <v>345</v>
      </c>
      <c r="C743" s="140">
        <v>0</v>
      </c>
      <c r="D743" s="140">
        <v>0</v>
      </c>
      <c r="E743" s="137">
        <v>0</v>
      </c>
      <c r="F743" s="140">
        <v>0</v>
      </c>
      <c r="G743" s="140">
        <v>0</v>
      </c>
      <c r="H743" s="137">
        <v>0</v>
      </c>
      <c r="I743" s="137">
        <v>0</v>
      </c>
      <c r="J743" s="137">
        <v>0</v>
      </c>
      <c r="K743" s="137">
        <v>0</v>
      </c>
      <c r="L743" s="140">
        <v>0</v>
      </c>
      <c r="M743" s="140">
        <v>0</v>
      </c>
      <c r="N743" s="137">
        <v>0</v>
      </c>
      <c r="O743" s="140">
        <v>0</v>
      </c>
      <c r="P743" s="140">
        <v>0</v>
      </c>
      <c r="Q743" s="137">
        <v>0</v>
      </c>
    </row>
    <row r="744" spans="2:17" ht="11.25" hidden="1" customHeight="1">
      <c r="B744" s="159" t="s">
        <v>346</v>
      </c>
      <c r="C744" s="140">
        <v>0</v>
      </c>
      <c r="D744" s="140">
        <v>0</v>
      </c>
      <c r="E744" s="137">
        <v>0</v>
      </c>
      <c r="F744" s="140">
        <v>0</v>
      </c>
      <c r="G744" s="140">
        <v>0</v>
      </c>
      <c r="H744" s="137">
        <v>0</v>
      </c>
      <c r="I744" s="137">
        <v>0</v>
      </c>
      <c r="J744" s="137">
        <v>0</v>
      </c>
      <c r="K744" s="137">
        <v>0</v>
      </c>
      <c r="L744" s="140">
        <v>0</v>
      </c>
      <c r="M744" s="140">
        <v>0</v>
      </c>
      <c r="N744" s="137">
        <v>0</v>
      </c>
      <c r="O744" s="140">
        <v>0</v>
      </c>
      <c r="P744" s="140">
        <v>0</v>
      </c>
      <c r="Q744" s="137">
        <v>0</v>
      </c>
    </row>
    <row r="745" spans="2:17" ht="11.25" hidden="1" customHeight="1">
      <c r="B745" s="159" t="s">
        <v>352</v>
      </c>
      <c r="C745" s="137">
        <v>0</v>
      </c>
      <c r="D745" s="137">
        <v>0</v>
      </c>
      <c r="E745" s="137">
        <v>0</v>
      </c>
      <c r="F745" s="137">
        <v>0</v>
      </c>
      <c r="G745" s="137">
        <v>0</v>
      </c>
      <c r="H745" s="137">
        <v>0</v>
      </c>
      <c r="I745" s="137">
        <v>0</v>
      </c>
      <c r="J745" s="137">
        <v>0</v>
      </c>
      <c r="K745" s="137">
        <v>0</v>
      </c>
      <c r="L745" s="137">
        <v>0</v>
      </c>
      <c r="M745" s="137">
        <v>0</v>
      </c>
      <c r="N745" s="137">
        <v>0</v>
      </c>
      <c r="O745" s="137">
        <v>0</v>
      </c>
      <c r="P745" s="137">
        <v>0</v>
      </c>
      <c r="Q745" s="137">
        <v>0</v>
      </c>
    </row>
    <row r="746" spans="2:17" ht="11.25" hidden="1" customHeight="1">
      <c r="B746" s="159" t="s">
        <v>345</v>
      </c>
      <c r="C746" s="140">
        <v>0</v>
      </c>
      <c r="D746" s="140">
        <v>0</v>
      </c>
      <c r="E746" s="137">
        <v>0</v>
      </c>
      <c r="F746" s="140">
        <v>0</v>
      </c>
      <c r="G746" s="140">
        <v>0</v>
      </c>
      <c r="H746" s="137">
        <v>0</v>
      </c>
      <c r="I746" s="137">
        <v>0</v>
      </c>
      <c r="J746" s="137">
        <v>0</v>
      </c>
      <c r="K746" s="137">
        <v>0</v>
      </c>
      <c r="L746" s="140">
        <v>0</v>
      </c>
      <c r="M746" s="140">
        <v>0</v>
      </c>
      <c r="N746" s="137">
        <v>0</v>
      </c>
      <c r="O746" s="140">
        <v>0</v>
      </c>
      <c r="P746" s="140">
        <v>0</v>
      </c>
      <c r="Q746" s="137">
        <v>0</v>
      </c>
    </row>
    <row r="747" spans="2:17" ht="11.25" hidden="1" customHeight="1">
      <c r="B747" s="159" t="s">
        <v>346</v>
      </c>
      <c r="C747" s="140">
        <v>0</v>
      </c>
      <c r="D747" s="140">
        <v>0</v>
      </c>
      <c r="E747" s="137">
        <v>0</v>
      </c>
      <c r="F747" s="140">
        <v>0</v>
      </c>
      <c r="G747" s="140">
        <v>0</v>
      </c>
      <c r="H747" s="137">
        <v>0</v>
      </c>
      <c r="I747" s="137">
        <v>0</v>
      </c>
      <c r="J747" s="137">
        <v>0</v>
      </c>
      <c r="K747" s="137">
        <v>0</v>
      </c>
      <c r="L747" s="140">
        <v>0</v>
      </c>
      <c r="M747" s="140">
        <v>0</v>
      </c>
      <c r="N747" s="137">
        <v>0</v>
      </c>
      <c r="O747" s="140">
        <v>0</v>
      </c>
      <c r="P747" s="140">
        <v>0</v>
      </c>
      <c r="Q747" s="137">
        <v>0</v>
      </c>
    </row>
    <row r="748" spans="2:17" ht="11.25" hidden="1" customHeight="1">
      <c r="B748" s="115" t="s">
        <v>260</v>
      </c>
      <c r="C748" s="137">
        <v>0</v>
      </c>
      <c r="D748" s="137">
        <v>0</v>
      </c>
      <c r="E748" s="137">
        <v>0</v>
      </c>
      <c r="F748" s="137">
        <v>0</v>
      </c>
      <c r="G748" s="137">
        <v>0</v>
      </c>
      <c r="H748" s="137">
        <v>0</v>
      </c>
      <c r="I748" s="137">
        <v>0</v>
      </c>
      <c r="J748" s="137">
        <v>0</v>
      </c>
      <c r="K748" s="137">
        <v>0</v>
      </c>
      <c r="L748" s="137">
        <v>0</v>
      </c>
      <c r="M748" s="137">
        <v>0</v>
      </c>
      <c r="N748" s="137">
        <v>0</v>
      </c>
      <c r="O748" s="137">
        <v>0</v>
      </c>
      <c r="P748" s="137">
        <v>0</v>
      </c>
      <c r="Q748" s="137">
        <v>0</v>
      </c>
    </row>
    <row r="749" spans="2:17" ht="11.25" hidden="1" customHeight="1">
      <c r="B749" s="159" t="s">
        <v>342</v>
      </c>
      <c r="C749" s="140">
        <v>0</v>
      </c>
      <c r="D749" s="140">
        <v>0</v>
      </c>
      <c r="E749" s="137">
        <v>0</v>
      </c>
      <c r="F749" s="140">
        <v>0</v>
      </c>
      <c r="G749" s="140">
        <v>0</v>
      </c>
      <c r="H749" s="137">
        <v>0</v>
      </c>
      <c r="I749" s="137">
        <v>0</v>
      </c>
      <c r="J749" s="137">
        <v>0</v>
      </c>
      <c r="K749" s="137">
        <v>0</v>
      </c>
      <c r="L749" s="140">
        <v>0</v>
      </c>
      <c r="M749" s="140">
        <v>0</v>
      </c>
      <c r="N749" s="137">
        <v>0</v>
      </c>
      <c r="O749" s="140">
        <v>0</v>
      </c>
      <c r="P749" s="140">
        <v>0</v>
      </c>
      <c r="Q749" s="137">
        <v>0</v>
      </c>
    </row>
    <row r="750" spans="2:17" ht="11.25" hidden="1" customHeight="1">
      <c r="B750" s="159" t="s">
        <v>343</v>
      </c>
      <c r="C750" s="140">
        <v>0</v>
      </c>
      <c r="D750" s="140">
        <v>0</v>
      </c>
      <c r="E750" s="137">
        <v>0</v>
      </c>
      <c r="F750" s="140">
        <v>0</v>
      </c>
      <c r="G750" s="140">
        <v>0</v>
      </c>
      <c r="H750" s="137">
        <v>0</v>
      </c>
      <c r="I750" s="137">
        <v>0</v>
      </c>
      <c r="J750" s="137">
        <v>0</v>
      </c>
      <c r="K750" s="137">
        <v>0</v>
      </c>
      <c r="L750" s="140">
        <v>0</v>
      </c>
      <c r="M750" s="140">
        <v>0</v>
      </c>
      <c r="N750" s="137">
        <v>0</v>
      </c>
      <c r="O750" s="140">
        <v>0</v>
      </c>
      <c r="P750" s="140">
        <v>0</v>
      </c>
      <c r="Q750" s="137">
        <v>0</v>
      </c>
    </row>
    <row r="751" spans="2:17" ht="11.25" hidden="1" customHeight="1">
      <c r="B751" s="159" t="s">
        <v>344</v>
      </c>
      <c r="C751" s="137">
        <v>0</v>
      </c>
      <c r="D751" s="137">
        <v>0</v>
      </c>
      <c r="E751" s="137">
        <v>0</v>
      </c>
      <c r="F751" s="137">
        <v>0</v>
      </c>
      <c r="G751" s="137">
        <v>0</v>
      </c>
      <c r="H751" s="137">
        <v>0</v>
      </c>
      <c r="I751" s="137">
        <v>0</v>
      </c>
      <c r="J751" s="137">
        <v>0</v>
      </c>
      <c r="K751" s="137">
        <v>0</v>
      </c>
      <c r="L751" s="137">
        <v>0</v>
      </c>
      <c r="M751" s="137">
        <v>0</v>
      </c>
      <c r="N751" s="137">
        <v>0</v>
      </c>
      <c r="O751" s="137">
        <v>0</v>
      </c>
      <c r="P751" s="137">
        <v>0</v>
      </c>
      <c r="Q751" s="137">
        <v>0</v>
      </c>
    </row>
    <row r="752" spans="2:17" ht="11.25" hidden="1" customHeight="1">
      <c r="B752" s="159" t="s">
        <v>345</v>
      </c>
      <c r="C752" s="140">
        <v>0</v>
      </c>
      <c r="D752" s="140">
        <v>0</v>
      </c>
      <c r="E752" s="137">
        <v>0</v>
      </c>
      <c r="F752" s="140">
        <v>0</v>
      </c>
      <c r="G752" s="140">
        <v>0</v>
      </c>
      <c r="H752" s="137">
        <v>0</v>
      </c>
      <c r="I752" s="137">
        <v>0</v>
      </c>
      <c r="J752" s="137">
        <v>0</v>
      </c>
      <c r="K752" s="137">
        <v>0</v>
      </c>
      <c r="L752" s="140">
        <v>0</v>
      </c>
      <c r="M752" s="140">
        <v>0</v>
      </c>
      <c r="N752" s="137">
        <v>0</v>
      </c>
      <c r="O752" s="140">
        <v>0</v>
      </c>
      <c r="P752" s="140">
        <v>0</v>
      </c>
      <c r="Q752" s="137">
        <v>0</v>
      </c>
    </row>
    <row r="753" spans="2:17" ht="11.25" hidden="1" customHeight="1">
      <c r="B753" s="159" t="s">
        <v>346</v>
      </c>
      <c r="C753" s="140">
        <v>0</v>
      </c>
      <c r="D753" s="140">
        <v>0</v>
      </c>
      <c r="E753" s="137">
        <v>0</v>
      </c>
      <c r="F753" s="140">
        <v>0</v>
      </c>
      <c r="G753" s="140">
        <v>0</v>
      </c>
      <c r="H753" s="137">
        <v>0</v>
      </c>
      <c r="I753" s="137">
        <v>0</v>
      </c>
      <c r="J753" s="137">
        <v>0</v>
      </c>
      <c r="K753" s="137">
        <v>0</v>
      </c>
      <c r="L753" s="140">
        <v>0</v>
      </c>
      <c r="M753" s="140">
        <v>0</v>
      </c>
      <c r="N753" s="137">
        <v>0</v>
      </c>
      <c r="O753" s="140">
        <v>0</v>
      </c>
      <c r="P753" s="140">
        <v>0</v>
      </c>
      <c r="Q753" s="137">
        <v>0</v>
      </c>
    </row>
    <row r="754" spans="2:17" ht="11.25" hidden="1" customHeight="1">
      <c r="B754" s="159" t="s">
        <v>347</v>
      </c>
      <c r="C754" s="137">
        <v>0</v>
      </c>
      <c r="D754" s="137">
        <v>0</v>
      </c>
      <c r="E754" s="137">
        <v>0</v>
      </c>
      <c r="F754" s="137">
        <v>0</v>
      </c>
      <c r="G754" s="137">
        <v>0</v>
      </c>
      <c r="H754" s="137">
        <v>0</v>
      </c>
      <c r="I754" s="137">
        <v>0</v>
      </c>
      <c r="J754" s="137">
        <v>0</v>
      </c>
      <c r="K754" s="137">
        <v>0</v>
      </c>
      <c r="L754" s="137">
        <v>0</v>
      </c>
      <c r="M754" s="137">
        <v>0</v>
      </c>
      <c r="N754" s="137">
        <v>0</v>
      </c>
      <c r="O754" s="137">
        <v>0</v>
      </c>
      <c r="P754" s="137">
        <v>0</v>
      </c>
      <c r="Q754" s="137">
        <v>0</v>
      </c>
    </row>
    <row r="755" spans="2:17" ht="11.25" hidden="1" customHeight="1">
      <c r="B755" s="159" t="s">
        <v>345</v>
      </c>
      <c r="C755" s="140">
        <v>0</v>
      </c>
      <c r="D755" s="140">
        <v>0</v>
      </c>
      <c r="E755" s="137">
        <v>0</v>
      </c>
      <c r="F755" s="140">
        <v>0</v>
      </c>
      <c r="G755" s="140">
        <v>0</v>
      </c>
      <c r="H755" s="137">
        <v>0</v>
      </c>
      <c r="I755" s="137">
        <v>0</v>
      </c>
      <c r="J755" s="137">
        <v>0</v>
      </c>
      <c r="K755" s="137">
        <v>0</v>
      </c>
      <c r="L755" s="140">
        <v>0</v>
      </c>
      <c r="M755" s="140">
        <v>0</v>
      </c>
      <c r="N755" s="137">
        <v>0</v>
      </c>
      <c r="O755" s="140">
        <v>0</v>
      </c>
      <c r="P755" s="140">
        <v>0</v>
      </c>
      <c r="Q755" s="137">
        <v>0</v>
      </c>
    </row>
    <row r="756" spans="2:17" ht="11.25" hidden="1" customHeight="1">
      <c r="B756" s="159" t="s">
        <v>380</v>
      </c>
      <c r="C756" s="140">
        <v>0</v>
      </c>
      <c r="D756" s="140">
        <v>0</v>
      </c>
      <c r="E756" s="137">
        <v>0</v>
      </c>
      <c r="F756" s="140">
        <v>0</v>
      </c>
      <c r="G756" s="140">
        <v>0</v>
      </c>
      <c r="H756" s="137">
        <v>0</v>
      </c>
      <c r="I756" s="137">
        <v>0</v>
      </c>
      <c r="J756" s="137">
        <v>0</v>
      </c>
      <c r="K756" s="137">
        <v>0</v>
      </c>
      <c r="L756" s="140">
        <v>0</v>
      </c>
      <c r="M756" s="140">
        <v>0</v>
      </c>
      <c r="N756" s="137">
        <v>0</v>
      </c>
      <c r="O756" s="140">
        <v>0</v>
      </c>
      <c r="P756" s="140">
        <v>0</v>
      </c>
      <c r="Q756" s="137">
        <v>0</v>
      </c>
    </row>
    <row r="757" spans="2:17" ht="11.25" hidden="1" customHeight="1">
      <c r="B757" s="159" t="s">
        <v>349</v>
      </c>
      <c r="C757" s="140">
        <v>0</v>
      </c>
      <c r="D757" s="140">
        <v>0</v>
      </c>
      <c r="E757" s="137">
        <v>0</v>
      </c>
      <c r="F757" s="140">
        <v>0</v>
      </c>
      <c r="G757" s="140">
        <v>0</v>
      </c>
      <c r="H757" s="137">
        <v>0</v>
      </c>
      <c r="I757" s="137">
        <v>0</v>
      </c>
      <c r="J757" s="137">
        <v>0</v>
      </c>
      <c r="K757" s="137">
        <v>0</v>
      </c>
      <c r="L757" s="140">
        <v>0</v>
      </c>
      <c r="M757" s="140">
        <v>0</v>
      </c>
      <c r="N757" s="137">
        <v>0</v>
      </c>
      <c r="O757" s="140">
        <v>0</v>
      </c>
      <c r="P757" s="140">
        <v>0</v>
      </c>
      <c r="Q757" s="137">
        <v>0</v>
      </c>
    </row>
    <row r="758" spans="2:17" ht="11.25" hidden="1" customHeight="1">
      <c r="B758" s="159" t="s">
        <v>350</v>
      </c>
      <c r="C758" s="137">
        <v>0</v>
      </c>
      <c r="D758" s="137">
        <v>0</v>
      </c>
      <c r="E758" s="137">
        <v>0</v>
      </c>
      <c r="F758" s="137">
        <v>0</v>
      </c>
      <c r="G758" s="137">
        <v>0</v>
      </c>
      <c r="H758" s="137">
        <v>0</v>
      </c>
      <c r="I758" s="137">
        <v>0</v>
      </c>
      <c r="J758" s="137">
        <v>0</v>
      </c>
      <c r="K758" s="137">
        <v>0</v>
      </c>
      <c r="L758" s="137">
        <v>0</v>
      </c>
      <c r="M758" s="137">
        <v>0</v>
      </c>
      <c r="N758" s="137">
        <v>0</v>
      </c>
      <c r="O758" s="137">
        <v>0</v>
      </c>
      <c r="P758" s="137">
        <v>0</v>
      </c>
      <c r="Q758" s="137">
        <v>0</v>
      </c>
    </row>
    <row r="759" spans="2:17" ht="11.25" hidden="1" customHeight="1">
      <c r="B759" s="159" t="s">
        <v>345</v>
      </c>
      <c r="C759" s="140">
        <v>0</v>
      </c>
      <c r="D759" s="140">
        <v>0</v>
      </c>
      <c r="E759" s="137">
        <v>0</v>
      </c>
      <c r="F759" s="140">
        <v>0</v>
      </c>
      <c r="G759" s="140">
        <v>0</v>
      </c>
      <c r="H759" s="137">
        <v>0</v>
      </c>
      <c r="I759" s="137">
        <v>0</v>
      </c>
      <c r="J759" s="137">
        <v>0</v>
      </c>
      <c r="K759" s="137">
        <v>0</v>
      </c>
      <c r="L759" s="140">
        <v>0</v>
      </c>
      <c r="M759" s="140">
        <v>0</v>
      </c>
      <c r="N759" s="137">
        <v>0</v>
      </c>
      <c r="O759" s="140">
        <v>0</v>
      </c>
      <c r="P759" s="140">
        <v>0</v>
      </c>
      <c r="Q759" s="137">
        <v>0</v>
      </c>
    </row>
    <row r="760" spans="2:17" ht="11.25" hidden="1" customHeight="1">
      <c r="B760" s="159" t="s">
        <v>346</v>
      </c>
      <c r="C760" s="140">
        <v>0</v>
      </c>
      <c r="D760" s="140">
        <v>0</v>
      </c>
      <c r="E760" s="137">
        <v>0</v>
      </c>
      <c r="F760" s="140">
        <v>0</v>
      </c>
      <c r="G760" s="140">
        <v>0</v>
      </c>
      <c r="H760" s="137">
        <v>0</v>
      </c>
      <c r="I760" s="137">
        <v>0</v>
      </c>
      <c r="J760" s="137">
        <v>0</v>
      </c>
      <c r="K760" s="137">
        <v>0</v>
      </c>
      <c r="L760" s="140">
        <v>0</v>
      </c>
      <c r="M760" s="140">
        <v>0</v>
      </c>
      <c r="N760" s="137">
        <v>0</v>
      </c>
      <c r="O760" s="140">
        <v>0</v>
      </c>
      <c r="P760" s="140">
        <v>0</v>
      </c>
      <c r="Q760" s="137">
        <v>0</v>
      </c>
    </row>
    <row r="761" spans="2:17" ht="11.25" hidden="1" customHeight="1">
      <c r="B761" s="159" t="s">
        <v>351</v>
      </c>
      <c r="C761" s="137">
        <v>0</v>
      </c>
      <c r="D761" s="137">
        <v>0</v>
      </c>
      <c r="E761" s="137">
        <v>0</v>
      </c>
      <c r="F761" s="137">
        <v>0</v>
      </c>
      <c r="G761" s="137">
        <v>0</v>
      </c>
      <c r="H761" s="137">
        <v>0</v>
      </c>
      <c r="I761" s="137">
        <v>0</v>
      </c>
      <c r="J761" s="137">
        <v>0</v>
      </c>
      <c r="K761" s="137">
        <v>0</v>
      </c>
      <c r="L761" s="137">
        <v>0</v>
      </c>
      <c r="M761" s="137">
        <v>0</v>
      </c>
      <c r="N761" s="137">
        <v>0</v>
      </c>
      <c r="O761" s="137">
        <v>0</v>
      </c>
      <c r="P761" s="137">
        <v>0</v>
      </c>
      <c r="Q761" s="137">
        <v>0</v>
      </c>
    </row>
    <row r="762" spans="2:17" ht="11.25" hidden="1" customHeight="1">
      <c r="B762" s="159" t="s">
        <v>345</v>
      </c>
      <c r="C762" s="140">
        <v>0</v>
      </c>
      <c r="D762" s="140">
        <v>0</v>
      </c>
      <c r="E762" s="137">
        <v>0</v>
      </c>
      <c r="F762" s="140">
        <v>0</v>
      </c>
      <c r="G762" s="140">
        <v>0</v>
      </c>
      <c r="H762" s="137">
        <v>0</v>
      </c>
      <c r="I762" s="137">
        <v>0</v>
      </c>
      <c r="J762" s="137">
        <v>0</v>
      </c>
      <c r="K762" s="137">
        <v>0</v>
      </c>
      <c r="L762" s="140">
        <v>0</v>
      </c>
      <c r="M762" s="140">
        <v>0</v>
      </c>
      <c r="N762" s="137">
        <v>0</v>
      </c>
      <c r="O762" s="140">
        <v>0</v>
      </c>
      <c r="P762" s="140">
        <v>0</v>
      </c>
      <c r="Q762" s="137">
        <v>0</v>
      </c>
    </row>
    <row r="763" spans="2:17" ht="11.25" hidden="1" customHeight="1">
      <c r="B763" s="159" t="s">
        <v>346</v>
      </c>
      <c r="C763" s="140">
        <v>0</v>
      </c>
      <c r="D763" s="140">
        <v>0</v>
      </c>
      <c r="E763" s="137">
        <v>0</v>
      </c>
      <c r="F763" s="140">
        <v>0</v>
      </c>
      <c r="G763" s="140">
        <v>0</v>
      </c>
      <c r="H763" s="137">
        <v>0</v>
      </c>
      <c r="I763" s="137">
        <v>0</v>
      </c>
      <c r="J763" s="137">
        <v>0</v>
      </c>
      <c r="K763" s="137">
        <v>0</v>
      </c>
      <c r="L763" s="140">
        <v>0</v>
      </c>
      <c r="M763" s="140">
        <v>0</v>
      </c>
      <c r="N763" s="137">
        <v>0</v>
      </c>
      <c r="O763" s="140">
        <v>0</v>
      </c>
      <c r="P763" s="140">
        <v>0</v>
      </c>
      <c r="Q763" s="137">
        <v>0</v>
      </c>
    </row>
    <row r="764" spans="2:17" ht="11.25" hidden="1" customHeight="1">
      <c r="B764" s="159" t="s">
        <v>352</v>
      </c>
      <c r="C764" s="137">
        <v>0</v>
      </c>
      <c r="D764" s="137">
        <v>0</v>
      </c>
      <c r="E764" s="137">
        <v>0</v>
      </c>
      <c r="F764" s="137">
        <v>0</v>
      </c>
      <c r="G764" s="137">
        <v>0</v>
      </c>
      <c r="H764" s="137">
        <v>0</v>
      </c>
      <c r="I764" s="137">
        <v>0</v>
      </c>
      <c r="J764" s="137">
        <v>0</v>
      </c>
      <c r="K764" s="137">
        <v>0</v>
      </c>
      <c r="L764" s="137">
        <v>0</v>
      </c>
      <c r="M764" s="137">
        <v>0</v>
      </c>
      <c r="N764" s="137">
        <v>0</v>
      </c>
      <c r="O764" s="137">
        <v>0</v>
      </c>
      <c r="P764" s="137">
        <v>0</v>
      </c>
      <c r="Q764" s="137">
        <v>0</v>
      </c>
    </row>
    <row r="765" spans="2:17" ht="11.25" hidden="1" customHeight="1">
      <c r="B765" s="159" t="s">
        <v>345</v>
      </c>
      <c r="C765" s="140">
        <v>0</v>
      </c>
      <c r="D765" s="140">
        <v>0</v>
      </c>
      <c r="E765" s="137">
        <v>0</v>
      </c>
      <c r="F765" s="140">
        <v>0</v>
      </c>
      <c r="G765" s="140">
        <v>0</v>
      </c>
      <c r="H765" s="137">
        <v>0</v>
      </c>
      <c r="I765" s="137">
        <v>0</v>
      </c>
      <c r="J765" s="137">
        <v>0</v>
      </c>
      <c r="K765" s="137">
        <v>0</v>
      </c>
      <c r="L765" s="140">
        <v>0</v>
      </c>
      <c r="M765" s="140">
        <v>0</v>
      </c>
      <c r="N765" s="137">
        <v>0</v>
      </c>
      <c r="O765" s="140">
        <v>0</v>
      </c>
      <c r="P765" s="140">
        <v>0</v>
      </c>
      <c r="Q765" s="137">
        <v>0</v>
      </c>
    </row>
    <row r="766" spans="2:17" ht="11.25" hidden="1" customHeight="1">
      <c r="B766" s="159" t="s">
        <v>346</v>
      </c>
      <c r="C766" s="140">
        <v>0</v>
      </c>
      <c r="D766" s="140">
        <v>0</v>
      </c>
      <c r="E766" s="137">
        <v>0</v>
      </c>
      <c r="F766" s="140">
        <v>0</v>
      </c>
      <c r="G766" s="140">
        <v>0</v>
      </c>
      <c r="H766" s="137">
        <v>0</v>
      </c>
      <c r="I766" s="137">
        <v>0</v>
      </c>
      <c r="J766" s="137">
        <v>0</v>
      </c>
      <c r="K766" s="137">
        <v>0</v>
      </c>
      <c r="L766" s="140">
        <v>0</v>
      </c>
      <c r="M766" s="140">
        <v>0</v>
      </c>
      <c r="N766" s="137">
        <v>0</v>
      </c>
      <c r="O766" s="140">
        <v>0</v>
      </c>
      <c r="P766" s="140">
        <v>0</v>
      </c>
      <c r="Q766" s="137">
        <v>0</v>
      </c>
    </row>
    <row r="767" spans="2:17" s="78" customFormat="1" ht="11.25" customHeight="1">
      <c r="B767" s="160" t="s">
        <v>353</v>
      </c>
      <c r="C767" s="139">
        <v>22.22</v>
      </c>
      <c r="D767" s="139">
        <v>0</v>
      </c>
      <c r="E767" s="139">
        <v>22.22</v>
      </c>
      <c r="F767" s="139">
        <v>82.22</v>
      </c>
      <c r="G767" s="139">
        <v>0</v>
      </c>
      <c r="H767" s="139">
        <v>82.22</v>
      </c>
      <c r="I767" s="139">
        <v>57.69</v>
      </c>
      <c r="J767" s="139">
        <v>0</v>
      </c>
      <c r="K767" s="139">
        <v>57.69</v>
      </c>
      <c r="L767" s="139">
        <v>35.85</v>
      </c>
      <c r="M767" s="139">
        <v>0</v>
      </c>
      <c r="N767" s="139">
        <v>35.85</v>
      </c>
      <c r="O767" s="139">
        <v>97.799999999999983</v>
      </c>
      <c r="P767" s="139">
        <v>0</v>
      </c>
      <c r="Q767" s="139">
        <v>97.799999999999983</v>
      </c>
    </row>
    <row r="768" spans="2:17" ht="11.25" hidden="1" customHeight="1">
      <c r="B768" s="159" t="s">
        <v>354</v>
      </c>
      <c r="C768" s="140">
        <v>0</v>
      </c>
      <c r="D768" s="140">
        <v>0</v>
      </c>
      <c r="E768" s="137">
        <v>0</v>
      </c>
      <c r="F768" s="140">
        <v>0</v>
      </c>
      <c r="G768" s="140">
        <v>0</v>
      </c>
      <c r="H768" s="137">
        <v>0</v>
      </c>
      <c r="I768" s="137">
        <v>0</v>
      </c>
      <c r="J768" s="137">
        <v>0</v>
      </c>
      <c r="K768" s="137">
        <v>0</v>
      </c>
      <c r="L768" s="140">
        <v>0</v>
      </c>
      <c r="M768" s="140">
        <v>0</v>
      </c>
      <c r="N768" s="137">
        <v>0</v>
      </c>
      <c r="O768" s="140">
        <v>0</v>
      </c>
      <c r="P768" s="140">
        <v>0</v>
      </c>
      <c r="Q768" s="137">
        <v>0</v>
      </c>
    </row>
    <row r="769" spans="2:17" ht="11.25" hidden="1" customHeight="1">
      <c r="B769" s="159" t="s">
        <v>355</v>
      </c>
      <c r="C769" s="137">
        <v>0</v>
      </c>
      <c r="D769" s="137">
        <v>0</v>
      </c>
      <c r="E769" s="137">
        <v>0</v>
      </c>
      <c r="F769" s="137">
        <v>0</v>
      </c>
      <c r="G769" s="137">
        <v>0</v>
      </c>
      <c r="H769" s="137">
        <v>0</v>
      </c>
      <c r="I769" s="137">
        <v>0</v>
      </c>
      <c r="J769" s="137">
        <v>0</v>
      </c>
      <c r="K769" s="137">
        <v>0</v>
      </c>
      <c r="L769" s="137">
        <v>0</v>
      </c>
      <c r="M769" s="137">
        <v>0</v>
      </c>
      <c r="N769" s="137">
        <v>0</v>
      </c>
      <c r="O769" s="137">
        <v>0</v>
      </c>
      <c r="P769" s="137">
        <v>0</v>
      </c>
      <c r="Q769" s="137">
        <v>0</v>
      </c>
    </row>
    <row r="770" spans="2:17" ht="11.25" hidden="1" customHeight="1">
      <c r="B770" s="159" t="s">
        <v>319</v>
      </c>
      <c r="C770" s="140">
        <v>0</v>
      </c>
      <c r="D770" s="140">
        <v>0</v>
      </c>
      <c r="E770" s="137">
        <v>0</v>
      </c>
      <c r="F770" s="140">
        <v>0</v>
      </c>
      <c r="G770" s="140">
        <v>0</v>
      </c>
      <c r="H770" s="137">
        <v>0</v>
      </c>
      <c r="I770" s="137">
        <v>0</v>
      </c>
      <c r="J770" s="137">
        <v>0</v>
      </c>
      <c r="K770" s="137">
        <v>0</v>
      </c>
      <c r="L770" s="140">
        <v>0</v>
      </c>
      <c r="M770" s="140">
        <v>0</v>
      </c>
      <c r="N770" s="137">
        <v>0</v>
      </c>
      <c r="O770" s="140">
        <v>0</v>
      </c>
      <c r="P770" s="140">
        <v>0</v>
      </c>
      <c r="Q770" s="137">
        <v>0</v>
      </c>
    </row>
    <row r="771" spans="2:17" ht="11.25" hidden="1" customHeight="1">
      <c r="B771" s="159" t="s">
        <v>322</v>
      </c>
      <c r="C771" s="140">
        <v>0</v>
      </c>
      <c r="D771" s="140">
        <v>0</v>
      </c>
      <c r="E771" s="137">
        <v>0</v>
      </c>
      <c r="F771" s="140">
        <v>0</v>
      </c>
      <c r="G771" s="140">
        <v>0</v>
      </c>
      <c r="H771" s="137">
        <v>0</v>
      </c>
      <c r="I771" s="137">
        <v>0</v>
      </c>
      <c r="J771" s="137">
        <v>0</v>
      </c>
      <c r="K771" s="137">
        <v>0</v>
      </c>
      <c r="L771" s="140">
        <v>0</v>
      </c>
      <c r="M771" s="140">
        <v>0</v>
      </c>
      <c r="N771" s="137">
        <v>0</v>
      </c>
      <c r="O771" s="140">
        <v>0</v>
      </c>
      <c r="P771" s="140">
        <v>0</v>
      </c>
      <c r="Q771" s="137">
        <v>0</v>
      </c>
    </row>
    <row r="772" spans="2:17" ht="11.25" hidden="1" customHeight="1">
      <c r="B772" s="159" t="s">
        <v>323</v>
      </c>
      <c r="C772" s="140">
        <v>0</v>
      </c>
      <c r="D772" s="140">
        <v>0</v>
      </c>
      <c r="E772" s="137">
        <v>0</v>
      </c>
      <c r="F772" s="140">
        <v>0</v>
      </c>
      <c r="G772" s="140">
        <v>0</v>
      </c>
      <c r="H772" s="137">
        <v>0</v>
      </c>
      <c r="I772" s="137">
        <v>0</v>
      </c>
      <c r="J772" s="137">
        <v>0</v>
      </c>
      <c r="K772" s="137">
        <v>0</v>
      </c>
      <c r="L772" s="140">
        <v>0</v>
      </c>
      <c r="M772" s="140">
        <v>0</v>
      </c>
      <c r="N772" s="137">
        <v>0</v>
      </c>
      <c r="O772" s="140">
        <v>0</v>
      </c>
      <c r="P772" s="140">
        <v>0</v>
      </c>
      <c r="Q772" s="137">
        <v>0</v>
      </c>
    </row>
    <row r="773" spans="2:17" ht="11.25" hidden="1" customHeight="1">
      <c r="B773" s="159" t="s">
        <v>324</v>
      </c>
      <c r="C773" s="140">
        <v>0</v>
      </c>
      <c r="D773" s="140">
        <v>0</v>
      </c>
      <c r="E773" s="137">
        <v>0</v>
      </c>
      <c r="F773" s="140">
        <v>0</v>
      </c>
      <c r="G773" s="140">
        <v>0</v>
      </c>
      <c r="H773" s="137">
        <v>0</v>
      </c>
      <c r="I773" s="137">
        <v>0</v>
      </c>
      <c r="J773" s="137">
        <v>0</v>
      </c>
      <c r="K773" s="137">
        <v>0</v>
      </c>
      <c r="L773" s="140">
        <v>0</v>
      </c>
      <c r="M773" s="140">
        <v>0</v>
      </c>
      <c r="N773" s="137">
        <v>0</v>
      </c>
      <c r="O773" s="140">
        <v>0</v>
      </c>
      <c r="P773" s="140">
        <v>0</v>
      </c>
      <c r="Q773" s="137">
        <v>0</v>
      </c>
    </row>
    <row r="774" spans="2:17" ht="11.25" customHeight="1">
      <c r="B774" s="159" t="s">
        <v>356</v>
      </c>
      <c r="C774" s="137">
        <v>22.22</v>
      </c>
      <c r="D774" s="137">
        <v>0</v>
      </c>
      <c r="E774" s="137">
        <v>22.22</v>
      </c>
      <c r="F774" s="137">
        <v>82.22</v>
      </c>
      <c r="G774" s="137">
        <v>0</v>
      </c>
      <c r="H774" s="137">
        <v>82.22</v>
      </c>
      <c r="I774" s="137">
        <v>57.69</v>
      </c>
      <c r="J774" s="137">
        <v>0</v>
      </c>
      <c r="K774" s="137">
        <v>57.69</v>
      </c>
      <c r="L774" s="137">
        <v>35.85</v>
      </c>
      <c r="M774" s="137">
        <v>0</v>
      </c>
      <c r="N774" s="137">
        <v>35.85</v>
      </c>
      <c r="O774" s="137">
        <v>97.799999999999983</v>
      </c>
      <c r="P774" s="137">
        <v>0</v>
      </c>
      <c r="Q774" s="137">
        <v>97.799999999999983</v>
      </c>
    </row>
    <row r="775" spans="2:17" ht="11.25" hidden="1" customHeight="1">
      <c r="B775" s="159" t="s">
        <v>254</v>
      </c>
      <c r="C775" s="137">
        <v>0</v>
      </c>
      <c r="D775" s="137">
        <v>0</v>
      </c>
      <c r="E775" s="137">
        <v>0</v>
      </c>
      <c r="F775" s="137">
        <v>0</v>
      </c>
      <c r="G775" s="137">
        <v>0</v>
      </c>
      <c r="H775" s="137">
        <v>0</v>
      </c>
      <c r="I775" s="137">
        <v>0</v>
      </c>
      <c r="J775" s="137">
        <v>0</v>
      </c>
      <c r="K775" s="137">
        <v>0</v>
      </c>
      <c r="L775" s="137">
        <v>0</v>
      </c>
      <c r="M775" s="137">
        <v>0</v>
      </c>
      <c r="N775" s="137">
        <v>0</v>
      </c>
      <c r="O775" s="137">
        <v>0</v>
      </c>
      <c r="P775" s="137">
        <v>0</v>
      </c>
      <c r="Q775" s="137">
        <v>0</v>
      </c>
    </row>
    <row r="776" spans="2:17" ht="11.25" hidden="1" customHeight="1">
      <c r="B776" s="159" t="s">
        <v>357</v>
      </c>
      <c r="C776" s="140">
        <v>0</v>
      </c>
      <c r="D776" s="140">
        <v>0</v>
      </c>
      <c r="E776" s="137">
        <v>0</v>
      </c>
      <c r="F776" s="140">
        <v>0</v>
      </c>
      <c r="G776" s="140">
        <v>0</v>
      </c>
      <c r="H776" s="137">
        <v>0</v>
      </c>
      <c r="I776" s="137">
        <v>0</v>
      </c>
      <c r="J776" s="137">
        <v>0</v>
      </c>
      <c r="K776" s="137">
        <v>0</v>
      </c>
      <c r="L776" s="140">
        <v>0</v>
      </c>
      <c r="M776" s="140">
        <v>0</v>
      </c>
      <c r="N776" s="137">
        <v>0</v>
      </c>
      <c r="O776" s="140">
        <v>0</v>
      </c>
      <c r="P776" s="140">
        <v>0</v>
      </c>
      <c r="Q776" s="137">
        <v>0</v>
      </c>
    </row>
    <row r="777" spans="2:17" ht="11.25" hidden="1" customHeight="1">
      <c r="B777" s="159" t="s">
        <v>358</v>
      </c>
      <c r="C777" s="140">
        <v>0</v>
      </c>
      <c r="D777" s="140">
        <v>0</v>
      </c>
      <c r="E777" s="137">
        <v>0</v>
      </c>
      <c r="F777" s="140">
        <v>0</v>
      </c>
      <c r="G777" s="140">
        <v>0</v>
      </c>
      <c r="H777" s="137">
        <v>0</v>
      </c>
      <c r="I777" s="137">
        <v>0</v>
      </c>
      <c r="J777" s="137">
        <v>0</v>
      </c>
      <c r="K777" s="137">
        <v>0</v>
      </c>
      <c r="L777" s="140">
        <v>0</v>
      </c>
      <c r="M777" s="140">
        <v>0</v>
      </c>
      <c r="N777" s="137">
        <v>0</v>
      </c>
      <c r="O777" s="140">
        <v>0</v>
      </c>
      <c r="P777" s="140">
        <v>0</v>
      </c>
      <c r="Q777" s="137">
        <v>0</v>
      </c>
    </row>
    <row r="778" spans="2:17" ht="11.25" hidden="1" customHeight="1">
      <c r="B778" s="159" t="s">
        <v>330</v>
      </c>
      <c r="C778" s="137">
        <v>0</v>
      </c>
      <c r="D778" s="137">
        <v>0</v>
      </c>
      <c r="E778" s="137">
        <v>0</v>
      </c>
      <c r="F778" s="137">
        <v>0</v>
      </c>
      <c r="G778" s="137">
        <v>0</v>
      </c>
      <c r="H778" s="137">
        <v>0</v>
      </c>
      <c r="I778" s="137">
        <v>0</v>
      </c>
      <c r="J778" s="137">
        <v>0</v>
      </c>
      <c r="K778" s="137">
        <v>0</v>
      </c>
      <c r="L778" s="137">
        <v>0</v>
      </c>
      <c r="M778" s="137">
        <v>0</v>
      </c>
      <c r="N778" s="137">
        <v>0</v>
      </c>
      <c r="O778" s="137">
        <v>0</v>
      </c>
      <c r="P778" s="137">
        <v>0</v>
      </c>
      <c r="Q778" s="137">
        <v>0</v>
      </c>
    </row>
    <row r="779" spans="2:17" ht="11.25" hidden="1" customHeight="1">
      <c r="B779" s="159" t="s">
        <v>331</v>
      </c>
      <c r="C779" s="140">
        <v>0</v>
      </c>
      <c r="D779" s="140">
        <v>0</v>
      </c>
      <c r="E779" s="137">
        <v>0</v>
      </c>
      <c r="F779" s="140">
        <v>0</v>
      </c>
      <c r="G779" s="140">
        <v>0</v>
      </c>
      <c r="H779" s="137">
        <v>0</v>
      </c>
      <c r="I779" s="137">
        <v>0</v>
      </c>
      <c r="J779" s="137">
        <v>0</v>
      </c>
      <c r="K779" s="137">
        <v>0</v>
      </c>
      <c r="L779" s="140">
        <v>0</v>
      </c>
      <c r="M779" s="140">
        <v>0</v>
      </c>
      <c r="N779" s="137">
        <v>0</v>
      </c>
      <c r="O779" s="140">
        <v>0</v>
      </c>
      <c r="P779" s="140">
        <v>0</v>
      </c>
      <c r="Q779" s="137">
        <v>0</v>
      </c>
    </row>
    <row r="780" spans="2:17" ht="11.25" hidden="1" customHeight="1">
      <c r="B780" s="159" t="s">
        <v>359</v>
      </c>
      <c r="C780" s="140">
        <v>0</v>
      </c>
      <c r="D780" s="140">
        <v>0</v>
      </c>
      <c r="E780" s="137">
        <v>0</v>
      </c>
      <c r="F780" s="140">
        <v>0</v>
      </c>
      <c r="G780" s="140">
        <v>0</v>
      </c>
      <c r="H780" s="137">
        <v>0</v>
      </c>
      <c r="I780" s="137">
        <v>0</v>
      </c>
      <c r="J780" s="137">
        <v>0</v>
      </c>
      <c r="K780" s="137">
        <v>0</v>
      </c>
      <c r="L780" s="140">
        <v>0</v>
      </c>
      <c r="M780" s="140">
        <v>0</v>
      </c>
      <c r="N780" s="137">
        <v>0</v>
      </c>
      <c r="O780" s="140">
        <v>0</v>
      </c>
      <c r="P780" s="140">
        <v>0</v>
      </c>
      <c r="Q780" s="137">
        <v>0</v>
      </c>
    </row>
    <row r="781" spans="2:17" ht="11.25" hidden="1" customHeight="1">
      <c r="B781" s="159" t="s">
        <v>333</v>
      </c>
      <c r="C781" s="137">
        <v>0</v>
      </c>
      <c r="D781" s="137">
        <v>0</v>
      </c>
      <c r="E781" s="137">
        <v>0</v>
      </c>
      <c r="F781" s="137">
        <v>0</v>
      </c>
      <c r="G781" s="137">
        <v>0</v>
      </c>
      <c r="H781" s="137">
        <v>0</v>
      </c>
      <c r="I781" s="137">
        <v>0</v>
      </c>
      <c r="J781" s="137">
        <v>0</v>
      </c>
      <c r="K781" s="137">
        <v>0</v>
      </c>
      <c r="L781" s="137">
        <v>0</v>
      </c>
      <c r="M781" s="137">
        <v>0</v>
      </c>
      <c r="N781" s="137">
        <v>0</v>
      </c>
      <c r="O781" s="137">
        <v>0</v>
      </c>
      <c r="P781" s="137">
        <v>0</v>
      </c>
      <c r="Q781" s="137">
        <v>0</v>
      </c>
    </row>
    <row r="782" spans="2:17" ht="11.25" hidden="1" customHeight="1">
      <c r="B782" s="159" t="s">
        <v>331</v>
      </c>
      <c r="C782" s="140">
        <v>0</v>
      </c>
      <c r="D782" s="140">
        <v>0</v>
      </c>
      <c r="E782" s="137">
        <v>0</v>
      </c>
      <c r="F782" s="140">
        <v>0</v>
      </c>
      <c r="G782" s="140">
        <v>0</v>
      </c>
      <c r="H782" s="137">
        <v>0</v>
      </c>
      <c r="I782" s="137">
        <v>0</v>
      </c>
      <c r="J782" s="137">
        <v>0</v>
      </c>
      <c r="K782" s="137">
        <v>0</v>
      </c>
      <c r="L782" s="140">
        <v>0</v>
      </c>
      <c r="M782" s="140">
        <v>0</v>
      </c>
      <c r="N782" s="137">
        <v>0</v>
      </c>
      <c r="O782" s="140">
        <v>0</v>
      </c>
      <c r="P782" s="140">
        <v>0</v>
      </c>
      <c r="Q782" s="137">
        <v>0</v>
      </c>
    </row>
    <row r="783" spans="2:17" ht="11.25" hidden="1" customHeight="1">
      <c r="B783" s="159" t="s">
        <v>360</v>
      </c>
      <c r="C783" s="140">
        <v>0</v>
      </c>
      <c r="D783" s="140">
        <v>0</v>
      </c>
      <c r="E783" s="137">
        <v>0</v>
      </c>
      <c r="F783" s="140">
        <v>0</v>
      </c>
      <c r="G783" s="140">
        <v>0</v>
      </c>
      <c r="H783" s="137">
        <v>0</v>
      </c>
      <c r="I783" s="137">
        <v>0</v>
      </c>
      <c r="J783" s="137">
        <v>0</v>
      </c>
      <c r="K783" s="137">
        <v>0</v>
      </c>
      <c r="L783" s="140">
        <v>0</v>
      </c>
      <c r="M783" s="140">
        <v>0</v>
      </c>
      <c r="N783" s="137">
        <v>0</v>
      </c>
      <c r="O783" s="140">
        <v>0</v>
      </c>
      <c r="P783" s="140">
        <v>0</v>
      </c>
      <c r="Q783" s="137">
        <v>0</v>
      </c>
    </row>
    <row r="784" spans="2:17" ht="11.25" hidden="1" customHeight="1">
      <c r="B784" s="159" t="s">
        <v>335</v>
      </c>
      <c r="C784" s="140">
        <v>0</v>
      </c>
      <c r="D784" s="140">
        <v>0</v>
      </c>
      <c r="E784" s="137">
        <v>0</v>
      </c>
      <c r="F784" s="140">
        <v>0</v>
      </c>
      <c r="G784" s="140">
        <v>0</v>
      </c>
      <c r="H784" s="137">
        <v>0</v>
      </c>
      <c r="I784" s="137">
        <v>0</v>
      </c>
      <c r="J784" s="137">
        <v>0</v>
      </c>
      <c r="K784" s="137">
        <v>0</v>
      </c>
      <c r="L784" s="140">
        <v>0</v>
      </c>
      <c r="M784" s="140">
        <v>0</v>
      </c>
      <c r="N784" s="137">
        <v>0</v>
      </c>
      <c r="O784" s="140">
        <v>0</v>
      </c>
      <c r="P784" s="140">
        <v>0</v>
      </c>
      <c r="Q784" s="137">
        <v>0</v>
      </c>
    </row>
    <row r="785" spans="2:17" ht="11.25" hidden="1" customHeight="1">
      <c r="B785" s="159" t="s">
        <v>336</v>
      </c>
      <c r="C785" s="137">
        <v>0</v>
      </c>
      <c r="D785" s="137">
        <v>0</v>
      </c>
      <c r="E785" s="137">
        <v>0</v>
      </c>
      <c r="F785" s="137">
        <v>0</v>
      </c>
      <c r="G785" s="137">
        <v>0</v>
      </c>
      <c r="H785" s="137">
        <v>0</v>
      </c>
      <c r="I785" s="137">
        <v>0</v>
      </c>
      <c r="J785" s="137">
        <v>0</v>
      </c>
      <c r="K785" s="137">
        <v>0</v>
      </c>
      <c r="L785" s="137">
        <v>0</v>
      </c>
      <c r="M785" s="137">
        <v>0</v>
      </c>
      <c r="N785" s="137">
        <v>0</v>
      </c>
      <c r="O785" s="137">
        <v>0</v>
      </c>
      <c r="P785" s="137">
        <v>0</v>
      </c>
      <c r="Q785" s="137">
        <v>0</v>
      </c>
    </row>
    <row r="786" spans="2:17" ht="11.25" hidden="1" customHeight="1">
      <c r="B786" s="159" t="s">
        <v>331</v>
      </c>
      <c r="C786" s="140">
        <v>0</v>
      </c>
      <c r="D786" s="140">
        <v>0</v>
      </c>
      <c r="E786" s="137">
        <v>0</v>
      </c>
      <c r="F786" s="140">
        <v>0</v>
      </c>
      <c r="G786" s="140">
        <v>0</v>
      </c>
      <c r="H786" s="137">
        <v>0</v>
      </c>
      <c r="I786" s="137">
        <v>0</v>
      </c>
      <c r="J786" s="137">
        <v>0</v>
      </c>
      <c r="K786" s="137">
        <v>0</v>
      </c>
      <c r="L786" s="140">
        <v>0</v>
      </c>
      <c r="M786" s="140">
        <v>0</v>
      </c>
      <c r="N786" s="137">
        <v>0</v>
      </c>
      <c r="O786" s="140">
        <v>0</v>
      </c>
      <c r="P786" s="140">
        <v>0</v>
      </c>
      <c r="Q786" s="137">
        <v>0</v>
      </c>
    </row>
    <row r="787" spans="2:17" ht="11.25" hidden="1" customHeight="1">
      <c r="B787" s="159" t="s">
        <v>359</v>
      </c>
      <c r="C787" s="140">
        <v>0</v>
      </c>
      <c r="D787" s="140">
        <v>0</v>
      </c>
      <c r="E787" s="137">
        <v>0</v>
      </c>
      <c r="F787" s="140">
        <v>0</v>
      </c>
      <c r="G787" s="140">
        <v>0</v>
      </c>
      <c r="H787" s="137">
        <v>0</v>
      </c>
      <c r="I787" s="137">
        <v>0</v>
      </c>
      <c r="J787" s="137">
        <v>0</v>
      </c>
      <c r="K787" s="137">
        <v>0</v>
      </c>
      <c r="L787" s="140">
        <v>0</v>
      </c>
      <c r="M787" s="140">
        <v>0</v>
      </c>
      <c r="N787" s="137">
        <v>0</v>
      </c>
      <c r="O787" s="140">
        <v>0</v>
      </c>
      <c r="P787" s="140">
        <v>0</v>
      </c>
      <c r="Q787" s="137">
        <v>0</v>
      </c>
    </row>
    <row r="788" spans="2:17" ht="11.25" hidden="1" customHeight="1">
      <c r="B788" s="159" t="s">
        <v>337</v>
      </c>
      <c r="C788" s="137">
        <v>0</v>
      </c>
      <c r="D788" s="137">
        <v>0</v>
      </c>
      <c r="E788" s="137">
        <v>0</v>
      </c>
      <c r="F788" s="137">
        <v>0</v>
      </c>
      <c r="G788" s="137">
        <v>0</v>
      </c>
      <c r="H788" s="137">
        <v>0</v>
      </c>
      <c r="I788" s="137">
        <v>0</v>
      </c>
      <c r="J788" s="137">
        <v>0</v>
      </c>
      <c r="K788" s="137">
        <v>0</v>
      </c>
      <c r="L788" s="137">
        <v>0</v>
      </c>
      <c r="M788" s="137">
        <v>0</v>
      </c>
      <c r="N788" s="137">
        <v>0</v>
      </c>
      <c r="O788" s="137">
        <v>0</v>
      </c>
      <c r="P788" s="137">
        <v>0</v>
      </c>
      <c r="Q788" s="137">
        <v>0</v>
      </c>
    </row>
    <row r="789" spans="2:17" ht="11.25" hidden="1" customHeight="1">
      <c r="B789" s="159" t="s">
        <v>331</v>
      </c>
      <c r="C789" s="140">
        <v>0</v>
      </c>
      <c r="D789" s="140">
        <v>0</v>
      </c>
      <c r="E789" s="137">
        <v>0</v>
      </c>
      <c r="F789" s="140">
        <v>0</v>
      </c>
      <c r="G789" s="140">
        <v>0</v>
      </c>
      <c r="H789" s="137">
        <v>0</v>
      </c>
      <c r="I789" s="137">
        <v>0</v>
      </c>
      <c r="J789" s="137">
        <v>0</v>
      </c>
      <c r="K789" s="137">
        <v>0</v>
      </c>
      <c r="L789" s="140">
        <v>0</v>
      </c>
      <c r="M789" s="140">
        <v>0</v>
      </c>
      <c r="N789" s="137">
        <v>0</v>
      </c>
      <c r="O789" s="140">
        <v>0</v>
      </c>
      <c r="P789" s="140">
        <v>0</v>
      </c>
      <c r="Q789" s="137">
        <v>0</v>
      </c>
    </row>
    <row r="790" spans="2:17" ht="11.25" hidden="1" customHeight="1">
      <c r="B790" s="159" t="s">
        <v>359</v>
      </c>
      <c r="C790" s="140">
        <v>0</v>
      </c>
      <c r="D790" s="140">
        <v>0</v>
      </c>
      <c r="E790" s="137">
        <v>0</v>
      </c>
      <c r="F790" s="140">
        <v>0</v>
      </c>
      <c r="G790" s="140">
        <v>0</v>
      </c>
      <c r="H790" s="137">
        <v>0</v>
      </c>
      <c r="I790" s="137">
        <v>0</v>
      </c>
      <c r="J790" s="137">
        <v>0</v>
      </c>
      <c r="K790" s="137">
        <v>0</v>
      </c>
      <c r="L790" s="140">
        <v>0</v>
      </c>
      <c r="M790" s="140">
        <v>0</v>
      </c>
      <c r="N790" s="137">
        <v>0</v>
      </c>
      <c r="O790" s="140">
        <v>0</v>
      </c>
      <c r="P790" s="140">
        <v>0</v>
      </c>
      <c r="Q790" s="137">
        <v>0</v>
      </c>
    </row>
    <row r="791" spans="2:17" ht="11.25" hidden="1" customHeight="1">
      <c r="B791" s="159" t="s">
        <v>338</v>
      </c>
      <c r="C791" s="137">
        <v>0</v>
      </c>
      <c r="D791" s="137">
        <v>0</v>
      </c>
      <c r="E791" s="137">
        <v>0</v>
      </c>
      <c r="F791" s="137">
        <v>0</v>
      </c>
      <c r="G791" s="137">
        <v>0</v>
      </c>
      <c r="H791" s="137">
        <v>0</v>
      </c>
      <c r="I791" s="137">
        <v>0</v>
      </c>
      <c r="J791" s="137">
        <v>0</v>
      </c>
      <c r="K791" s="137">
        <v>0</v>
      </c>
      <c r="L791" s="137">
        <v>0</v>
      </c>
      <c r="M791" s="137">
        <v>0</v>
      </c>
      <c r="N791" s="137">
        <v>0</v>
      </c>
      <c r="O791" s="137">
        <v>0</v>
      </c>
      <c r="P791" s="137">
        <v>0</v>
      </c>
      <c r="Q791" s="137">
        <v>0</v>
      </c>
    </row>
    <row r="792" spans="2:17" ht="11.25" hidden="1" customHeight="1">
      <c r="B792" s="159" t="s">
        <v>331</v>
      </c>
      <c r="C792" s="140">
        <v>0</v>
      </c>
      <c r="D792" s="140">
        <v>0</v>
      </c>
      <c r="E792" s="137">
        <v>0</v>
      </c>
      <c r="F792" s="140">
        <v>0</v>
      </c>
      <c r="G792" s="140">
        <v>0</v>
      </c>
      <c r="H792" s="137">
        <v>0</v>
      </c>
      <c r="I792" s="137">
        <v>0</v>
      </c>
      <c r="J792" s="137">
        <v>0</v>
      </c>
      <c r="K792" s="137">
        <v>0</v>
      </c>
      <c r="L792" s="140">
        <v>0</v>
      </c>
      <c r="M792" s="140">
        <v>0</v>
      </c>
      <c r="N792" s="137">
        <v>0</v>
      </c>
      <c r="O792" s="140">
        <v>0</v>
      </c>
      <c r="P792" s="140">
        <v>0</v>
      </c>
      <c r="Q792" s="137">
        <v>0</v>
      </c>
    </row>
    <row r="793" spans="2:17" ht="11.25" hidden="1" customHeight="1">
      <c r="B793" s="159" t="s">
        <v>359</v>
      </c>
      <c r="C793" s="140">
        <v>0</v>
      </c>
      <c r="D793" s="140">
        <v>0</v>
      </c>
      <c r="E793" s="137">
        <v>0</v>
      </c>
      <c r="F793" s="140">
        <v>0</v>
      </c>
      <c r="G793" s="140">
        <v>0</v>
      </c>
      <c r="H793" s="137">
        <v>0</v>
      </c>
      <c r="I793" s="137">
        <v>0</v>
      </c>
      <c r="J793" s="137">
        <v>0</v>
      </c>
      <c r="K793" s="137">
        <v>0</v>
      </c>
      <c r="L793" s="140">
        <v>0</v>
      </c>
      <c r="M793" s="140">
        <v>0</v>
      </c>
      <c r="N793" s="137">
        <v>0</v>
      </c>
      <c r="O793" s="140">
        <v>0</v>
      </c>
      <c r="P793" s="140">
        <v>0</v>
      </c>
      <c r="Q793" s="137">
        <v>0</v>
      </c>
    </row>
    <row r="794" spans="2:17" ht="11.25" hidden="1" customHeight="1">
      <c r="B794" s="159" t="s">
        <v>256</v>
      </c>
      <c r="C794" s="137">
        <v>0</v>
      </c>
      <c r="D794" s="137">
        <v>0</v>
      </c>
      <c r="E794" s="137">
        <v>0</v>
      </c>
      <c r="F794" s="137">
        <v>0</v>
      </c>
      <c r="G794" s="137">
        <v>0</v>
      </c>
      <c r="H794" s="137">
        <v>0</v>
      </c>
      <c r="I794" s="137">
        <v>0</v>
      </c>
      <c r="J794" s="137">
        <v>0</v>
      </c>
      <c r="K794" s="137">
        <v>0</v>
      </c>
      <c r="L794" s="137">
        <v>0</v>
      </c>
      <c r="M794" s="137">
        <v>0</v>
      </c>
      <c r="N794" s="137">
        <v>0</v>
      </c>
      <c r="O794" s="137">
        <v>0</v>
      </c>
      <c r="P794" s="137">
        <v>0</v>
      </c>
      <c r="Q794" s="137">
        <v>0</v>
      </c>
    </row>
    <row r="795" spans="2:17" ht="11.25" hidden="1" customHeight="1">
      <c r="B795" s="159" t="s">
        <v>361</v>
      </c>
      <c r="C795" s="140">
        <v>0</v>
      </c>
      <c r="D795" s="140">
        <v>0</v>
      </c>
      <c r="E795" s="137">
        <v>0</v>
      </c>
      <c r="F795" s="140">
        <v>0</v>
      </c>
      <c r="G795" s="140">
        <v>0</v>
      </c>
      <c r="H795" s="137">
        <v>0</v>
      </c>
      <c r="I795" s="137">
        <v>0</v>
      </c>
      <c r="J795" s="137">
        <v>0</v>
      </c>
      <c r="K795" s="137">
        <v>0</v>
      </c>
      <c r="L795" s="140">
        <v>0</v>
      </c>
      <c r="M795" s="140">
        <v>0</v>
      </c>
      <c r="N795" s="137">
        <v>0</v>
      </c>
      <c r="O795" s="140">
        <v>0</v>
      </c>
      <c r="P795" s="140">
        <v>0</v>
      </c>
      <c r="Q795" s="137">
        <v>0</v>
      </c>
    </row>
    <row r="796" spans="2:17" ht="11.25" hidden="1" customHeight="1">
      <c r="B796" s="159" t="s">
        <v>358</v>
      </c>
      <c r="C796" s="140">
        <v>0</v>
      </c>
      <c r="D796" s="140">
        <v>0</v>
      </c>
      <c r="E796" s="137">
        <v>0</v>
      </c>
      <c r="F796" s="140">
        <v>0</v>
      </c>
      <c r="G796" s="140">
        <v>0</v>
      </c>
      <c r="H796" s="137">
        <v>0</v>
      </c>
      <c r="I796" s="137">
        <v>0</v>
      </c>
      <c r="J796" s="137">
        <v>0</v>
      </c>
      <c r="K796" s="137">
        <v>0</v>
      </c>
      <c r="L796" s="140">
        <v>0</v>
      </c>
      <c r="M796" s="140">
        <v>0</v>
      </c>
      <c r="N796" s="137">
        <v>0</v>
      </c>
      <c r="O796" s="140">
        <v>0</v>
      </c>
      <c r="P796" s="140">
        <v>0</v>
      </c>
      <c r="Q796" s="137">
        <v>0</v>
      </c>
    </row>
    <row r="797" spans="2:17" ht="11.25" hidden="1" customHeight="1">
      <c r="B797" s="159" t="s">
        <v>330</v>
      </c>
      <c r="C797" s="137">
        <v>0</v>
      </c>
      <c r="D797" s="137">
        <v>0</v>
      </c>
      <c r="E797" s="137">
        <v>0</v>
      </c>
      <c r="F797" s="137">
        <v>0</v>
      </c>
      <c r="G797" s="137">
        <v>0</v>
      </c>
      <c r="H797" s="137">
        <v>0</v>
      </c>
      <c r="I797" s="137">
        <v>0</v>
      </c>
      <c r="J797" s="137">
        <v>0</v>
      </c>
      <c r="K797" s="137">
        <v>0</v>
      </c>
      <c r="L797" s="137">
        <v>0</v>
      </c>
      <c r="M797" s="137">
        <v>0</v>
      </c>
      <c r="N797" s="137">
        <v>0</v>
      </c>
      <c r="O797" s="137">
        <v>0</v>
      </c>
      <c r="P797" s="137">
        <v>0</v>
      </c>
      <c r="Q797" s="137">
        <v>0</v>
      </c>
    </row>
    <row r="798" spans="2:17" ht="11.25" hidden="1" customHeight="1">
      <c r="B798" s="159" t="s">
        <v>331</v>
      </c>
      <c r="C798" s="140">
        <v>0</v>
      </c>
      <c r="D798" s="140">
        <v>0</v>
      </c>
      <c r="E798" s="137">
        <v>0</v>
      </c>
      <c r="F798" s="140">
        <v>0</v>
      </c>
      <c r="G798" s="140">
        <v>0</v>
      </c>
      <c r="H798" s="137">
        <v>0</v>
      </c>
      <c r="I798" s="137">
        <v>0</v>
      </c>
      <c r="J798" s="137">
        <v>0</v>
      </c>
      <c r="K798" s="137">
        <v>0</v>
      </c>
      <c r="L798" s="140">
        <v>0</v>
      </c>
      <c r="M798" s="140">
        <v>0</v>
      </c>
      <c r="N798" s="137">
        <v>0</v>
      </c>
      <c r="O798" s="140">
        <v>0</v>
      </c>
      <c r="P798" s="140">
        <v>0</v>
      </c>
      <c r="Q798" s="137">
        <v>0</v>
      </c>
    </row>
    <row r="799" spans="2:17" ht="11.25" hidden="1" customHeight="1">
      <c r="B799" s="159" t="s">
        <v>359</v>
      </c>
      <c r="C799" s="140">
        <v>0</v>
      </c>
      <c r="D799" s="140">
        <v>0</v>
      </c>
      <c r="E799" s="137">
        <v>0</v>
      </c>
      <c r="F799" s="140">
        <v>0</v>
      </c>
      <c r="G799" s="140">
        <v>0</v>
      </c>
      <c r="H799" s="137">
        <v>0</v>
      </c>
      <c r="I799" s="137">
        <v>0</v>
      </c>
      <c r="J799" s="137">
        <v>0</v>
      </c>
      <c r="K799" s="137">
        <v>0</v>
      </c>
      <c r="L799" s="140">
        <v>0</v>
      </c>
      <c r="M799" s="140">
        <v>0</v>
      </c>
      <c r="N799" s="137">
        <v>0</v>
      </c>
      <c r="O799" s="140">
        <v>0</v>
      </c>
      <c r="P799" s="140">
        <v>0</v>
      </c>
      <c r="Q799" s="137">
        <v>0</v>
      </c>
    </row>
    <row r="800" spans="2:17" ht="11.25" hidden="1" customHeight="1">
      <c r="B800" s="159" t="s">
        <v>333</v>
      </c>
      <c r="C800" s="137">
        <v>0</v>
      </c>
      <c r="D800" s="137">
        <v>0</v>
      </c>
      <c r="E800" s="137">
        <v>0</v>
      </c>
      <c r="F800" s="137">
        <v>0</v>
      </c>
      <c r="G800" s="137">
        <v>0</v>
      </c>
      <c r="H800" s="137">
        <v>0</v>
      </c>
      <c r="I800" s="137">
        <v>0</v>
      </c>
      <c r="J800" s="137">
        <v>0</v>
      </c>
      <c r="K800" s="137">
        <v>0</v>
      </c>
      <c r="L800" s="137">
        <v>0</v>
      </c>
      <c r="M800" s="137">
        <v>0</v>
      </c>
      <c r="N800" s="137">
        <v>0</v>
      </c>
      <c r="O800" s="137">
        <v>0</v>
      </c>
      <c r="P800" s="137">
        <v>0</v>
      </c>
      <c r="Q800" s="137">
        <v>0</v>
      </c>
    </row>
    <row r="801" spans="2:17" ht="11.25" hidden="1" customHeight="1">
      <c r="B801" s="159" t="s">
        <v>331</v>
      </c>
      <c r="C801" s="140">
        <v>0</v>
      </c>
      <c r="D801" s="140">
        <v>0</v>
      </c>
      <c r="E801" s="137">
        <v>0</v>
      </c>
      <c r="F801" s="140">
        <v>0</v>
      </c>
      <c r="G801" s="140">
        <v>0</v>
      </c>
      <c r="H801" s="137">
        <v>0</v>
      </c>
      <c r="I801" s="137">
        <v>0</v>
      </c>
      <c r="J801" s="137">
        <v>0</v>
      </c>
      <c r="K801" s="137">
        <v>0</v>
      </c>
      <c r="L801" s="140">
        <v>0</v>
      </c>
      <c r="M801" s="140">
        <v>0</v>
      </c>
      <c r="N801" s="137">
        <v>0</v>
      </c>
      <c r="O801" s="140">
        <v>0</v>
      </c>
      <c r="P801" s="140">
        <v>0</v>
      </c>
      <c r="Q801" s="137">
        <v>0</v>
      </c>
    </row>
    <row r="802" spans="2:17" ht="11.25" hidden="1" customHeight="1">
      <c r="B802" s="159" t="s">
        <v>360</v>
      </c>
      <c r="C802" s="140">
        <v>0</v>
      </c>
      <c r="D802" s="140">
        <v>0</v>
      </c>
      <c r="E802" s="137">
        <v>0</v>
      </c>
      <c r="F802" s="140">
        <v>0</v>
      </c>
      <c r="G802" s="140">
        <v>0</v>
      </c>
      <c r="H802" s="137">
        <v>0</v>
      </c>
      <c r="I802" s="137">
        <v>0</v>
      </c>
      <c r="J802" s="137">
        <v>0</v>
      </c>
      <c r="K802" s="137">
        <v>0</v>
      </c>
      <c r="L802" s="140">
        <v>0</v>
      </c>
      <c r="M802" s="140">
        <v>0</v>
      </c>
      <c r="N802" s="137">
        <v>0</v>
      </c>
      <c r="O802" s="140">
        <v>0</v>
      </c>
      <c r="P802" s="140">
        <v>0</v>
      </c>
      <c r="Q802" s="137">
        <v>0</v>
      </c>
    </row>
    <row r="803" spans="2:17" ht="11.25" hidden="1" customHeight="1">
      <c r="B803" s="159" t="s">
        <v>335</v>
      </c>
      <c r="C803" s="140">
        <v>0</v>
      </c>
      <c r="D803" s="140">
        <v>0</v>
      </c>
      <c r="E803" s="137">
        <v>0</v>
      </c>
      <c r="F803" s="140">
        <v>0</v>
      </c>
      <c r="G803" s="140">
        <v>0</v>
      </c>
      <c r="H803" s="137">
        <v>0</v>
      </c>
      <c r="I803" s="137">
        <v>0</v>
      </c>
      <c r="J803" s="137">
        <v>0</v>
      </c>
      <c r="K803" s="137">
        <v>0</v>
      </c>
      <c r="L803" s="140">
        <v>0</v>
      </c>
      <c r="M803" s="140">
        <v>0</v>
      </c>
      <c r="N803" s="137">
        <v>0</v>
      </c>
      <c r="O803" s="140">
        <v>0</v>
      </c>
      <c r="P803" s="140">
        <v>0</v>
      </c>
      <c r="Q803" s="137">
        <v>0</v>
      </c>
    </row>
    <row r="804" spans="2:17" ht="11.25" hidden="1" customHeight="1">
      <c r="B804" s="159" t="s">
        <v>336</v>
      </c>
      <c r="C804" s="137">
        <v>0</v>
      </c>
      <c r="D804" s="137">
        <v>0</v>
      </c>
      <c r="E804" s="137">
        <v>0</v>
      </c>
      <c r="F804" s="137">
        <v>0</v>
      </c>
      <c r="G804" s="137">
        <v>0</v>
      </c>
      <c r="H804" s="137">
        <v>0</v>
      </c>
      <c r="I804" s="137">
        <v>0</v>
      </c>
      <c r="J804" s="137">
        <v>0</v>
      </c>
      <c r="K804" s="137">
        <v>0</v>
      </c>
      <c r="L804" s="137">
        <v>0</v>
      </c>
      <c r="M804" s="137">
        <v>0</v>
      </c>
      <c r="N804" s="137">
        <v>0</v>
      </c>
      <c r="O804" s="137">
        <v>0</v>
      </c>
      <c r="P804" s="137">
        <v>0</v>
      </c>
      <c r="Q804" s="137">
        <v>0</v>
      </c>
    </row>
    <row r="805" spans="2:17" ht="11.25" hidden="1" customHeight="1">
      <c r="B805" s="159" t="s">
        <v>331</v>
      </c>
      <c r="C805" s="140">
        <v>0</v>
      </c>
      <c r="D805" s="140">
        <v>0</v>
      </c>
      <c r="E805" s="137">
        <v>0</v>
      </c>
      <c r="F805" s="140">
        <v>0</v>
      </c>
      <c r="G805" s="140">
        <v>0</v>
      </c>
      <c r="H805" s="137">
        <v>0</v>
      </c>
      <c r="I805" s="137">
        <v>0</v>
      </c>
      <c r="J805" s="137">
        <v>0</v>
      </c>
      <c r="K805" s="137">
        <v>0</v>
      </c>
      <c r="L805" s="140">
        <v>0</v>
      </c>
      <c r="M805" s="140">
        <v>0</v>
      </c>
      <c r="N805" s="137">
        <v>0</v>
      </c>
      <c r="O805" s="140">
        <v>0</v>
      </c>
      <c r="P805" s="140">
        <v>0</v>
      </c>
      <c r="Q805" s="137">
        <v>0</v>
      </c>
    </row>
    <row r="806" spans="2:17" ht="11.25" hidden="1" customHeight="1">
      <c r="B806" s="159" t="s">
        <v>359</v>
      </c>
      <c r="C806" s="140">
        <v>0</v>
      </c>
      <c r="D806" s="140">
        <v>0</v>
      </c>
      <c r="E806" s="137">
        <v>0</v>
      </c>
      <c r="F806" s="140">
        <v>0</v>
      </c>
      <c r="G806" s="140">
        <v>0</v>
      </c>
      <c r="H806" s="137">
        <v>0</v>
      </c>
      <c r="I806" s="137">
        <v>0</v>
      </c>
      <c r="J806" s="137">
        <v>0</v>
      </c>
      <c r="K806" s="137">
        <v>0</v>
      </c>
      <c r="L806" s="140">
        <v>0</v>
      </c>
      <c r="M806" s="140">
        <v>0</v>
      </c>
      <c r="N806" s="137">
        <v>0</v>
      </c>
      <c r="O806" s="140">
        <v>0</v>
      </c>
      <c r="P806" s="140">
        <v>0</v>
      </c>
      <c r="Q806" s="137">
        <v>0</v>
      </c>
    </row>
    <row r="807" spans="2:17" ht="11.25" hidden="1" customHeight="1">
      <c r="B807" s="159" t="s">
        <v>337</v>
      </c>
      <c r="C807" s="137">
        <v>0</v>
      </c>
      <c r="D807" s="137">
        <v>0</v>
      </c>
      <c r="E807" s="137">
        <v>0</v>
      </c>
      <c r="F807" s="137">
        <v>0</v>
      </c>
      <c r="G807" s="137">
        <v>0</v>
      </c>
      <c r="H807" s="137">
        <v>0</v>
      </c>
      <c r="I807" s="137">
        <v>0</v>
      </c>
      <c r="J807" s="137">
        <v>0</v>
      </c>
      <c r="K807" s="137">
        <v>0</v>
      </c>
      <c r="L807" s="137">
        <v>0</v>
      </c>
      <c r="M807" s="137">
        <v>0</v>
      </c>
      <c r="N807" s="137">
        <v>0</v>
      </c>
      <c r="O807" s="137">
        <v>0</v>
      </c>
      <c r="P807" s="137">
        <v>0</v>
      </c>
      <c r="Q807" s="137">
        <v>0</v>
      </c>
    </row>
    <row r="808" spans="2:17" ht="11.25" hidden="1" customHeight="1">
      <c r="B808" s="159" t="s">
        <v>331</v>
      </c>
      <c r="C808" s="140">
        <v>0</v>
      </c>
      <c r="D808" s="140">
        <v>0</v>
      </c>
      <c r="E808" s="137">
        <v>0</v>
      </c>
      <c r="F808" s="140">
        <v>0</v>
      </c>
      <c r="G808" s="140">
        <v>0</v>
      </c>
      <c r="H808" s="137">
        <v>0</v>
      </c>
      <c r="I808" s="137">
        <v>0</v>
      </c>
      <c r="J808" s="137">
        <v>0</v>
      </c>
      <c r="K808" s="137">
        <v>0</v>
      </c>
      <c r="L808" s="140">
        <v>0</v>
      </c>
      <c r="M808" s="140">
        <v>0</v>
      </c>
      <c r="N808" s="137">
        <v>0</v>
      </c>
      <c r="O808" s="140">
        <v>0</v>
      </c>
      <c r="P808" s="140">
        <v>0</v>
      </c>
      <c r="Q808" s="137">
        <v>0</v>
      </c>
    </row>
    <row r="809" spans="2:17" ht="11.25" hidden="1" customHeight="1">
      <c r="B809" s="159" t="s">
        <v>359</v>
      </c>
      <c r="C809" s="140">
        <v>0</v>
      </c>
      <c r="D809" s="140">
        <v>0</v>
      </c>
      <c r="E809" s="137">
        <v>0</v>
      </c>
      <c r="F809" s="140">
        <v>0</v>
      </c>
      <c r="G809" s="140">
        <v>0</v>
      </c>
      <c r="H809" s="137">
        <v>0</v>
      </c>
      <c r="I809" s="137">
        <v>0</v>
      </c>
      <c r="J809" s="137">
        <v>0</v>
      </c>
      <c r="K809" s="137">
        <v>0</v>
      </c>
      <c r="L809" s="140">
        <v>0</v>
      </c>
      <c r="M809" s="140">
        <v>0</v>
      </c>
      <c r="N809" s="137">
        <v>0</v>
      </c>
      <c r="O809" s="140">
        <v>0</v>
      </c>
      <c r="P809" s="140">
        <v>0</v>
      </c>
      <c r="Q809" s="137">
        <v>0</v>
      </c>
    </row>
    <row r="810" spans="2:17" ht="11.25" hidden="1" customHeight="1">
      <c r="B810" s="159" t="s">
        <v>338</v>
      </c>
      <c r="C810" s="137">
        <v>0</v>
      </c>
      <c r="D810" s="137">
        <v>0</v>
      </c>
      <c r="E810" s="137">
        <v>0</v>
      </c>
      <c r="F810" s="137">
        <v>0</v>
      </c>
      <c r="G810" s="137">
        <v>0</v>
      </c>
      <c r="H810" s="137">
        <v>0</v>
      </c>
      <c r="I810" s="137">
        <v>0</v>
      </c>
      <c r="J810" s="137">
        <v>0</v>
      </c>
      <c r="K810" s="137">
        <v>0</v>
      </c>
      <c r="L810" s="137">
        <v>0</v>
      </c>
      <c r="M810" s="137">
        <v>0</v>
      </c>
      <c r="N810" s="137">
        <v>0</v>
      </c>
      <c r="O810" s="137">
        <v>0</v>
      </c>
      <c r="P810" s="137">
        <v>0</v>
      </c>
      <c r="Q810" s="137">
        <v>0</v>
      </c>
    </row>
    <row r="811" spans="2:17" ht="11.25" hidden="1" customHeight="1">
      <c r="B811" s="159" t="s">
        <v>331</v>
      </c>
      <c r="C811" s="140">
        <v>0</v>
      </c>
      <c r="D811" s="140">
        <v>0</v>
      </c>
      <c r="E811" s="137">
        <v>0</v>
      </c>
      <c r="F811" s="140">
        <v>0</v>
      </c>
      <c r="G811" s="140">
        <v>0</v>
      </c>
      <c r="H811" s="137">
        <v>0</v>
      </c>
      <c r="I811" s="137">
        <v>0</v>
      </c>
      <c r="J811" s="137">
        <v>0</v>
      </c>
      <c r="K811" s="137">
        <v>0</v>
      </c>
      <c r="L811" s="140">
        <v>0</v>
      </c>
      <c r="M811" s="140">
        <v>0</v>
      </c>
      <c r="N811" s="137">
        <v>0</v>
      </c>
      <c r="O811" s="140">
        <v>0</v>
      </c>
      <c r="P811" s="140">
        <v>0</v>
      </c>
      <c r="Q811" s="137">
        <v>0</v>
      </c>
    </row>
    <row r="812" spans="2:17" ht="11.25" hidden="1" customHeight="1">
      <c r="B812" s="159" t="s">
        <v>359</v>
      </c>
      <c r="C812" s="140">
        <v>0</v>
      </c>
      <c r="D812" s="140">
        <v>0</v>
      </c>
      <c r="E812" s="137">
        <v>0</v>
      </c>
      <c r="F812" s="140">
        <v>0</v>
      </c>
      <c r="G812" s="140">
        <v>0</v>
      </c>
      <c r="H812" s="137">
        <v>0</v>
      </c>
      <c r="I812" s="137">
        <v>0</v>
      </c>
      <c r="J812" s="137">
        <v>0</v>
      </c>
      <c r="K812" s="137">
        <v>0</v>
      </c>
      <c r="L812" s="140">
        <v>0</v>
      </c>
      <c r="M812" s="140">
        <v>0</v>
      </c>
      <c r="N812" s="137">
        <v>0</v>
      </c>
      <c r="O812" s="140">
        <v>0</v>
      </c>
      <c r="P812" s="140">
        <v>0</v>
      </c>
      <c r="Q812" s="137">
        <v>0</v>
      </c>
    </row>
    <row r="813" spans="2:17" ht="11.25" customHeight="1">
      <c r="B813" s="159" t="s">
        <v>257</v>
      </c>
      <c r="C813" s="137">
        <v>22.22</v>
      </c>
      <c r="D813" s="137">
        <v>0</v>
      </c>
      <c r="E813" s="137">
        <v>22.22</v>
      </c>
      <c r="F813" s="137">
        <v>82.22</v>
      </c>
      <c r="G813" s="137">
        <v>0</v>
      </c>
      <c r="H813" s="137">
        <v>82.22</v>
      </c>
      <c r="I813" s="137">
        <v>57.69</v>
      </c>
      <c r="J813" s="137">
        <v>0</v>
      </c>
      <c r="K813" s="137">
        <v>57.69</v>
      </c>
      <c r="L813" s="137">
        <v>35.85</v>
      </c>
      <c r="M813" s="137">
        <v>0</v>
      </c>
      <c r="N813" s="137">
        <v>35.85</v>
      </c>
      <c r="O813" s="137">
        <v>97.799999999999983</v>
      </c>
      <c r="P813" s="137">
        <v>0</v>
      </c>
      <c r="Q813" s="137">
        <v>97.799999999999983</v>
      </c>
    </row>
    <row r="814" spans="2:17" ht="11.25" customHeight="1">
      <c r="B814" s="159" t="s">
        <v>357</v>
      </c>
      <c r="C814" s="140">
        <v>22.22</v>
      </c>
      <c r="D814" s="140">
        <v>0</v>
      </c>
      <c r="E814" s="137">
        <v>22.22</v>
      </c>
      <c r="F814" s="140">
        <v>82.22</v>
      </c>
      <c r="G814" s="140">
        <v>0</v>
      </c>
      <c r="H814" s="137">
        <v>82.22</v>
      </c>
      <c r="I814" s="137">
        <v>57.69</v>
      </c>
      <c r="J814" s="137">
        <v>0</v>
      </c>
      <c r="K814" s="137">
        <v>57.69</v>
      </c>
      <c r="L814" s="140">
        <v>35.85</v>
      </c>
      <c r="M814" s="140">
        <v>0</v>
      </c>
      <c r="N814" s="137">
        <v>35.85</v>
      </c>
      <c r="O814" s="140">
        <v>96.960000000000008</v>
      </c>
      <c r="P814" s="140">
        <v>0</v>
      </c>
      <c r="Q814" s="137">
        <v>96.960000000000008</v>
      </c>
    </row>
    <row r="815" spans="2:17" ht="11.25" hidden="1" customHeight="1">
      <c r="B815" s="159" t="s">
        <v>358</v>
      </c>
      <c r="C815" s="140">
        <v>0</v>
      </c>
      <c r="D815" s="140">
        <v>0</v>
      </c>
      <c r="E815" s="137">
        <v>0</v>
      </c>
      <c r="F815" s="140">
        <v>0</v>
      </c>
      <c r="G815" s="140">
        <v>0</v>
      </c>
      <c r="H815" s="137">
        <v>0</v>
      </c>
      <c r="I815" s="137">
        <v>0</v>
      </c>
      <c r="J815" s="137">
        <v>0</v>
      </c>
      <c r="K815" s="137">
        <v>0</v>
      </c>
      <c r="L815" s="140">
        <v>0</v>
      </c>
      <c r="M815" s="140">
        <v>0</v>
      </c>
      <c r="N815" s="137">
        <v>0</v>
      </c>
      <c r="O815" s="140">
        <v>0</v>
      </c>
      <c r="P815" s="140">
        <v>0</v>
      </c>
      <c r="Q815" s="137">
        <v>0</v>
      </c>
    </row>
    <row r="816" spans="2:17" ht="11.25" hidden="1" customHeight="1">
      <c r="B816" s="159" t="s">
        <v>330</v>
      </c>
      <c r="C816" s="137">
        <v>0</v>
      </c>
      <c r="D816" s="137">
        <v>0</v>
      </c>
      <c r="E816" s="137">
        <v>0</v>
      </c>
      <c r="F816" s="137">
        <v>0</v>
      </c>
      <c r="G816" s="137">
        <v>0</v>
      </c>
      <c r="H816" s="137">
        <v>0</v>
      </c>
      <c r="I816" s="137">
        <v>0</v>
      </c>
      <c r="J816" s="137">
        <v>0</v>
      </c>
      <c r="K816" s="137">
        <v>0</v>
      </c>
      <c r="L816" s="137">
        <v>0</v>
      </c>
      <c r="M816" s="137">
        <v>0</v>
      </c>
      <c r="N816" s="137">
        <v>0</v>
      </c>
      <c r="O816" s="137">
        <v>0</v>
      </c>
      <c r="P816" s="137">
        <v>0</v>
      </c>
      <c r="Q816" s="137">
        <v>0</v>
      </c>
    </row>
    <row r="817" spans="2:17" ht="11.25" hidden="1" customHeight="1">
      <c r="B817" s="159" t="s">
        <v>331</v>
      </c>
      <c r="C817" s="140">
        <v>0</v>
      </c>
      <c r="D817" s="140">
        <v>0</v>
      </c>
      <c r="E817" s="137">
        <v>0</v>
      </c>
      <c r="F817" s="140">
        <v>0</v>
      </c>
      <c r="G817" s="140">
        <v>0</v>
      </c>
      <c r="H817" s="137">
        <v>0</v>
      </c>
      <c r="I817" s="137">
        <v>0</v>
      </c>
      <c r="J817" s="137">
        <v>0</v>
      </c>
      <c r="K817" s="137">
        <v>0</v>
      </c>
      <c r="L817" s="140">
        <v>0</v>
      </c>
      <c r="M817" s="140">
        <v>0</v>
      </c>
      <c r="N817" s="137">
        <v>0</v>
      </c>
      <c r="O817" s="140">
        <v>0</v>
      </c>
      <c r="P817" s="140">
        <v>0</v>
      </c>
      <c r="Q817" s="137">
        <v>0</v>
      </c>
    </row>
    <row r="818" spans="2:17" ht="11.25" hidden="1" customHeight="1">
      <c r="B818" s="159" t="s">
        <v>359</v>
      </c>
      <c r="C818" s="140">
        <v>0</v>
      </c>
      <c r="D818" s="140">
        <v>0</v>
      </c>
      <c r="E818" s="137">
        <v>0</v>
      </c>
      <c r="F818" s="140">
        <v>0</v>
      </c>
      <c r="G818" s="140">
        <v>0</v>
      </c>
      <c r="H818" s="137">
        <v>0</v>
      </c>
      <c r="I818" s="137">
        <v>0</v>
      </c>
      <c r="J818" s="137">
        <v>0</v>
      </c>
      <c r="K818" s="137">
        <v>0</v>
      </c>
      <c r="L818" s="140">
        <v>0</v>
      </c>
      <c r="M818" s="140">
        <v>0</v>
      </c>
      <c r="N818" s="137">
        <v>0</v>
      </c>
      <c r="O818" s="140">
        <v>0</v>
      </c>
      <c r="P818" s="140">
        <v>0</v>
      </c>
      <c r="Q818" s="137">
        <v>0</v>
      </c>
    </row>
    <row r="819" spans="2:17" ht="11.25" customHeight="1">
      <c r="B819" s="159" t="s">
        <v>333</v>
      </c>
      <c r="C819" s="137">
        <v>0</v>
      </c>
      <c r="D819" s="137">
        <v>0</v>
      </c>
      <c r="E819" s="137">
        <v>0</v>
      </c>
      <c r="F819" s="137">
        <v>0</v>
      </c>
      <c r="G819" s="137">
        <v>0</v>
      </c>
      <c r="H819" s="137">
        <v>0</v>
      </c>
      <c r="I819" s="137">
        <v>0</v>
      </c>
      <c r="J819" s="137">
        <v>0</v>
      </c>
      <c r="K819" s="137">
        <v>0</v>
      </c>
      <c r="L819" s="137">
        <v>0</v>
      </c>
      <c r="M819" s="137">
        <v>0</v>
      </c>
      <c r="N819" s="137">
        <v>0</v>
      </c>
      <c r="O819" s="137">
        <v>0.84</v>
      </c>
      <c r="P819" s="137">
        <v>0</v>
      </c>
      <c r="Q819" s="137">
        <v>0.84</v>
      </c>
    </row>
    <row r="820" spans="2:17" ht="11.25" hidden="1" customHeight="1">
      <c r="B820" s="159" t="s">
        <v>331</v>
      </c>
      <c r="C820" s="140">
        <v>0</v>
      </c>
      <c r="D820" s="140">
        <v>0</v>
      </c>
      <c r="E820" s="137">
        <v>0</v>
      </c>
      <c r="F820" s="140">
        <v>0</v>
      </c>
      <c r="G820" s="140">
        <v>0</v>
      </c>
      <c r="H820" s="137">
        <v>0</v>
      </c>
      <c r="I820" s="137">
        <v>0</v>
      </c>
      <c r="J820" s="137">
        <v>0</v>
      </c>
      <c r="K820" s="137">
        <v>0</v>
      </c>
      <c r="L820" s="140">
        <v>0</v>
      </c>
      <c r="M820" s="140">
        <v>0</v>
      </c>
      <c r="N820" s="137">
        <v>0</v>
      </c>
      <c r="O820" s="140">
        <v>0</v>
      </c>
      <c r="P820" s="140">
        <v>0</v>
      </c>
      <c r="Q820" s="137">
        <v>0</v>
      </c>
    </row>
    <row r="821" spans="2:17" ht="11.25" hidden="1" customHeight="1">
      <c r="B821" s="159" t="s">
        <v>360</v>
      </c>
      <c r="C821" s="140">
        <v>0</v>
      </c>
      <c r="D821" s="140">
        <v>0</v>
      </c>
      <c r="E821" s="137">
        <v>0</v>
      </c>
      <c r="F821" s="140">
        <v>0</v>
      </c>
      <c r="G821" s="140">
        <v>0</v>
      </c>
      <c r="H821" s="137">
        <v>0</v>
      </c>
      <c r="I821" s="137">
        <v>0</v>
      </c>
      <c r="J821" s="137">
        <v>0</v>
      </c>
      <c r="K821" s="137">
        <v>0</v>
      </c>
      <c r="L821" s="140">
        <v>0</v>
      </c>
      <c r="M821" s="140">
        <v>0</v>
      </c>
      <c r="N821" s="137">
        <v>0</v>
      </c>
      <c r="O821" s="140">
        <v>0</v>
      </c>
      <c r="P821" s="140">
        <v>0</v>
      </c>
      <c r="Q821" s="137">
        <v>0</v>
      </c>
    </row>
    <row r="822" spans="2:17" ht="11.25" customHeight="1">
      <c r="B822" s="159" t="s">
        <v>335</v>
      </c>
      <c r="C822" s="140">
        <v>0</v>
      </c>
      <c r="D822" s="140">
        <v>0</v>
      </c>
      <c r="E822" s="137">
        <v>0</v>
      </c>
      <c r="F822" s="140">
        <v>0</v>
      </c>
      <c r="G822" s="140">
        <v>0</v>
      </c>
      <c r="H822" s="137">
        <v>0</v>
      </c>
      <c r="I822" s="137">
        <v>0</v>
      </c>
      <c r="J822" s="137">
        <v>0</v>
      </c>
      <c r="K822" s="137">
        <v>0</v>
      </c>
      <c r="L822" s="140">
        <v>0</v>
      </c>
      <c r="M822" s="140">
        <v>0</v>
      </c>
      <c r="N822" s="137">
        <v>0</v>
      </c>
      <c r="O822" s="140">
        <v>0.84</v>
      </c>
      <c r="P822" s="140">
        <v>0</v>
      </c>
      <c r="Q822" s="137">
        <v>0.84</v>
      </c>
    </row>
    <row r="823" spans="2:17" ht="11.25" hidden="1" customHeight="1">
      <c r="B823" s="159" t="s">
        <v>336</v>
      </c>
      <c r="C823" s="137">
        <v>0</v>
      </c>
      <c r="D823" s="137">
        <v>0</v>
      </c>
      <c r="E823" s="137">
        <v>0</v>
      </c>
      <c r="F823" s="137">
        <v>0</v>
      </c>
      <c r="G823" s="137">
        <v>0</v>
      </c>
      <c r="H823" s="137">
        <v>0</v>
      </c>
      <c r="I823" s="137">
        <v>0</v>
      </c>
      <c r="J823" s="137">
        <v>0</v>
      </c>
      <c r="K823" s="137">
        <v>0</v>
      </c>
      <c r="L823" s="137">
        <v>0</v>
      </c>
      <c r="M823" s="137">
        <v>0</v>
      </c>
      <c r="N823" s="137">
        <v>0</v>
      </c>
      <c r="O823" s="137">
        <v>0</v>
      </c>
      <c r="P823" s="137">
        <v>0</v>
      </c>
      <c r="Q823" s="137">
        <v>0</v>
      </c>
    </row>
    <row r="824" spans="2:17" ht="11.25" hidden="1" customHeight="1">
      <c r="B824" s="159" t="s">
        <v>331</v>
      </c>
      <c r="C824" s="140">
        <v>0</v>
      </c>
      <c r="D824" s="140">
        <v>0</v>
      </c>
      <c r="E824" s="137">
        <v>0</v>
      </c>
      <c r="F824" s="140">
        <v>0</v>
      </c>
      <c r="G824" s="140">
        <v>0</v>
      </c>
      <c r="H824" s="137">
        <v>0</v>
      </c>
      <c r="I824" s="137">
        <v>0</v>
      </c>
      <c r="J824" s="137">
        <v>0</v>
      </c>
      <c r="K824" s="137">
        <v>0</v>
      </c>
      <c r="L824" s="140">
        <v>0</v>
      </c>
      <c r="M824" s="140">
        <v>0</v>
      </c>
      <c r="N824" s="137">
        <v>0</v>
      </c>
      <c r="O824" s="140">
        <v>0</v>
      </c>
      <c r="P824" s="140">
        <v>0</v>
      </c>
      <c r="Q824" s="137">
        <v>0</v>
      </c>
    </row>
    <row r="825" spans="2:17" ht="11.25" hidden="1" customHeight="1">
      <c r="B825" s="159" t="s">
        <v>359</v>
      </c>
      <c r="C825" s="140">
        <v>0</v>
      </c>
      <c r="D825" s="140">
        <v>0</v>
      </c>
      <c r="E825" s="137">
        <v>0</v>
      </c>
      <c r="F825" s="140">
        <v>0</v>
      </c>
      <c r="G825" s="140">
        <v>0</v>
      </c>
      <c r="H825" s="137">
        <v>0</v>
      </c>
      <c r="I825" s="137">
        <v>0</v>
      </c>
      <c r="J825" s="137">
        <v>0</v>
      </c>
      <c r="K825" s="137">
        <v>0</v>
      </c>
      <c r="L825" s="140">
        <v>0</v>
      </c>
      <c r="M825" s="140">
        <v>0</v>
      </c>
      <c r="N825" s="137">
        <v>0</v>
      </c>
      <c r="O825" s="140">
        <v>0</v>
      </c>
      <c r="P825" s="140">
        <v>0</v>
      </c>
      <c r="Q825" s="137">
        <v>0</v>
      </c>
    </row>
    <row r="826" spans="2:17" ht="11.25" hidden="1" customHeight="1">
      <c r="B826" s="159" t="s">
        <v>337</v>
      </c>
      <c r="C826" s="137">
        <v>0</v>
      </c>
      <c r="D826" s="137">
        <v>0</v>
      </c>
      <c r="E826" s="137">
        <v>0</v>
      </c>
      <c r="F826" s="137">
        <v>0</v>
      </c>
      <c r="G826" s="137">
        <v>0</v>
      </c>
      <c r="H826" s="137">
        <v>0</v>
      </c>
      <c r="I826" s="137">
        <v>0</v>
      </c>
      <c r="J826" s="137">
        <v>0</v>
      </c>
      <c r="K826" s="137">
        <v>0</v>
      </c>
      <c r="L826" s="137">
        <v>0</v>
      </c>
      <c r="M826" s="137">
        <v>0</v>
      </c>
      <c r="N826" s="137">
        <v>0</v>
      </c>
      <c r="O826" s="137">
        <v>0</v>
      </c>
      <c r="P826" s="137">
        <v>0</v>
      </c>
      <c r="Q826" s="137">
        <v>0</v>
      </c>
    </row>
    <row r="827" spans="2:17" ht="11.25" hidden="1" customHeight="1">
      <c r="B827" s="159" t="s">
        <v>331</v>
      </c>
      <c r="C827" s="140">
        <v>0</v>
      </c>
      <c r="D827" s="140">
        <v>0</v>
      </c>
      <c r="E827" s="137">
        <v>0</v>
      </c>
      <c r="F827" s="140">
        <v>0</v>
      </c>
      <c r="G827" s="140">
        <v>0</v>
      </c>
      <c r="H827" s="137">
        <v>0</v>
      </c>
      <c r="I827" s="137">
        <v>0</v>
      </c>
      <c r="J827" s="137">
        <v>0</v>
      </c>
      <c r="K827" s="137">
        <v>0</v>
      </c>
      <c r="L827" s="140">
        <v>0</v>
      </c>
      <c r="M827" s="140">
        <v>0</v>
      </c>
      <c r="N827" s="137">
        <v>0</v>
      </c>
      <c r="O827" s="140">
        <v>0</v>
      </c>
      <c r="P827" s="140">
        <v>0</v>
      </c>
      <c r="Q827" s="137">
        <v>0</v>
      </c>
    </row>
    <row r="828" spans="2:17" ht="11.25" hidden="1" customHeight="1">
      <c r="B828" s="159" t="s">
        <v>359</v>
      </c>
      <c r="C828" s="140">
        <v>0</v>
      </c>
      <c r="D828" s="140">
        <v>0</v>
      </c>
      <c r="E828" s="137">
        <v>0</v>
      </c>
      <c r="F828" s="140">
        <v>0</v>
      </c>
      <c r="G828" s="140">
        <v>0</v>
      </c>
      <c r="H828" s="137">
        <v>0</v>
      </c>
      <c r="I828" s="137">
        <v>0</v>
      </c>
      <c r="J828" s="137">
        <v>0</v>
      </c>
      <c r="K828" s="137">
        <v>0</v>
      </c>
      <c r="L828" s="140">
        <v>0</v>
      </c>
      <c r="M828" s="140">
        <v>0</v>
      </c>
      <c r="N828" s="137">
        <v>0</v>
      </c>
      <c r="O828" s="140">
        <v>0</v>
      </c>
      <c r="P828" s="140">
        <v>0</v>
      </c>
      <c r="Q828" s="137">
        <v>0</v>
      </c>
    </row>
    <row r="829" spans="2:17" ht="11.25" hidden="1" customHeight="1">
      <c r="B829" s="159" t="s">
        <v>338</v>
      </c>
      <c r="C829" s="137">
        <v>0</v>
      </c>
      <c r="D829" s="137">
        <v>0</v>
      </c>
      <c r="E829" s="137">
        <v>0</v>
      </c>
      <c r="F829" s="137">
        <v>0</v>
      </c>
      <c r="G829" s="137">
        <v>0</v>
      </c>
      <c r="H829" s="137">
        <v>0</v>
      </c>
      <c r="I829" s="137">
        <v>0</v>
      </c>
      <c r="J829" s="137">
        <v>0</v>
      </c>
      <c r="K829" s="137">
        <v>0</v>
      </c>
      <c r="L829" s="137">
        <v>0</v>
      </c>
      <c r="M829" s="137">
        <v>0</v>
      </c>
      <c r="N829" s="137">
        <v>0</v>
      </c>
      <c r="O829" s="137">
        <v>0</v>
      </c>
      <c r="P829" s="137">
        <v>0</v>
      </c>
      <c r="Q829" s="137">
        <v>0</v>
      </c>
    </row>
    <row r="830" spans="2:17" ht="11.25" hidden="1" customHeight="1">
      <c r="B830" s="159" t="s">
        <v>331</v>
      </c>
      <c r="C830" s="140">
        <v>0</v>
      </c>
      <c r="D830" s="140">
        <v>0</v>
      </c>
      <c r="E830" s="137">
        <v>0</v>
      </c>
      <c r="F830" s="140">
        <v>0</v>
      </c>
      <c r="G830" s="140">
        <v>0</v>
      </c>
      <c r="H830" s="137">
        <v>0</v>
      </c>
      <c r="I830" s="137">
        <v>0</v>
      </c>
      <c r="J830" s="137">
        <v>0</v>
      </c>
      <c r="K830" s="137">
        <v>0</v>
      </c>
      <c r="L830" s="140">
        <v>0</v>
      </c>
      <c r="M830" s="140">
        <v>0</v>
      </c>
      <c r="N830" s="137">
        <v>0</v>
      </c>
      <c r="O830" s="140">
        <v>0</v>
      </c>
      <c r="P830" s="140">
        <v>0</v>
      </c>
      <c r="Q830" s="137">
        <v>0</v>
      </c>
    </row>
    <row r="831" spans="2:17" ht="11.25" hidden="1" customHeight="1">
      <c r="B831" s="159" t="s">
        <v>359</v>
      </c>
      <c r="C831" s="140">
        <v>0</v>
      </c>
      <c r="D831" s="140">
        <v>0</v>
      </c>
      <c r="E831" s="137">
        <v>0</v>
      </c>
      <c r="F831" s="140">
        <v>0</v>
      </c>
      <c r="G831" s="140">
        <v>0</v>
      </c>
      <c r="H831" s="137">
        <v>0</v>
      </c>
      <c r="I831" s="137">
        <v>0</v>
      </c>
      <c r="J831" s="137">
        <v>0</v>
      </c>
      <c r="K831" s="137">
        <v>0</v>
      </c>
      <c r="L831" s="140">
        <v>0</v>
      </c>
      <c r="M831" s="140">
        <v>0</v>
      </c>
      <c r="N831" s="137">
        <v>0</v>
      </c>
      <c r="O831" s="140">
        <v>0</v>
      </c>
      <c r="P831" s="140">
        <v>0</v>
      </c>
      <c r="Q831" s="137">
        <v>0</v>
      </c>
    </row>
    <row r="832" spans="2:17" ht="11.25" hidden="1" customHeight="1">
      <c r="B832" s="159" t="s">
        <v>258</v>
      </c>
      <c r="C832" s="137">
        <v>0</v>
      </c>
      <c r="D832" s="137">
        <v>0</v>
      </c>
      <c r="E832" s="137">
        <v>0</v>
      </c>
      <c r="F832" s="137">
        <v>0</v>
      </c>
      <c r="G832" s="137">
        <v>0</v>
      </c>
      <c r="H832" s="137">
        <v>0</v>
      </c>
      <c r="I832" s="137">
        <v>0</v>
      </c>
      <c r="J832" s="137">
        <v>0</v>
      </c>
      <c r="K832" s="137">
        <v>0</v>
      </c>
      <c r="L832" s="137">
        <v>0</v>
      </c>
      <c r="M832" s="137">
        <v>0</v>
      </c>
      <c r="N832" s="137">
        <v>0</v>
      </c>
      <c r="O832" s="137">
        <v>0</v>
      </c>
      <c r="P832" s="137">
        <v>0</v>
      </c>
      <c r="Q832" s="137">
        <v>0</v>
      </c>
    </row>
    <row r="833" spans="2:17" ht="11.25" hidden="1" customHeight="1">
      <c r="B833" s="159" t="s">
        <v>361</v>
      </c>
      <c r="C833" s="140">
        <v>0</v>
      </c>
      <c r="D833" s="140">
        <v>0</v>
      </c>
      <c r="E833" s="137">
        <v>0</v>
      </c>
      <c r="F833" s="140">
        <v>0</v>
      </c>
      <c r="G833" s="140">
        <v>0</v>
      </c>
      <c r="H833" s="137">
        <v>0</v>
      </c>
      <c r="I833" s="137">
        <v>0</v>
      </c>
      <c r="J833" s="137">
        <v>0</v>
      </c>
      <c r="K833" s="137">
        <v>0</v>
      </c>
      <c r="L833" s="140">
        <v>0</v>
      </c>
      <c r="M833" s="140">
        <v>0</v>
      </c>
      <c r="N833" s="137">
        <v>0</v>
      </c>
      <c r="O833" s="140">
        <v>0</v>
      </c>
      <c r="P833" s="140">
        <v>0</v>
      </c>
      <c r="Q833" s="137">
        <v>0</v>
      </c>
    </row>
    <row r="834" spans="2:17" ht="11.25" hidden="1" customHeight="1">
      <c r="B834" s="159" t="s">
        <v>358</v>
      </c>
      <c r="C834" s="140">
        <v>0</v>
      </c>
      <c r="D834" s="140">
        <v>0</v>
      </c>
      <c r="E834" s="137">
        <v>0</v>
      </c>
      <c r="F834" s="140">
        <v>0</v>
      </c>
      <c r="G834" s="140">
        <v>0</v>
      </c>
      <c r="H834" s="137">
        <v>0</v>
      </c>
      <c r="I834" s="137">
        <v>0</v>
      </c>
      <c r="J834" s="137">
        <v>0</v>
      </c>
      <c r="K834" s="137">
        <v>0</v>
      </c>
      <c r="L834" s="140">
        <v>0</v>
      </c>
      <c r="M834" s="140">
        <v>0</v>
      </c>
      <c r="N834" s="137">
        <v>0</v>
      </c>
      <c r="O834" s="140">
        <v>0</v>
      </c>
      <c r="P834" s="140">
        <v>0</v>
      </c>
      <c r="Q834" s="137">
        <v>0</v>
      </c>
    </row>
    <row r="835" spans="2:17" ht="11.25" hidden="1" customHeight="1">
      <c r="B835" s="159" t="s">
        <v>330</v>
      </c>
      <c r="C835" s="137">
        <v>0</v>
      </c>
      <c r="D835" s="137">
        <v>0</v>
      </c>
      <c r="E835" s="137">
        <v>0</v>
      </c>
      <c r="F835" s="137">
        <v>0</v>
      </c>
      <c r="G835" s="137">
        <v>0</v>
      </c>
      <c r="H835" s="137">
        <v>0</v>
      </c>
      <c r="I835" s="137">
        <v>0</v>
      </c>
      <c r="J835" s="137">
        <v>0</v>
      </c>
      <c r="K835" s="137">
        <v>0</v>
      </c>
      <c r="L835" s="137">
        <v>0</v>
      </c>
      <c r="M835" s="137">
        <v>0</v>
      </c>
      <c r="N835" s="137">
        <v>0</v>
      </c>
      <c r="O835" s="137">
        <v>0</v>
      </c>
      <c r="P835" s="137">
        <v>0</v>
      </c>
      <c r="Q835" s="137">
        <v>0</v>
      </c>
    </row>
    <row r="836" spans="2:17" ht="11.25" hidden="1" customHeight="1">
      <c r="B836" s="159" t="s">
        <v>331</v>
      </c>
      <c r="C836" s="140">
        <v>0</v>
      </c>
      <c r="D836" s="140">
        <v>0</v>
      </c>
      <c r="E836" s="137">
        <v>0</v>
      </c>
      <c r="F836" s="140">
        <v>0</v>
      </c>
      <c r="G836" s="140">
        <v>0</v>
      </c>
      <c r="H836" s="137">
        <v>0</v>
      </c>
      <c r="I836" s="137">
        <v>0</v>
      </c>
      <c r="J836" s="137">
        <v>0</v>
      </c>
      <c r="K836" s="137">
        <v>0</v>
      </c>
      <c r="L836" s="140">
        <v>0</v>
      </c>
      <c r="M836" s="140">
        <v>0</v>
      </c>
      <c r="N836" s="137">
        <v>0</v>
      </c>
      <c r="O836" s="140">
        <v>0</v>
      </c>
      <c r="P836" s="140">
        <v>0</v>
      </c>
      <c r="Q836" s="137">
        <v>0</v>
      </c>
    </row>
    <row r="837" spans="2:17" ht="11.25" hidden="1" customHeight="1">
      <c r="B837" s="159" t="s">
        <v>359</v>
      </c>
      <c r="C837" s="140">
        <v>0</v>
      </c>
      <c r="D837" s="140">
        <v>0</v>
      </c>
      <c r="E837" s="137">
        <v>0</v>
      </c>
      <c r="F837" s="140">
        <v>0</v>
      </c>
      <c r="G837" s="140">
        <v>0</v>
      </c>
      <c r="H837" s="137">
        <v>0</v>
      </c>
      <c r="I837" s="137">
        <v>0</v>
      </c>
      <c r="J837" s="137">
        <v>0</v>
      </c>
      <c r="K837" s="137">
        <v>0</v>
      </c>
      <c r="L837" s="140">
        <v>0</v>
      </c>
      <c r="M837" s="140">
        <v>0</v>
      </c>
      <c r="N837" s="137">
        <v>0</v>
      </c>
      <c r="O837" s="140">
        <v>0</v>
      </c>
      <c r="P837" s="140">
        <v>0</v>
      </c>
      <c r="Q837" s="137">
        <v>0</v>
      </c>
    </row>
    <row r="838" spans="2:17" ht="11.25" hidden="1" customHeight="1">
      <c r="B838" s="159" t="s">
        <v>333</v>
      </c>
      <c r="C838" s="137">
        <v>0</v>
      </c>
      <c r="D838" s="137">
        <v>0</v>
      </c>
      <c r="E838" s="137">
        <v>0</v>
      </c>
      <c r="F838" s="137">
        <v>0</v>
      </c>
      <c r="G838" s="137">
        <v>0</v>
      </c>
      <c r="H838" s="137">
        <v>0</v>
      </c>
      <c r="I838" s="137">
        <v>0</v>
      </c>
      <c r="J838" s="137">
        <v>0</v>
      </c>
      <c r="K838" s="137">
        <v>0</v>
      </c>
      <c r="L838" s="137">
        <v>0</v>
      </c>
      <c r="M838" s="137">
        <v>0</v>
      </c>
      <c r="N838" s="137">
        <v>0</v>
      </c>
      <c r="O838" s="137">
        <v>0</v>
      </c>
      <c r="P838" s="137">
        <v>0</v>
      </c>
      <c r="Q838" s="137">
        <v>0</v>
      </c>
    </row>
    <row r="839" spans="2:17" ht="11.25" hidden="1" customHeight="1">
      <c r="B839" s="159" t="s">
        <v>331</v>
      </c>
      <c r="C839" s="140">
        <v>0</v>
      </c>
      <c r="D839" s="140">
        <v>0</v>
      </c>
      <c r="E839" s="137">
        <v>0</v>
      </c>
      <c r="F839" s="140">
        <v>0</v>
      </c>
      <c r="G839" s="140">
        <v>0</v>
      </c>
      <c r="H839" s="137">
        <v>0</v>
      </c>
      <c r="I839" s="137">
        <v>0</v>
      </c>
      <c r="J839" s="137">
        <v>0</v>
      </c>
      <c r="K839" s="137">
        <v>0</v>
      </c>
      <c r="L839" s="140">
        <v>0</v>
      </c>
      <c r="M839" s="140">
        <v>0</v>
      </c>
      <c r="N839" s="137">
        <v>0</v>
      </c>
      <c r="O839" s="140">
        <v>0</v>
      </c>
      <c r="P839" s="140">
        <v>0</v>
      </c>
      <c r="Q839" s="137">
        <v>0</v>
      </c>
    </row>
    <row r="840" spans="2:17" ht="11.25" hidden="1" customHeight="1">
      <c r="B840" s="159" t="s">
        <v>360</v>
      </c>
      <c r="C840" s="140">
        <v>0</v>
      </c>
      <c r="D840" s="140">
        <v>0</v>
      </c>
      <c r="E840" s="137">
        <v>0</v>
      </c>
      <c r="F840" s="140">
        <v>0</v>
      </c>
      <c r="G840" s="140">
        <v>0</v>
      </c>
      <c r="H840" s="137">
        <v>0</v>
      </c>
      <c r="I840" s="137">
        <v>0</v>
      </c>
      <c r="J840" s="137">
        <v>0</v>
      </c>
      <c r="K840" s="137">
        <v>0</v>
      </c>
      <c r="L840" s="140">
        <v>0</v>
      </c>
      <c r="M840" s="140">
        <v>0</v>
      </c>
      <c r="N840" s="137">
        <v>0</v>
      </c>
      <c r="O840" s="140">
        <v>0</v>
      </c>
      <c r="P840" s="140">
        <v>0</v>
      </c>
      <c r="Q840" s="137">
        <v>0</v>
      </c>
    </row>
    <row r="841" spans="2:17" ht="11.25" hidden="1" customHeight="1">
      <c r="B841" s="159" t="s">
        <v>335</v>
      </c>
      <c r="C841" s="140">
        <v>0</v>
      </c>
      <c r="D841" s="140">
        <v>0</v>
      </c>
      <c r="E841" s="137">
        <v>0</v>
      </c>
      <c r="F841" s="140">
        <v>0</v>
      </c>
      <c r="G841" s="140">
        <v>0</v>
      </c>
      <c r="H841" s="137">
        <v>0</v>
      </c>
      <c r="I841" s="137">
        <v>0</v>
      </c>
      <c r="J841" s="137">
        <v>0</v>
      </c>
      <c r="K841" s="137">
        <v>0</v>
      </c>
      <c r="L841" s="140">
        <v>0</v>
      </c>
      <c r="M841" s="140">
        <v>0</v>
      </c>
      <c r="N841" s="137">
        <v>0</v>
      </c>
      <c r="O841" s="140">
        <v>0</v>
      </c>
      <c r="P841" s="140">
        <v>0</v>
      </c>
      <c r="Q841" s="137">
        <v>0</v>
      </c>
    </row>
    <row r="842" spans="2:17" ht="11.25" hidden="1" customHeight="1">
      <c r="B842" s="159" t="s">
        <v>336</v>
      </c>
      <c r="C842" s="137">
        <v>0</v>
      </c>
      <c r="D842" s="137">
        <v>0</v>
      </c>
      <c r="E842" s="137">
        <v>0</v>
      </c>
      <c r="F842" s="137">
        <v>0</v>
      </c>
      <c r="G842" s="137">
        <v>0</v>
      </c>
      <c r="H842" s="137">
        <v>0</v>
      </c>
      <c r="I842" s="137">
        <v>0</v>
      </c>
      <c r="J842" s="137">
        <v>0</v>
      </c>
      <c r="K842" s="137">
        <v>0</v>
      </c>
      <c r="L842" s="137">
        <v>0</v>
      </c>
      <c r="M842" s="137">
        <v>0</v>
      </c>
      <c r="N842" s="137">
        <v>0</v>
      </c>
      <c r="O842" s="137">
        <v>0</v>
      </c>
      <c r="P842" s="137">
        <v>0</v>
      </c>
      <c r="Q842" s="137">
        <v>0</v>
      </c>
    </row>
    <row r="843" spans="2:17" ht="11.25" hidden="1" customHeight="1">
      <c r="B843" s="159" t="s">
        <v>331</v>
      </c>
      <c r="C843" s="140">
        <v>0</v>
      </c>
      <c r="D843" s="140">
        <v>0</v>
      </c>
      <c r="E843" s="137">
        <v>0</v>
      </c>
      <c r="F843" s="140">
        <v>0</v>
      </c>
      <c r="G843" s="140">
        <v>0</v>
      </c>
      <c r="H843" s="137">
        <v>0</v>
      </c>
      <c r="I843" s="137">
        <v>0</v>
      </c>
      <c r="J843" s="137">
        <v>0</v>
      </c>
      <c r="K843" s="137">
        <v>0</v>
      </c>
      <c r="L843" s="140">
        <v>0</v>
      </c>
      <c r="M843" s="140">
        <v>0</v>
      </c>
      <c r="N843" s="137">
        <v>0</v>
      </c>
      <c r="O843" s="140">
        <v>0</v>
      </c>
      <c r="P843" s="140">
        <v>0</v>
      </c>
      <c r="Q843" s="137">
        <v>0</v>
      </c>
    </row>
    <row r="844" spans="2:17" ht="11.25" hidden="1" customHeight="1">
      <c r="B844" s="159" t="s">
        <v>359</v>
      </c>
      <c r="C844" s="140">
        <v>0</v>
      </c>
      <c r="D844" s="140">
        <v>0</v>
      </c>
      <c r="E844" s="137">
        <v>0</v>
      </c>
      <c r="F844" s="140">
        <v>0</v>
      </c>
      <c r="G844" s="140">
        <v>0</v>
      </c>
      <c r="H844" s="137">
        <v>0</v>
      </c>
      <c r="I844" s="137">
        <v>0</v>
      </c>
      <c r="J844" s="137">
        <v>0</v>
      </c>
      <c r="K844" s="137">
        <v>0</v>
      </c>
      <c r="L844" s="140">
        <v>0</v>
      </c>
      <c r="M844" s="140">
        <v>0</v>
      </c>
      <c r="N844" s="137">
        <v>0</v>
      </c>
      <c r="O844" s="140">
        <v>0</v>
      </c>
      <c r="P844" s="140">
        <v>0</v>
      </c>
      <c r="Q844" s="137">
        <v>0</v>
      </c>
    </row>
    <row r="845" spans="2:17" ht="11.25" hidden="1" customHeight="1">
      <c r="B845" s="159" t="s">
        <v>337</v>
      </c>
      <c r="C845" s="137">
        <v>0</v>
      </c>
      <c r="D845" s="137">
        <v>0</v>
      </c>
      <c r="E845" s="137">
        <v>0</v>
      </c>
      <c r="F845" s="137">
        <v>0</v>
      </c>
      <c r="G845" s="137">
        <v>0</v>
      </c>
      <c r="H845" s="137">
        <v>0</v>
      </c>
      <c r="I845" s="137">
        <v>0</v>
      </c>
      <c r="J845" s="137">
        <v>0</v>
      </c>
      <c r="K845" s="137">
        <v>0</v>
      </c>
      <c r="L845" s="137">
        <v>0</v>
      </c>
      <c r="M845" s="137">
        <v>0</v>
      </c>
      <c r="N845" s="137">
        <v>0</v>
      </c>
      <c r="O845" s="137">
        <v>0</v>
      </c>
      <c r="P845" s="137">
        <v>0</v>
      </c>
      <c r="Q845" s="137">
        <v>0</v>
      </c>
    </row>
    <row r="846" spans="2:17" ht="11.25" hidden="1" customHeight="1">
      <c r="B846" s="159" t="s">
        <v>331</v>
      </c>
      <c r="C846" s="140">
        <v>0</v>
      </c>
      <c r="D846" s="140">
        <v>0</v>
      </c>
      <c r="E846" s="137">
        <v>0</v>
      </c>
      <c r="F846" s="140">
        <v>0</v>
      </c>
      <c r="G846" s="140">
        <v>0</v>
      </c>
      <c r="H846" s="137">
        <v>0</v>
      </c>
      <c r="I846" s="137">
        <v>0</v>
      </c>
      <c r="J846" s="137">
        <v>0</v>
      </c>
      <c r="K846" s="137">
        <v>0</v>
      </c>
      <c r="L846" s="140">
        <v>0</v>
      </c>
      <c r="M846" s="140">
        <v>0</v>
      </c>
      <c r="N846" s="137">
        <v>0</v>
      </c>
      <c r="O846" s="140">
        <v>0</v>
      </c>
      <c r="P846" s="140">
        <v>0</v>
      </c>
      <c r="Q846" s="137">
        <v>0</v>
      </c>
    </row>
    <row r="847" spans="2:17" ht="11.25" hidden="1" customHeight="1">
      <c r="B847" s="159" t="s">
        <v>359</v>
      </c>
      <c r="C847" s="140">
        <v>0</v>
      </c>
      <c r="D847" s="140">
        <v>0</v>
      </c>
      <c r="E847" s="137">
        <v>0</v>
      </c>
      <c r="F847" s="140">
        <v>0</v>
      </c>
      <c r="G847" s="140">
        <v>0</v>
      </c>
      <c r="H847" s="137">
        <v>0</v>
      </c>
      <c r="I847" s="137">
        <v>0</v>
      </c>
      <c r="J847" s="137">
        <v>0</v>
      </c>
      <c r="K847" s="137">
        <v>0</v>
      </c>
      <c r="L847" s="140">
        <v>0</v>
      </c>
      <c r="M847" s="140">
        <v>0</v>
      </c>
      <c r="N847" s="137">
        <v>0</v>
      </c>
      <c r="O847" s="140">
        <v>0</v>
      </c>
      <c r="P847" s="140">
        <v>0</v>
      </c>
      <c r="Q847" s="137">
        <v>0</v>
      </c>
    </row>
    <row r="848" spans="2:17" ht="11.25" hidden="1" customHeight="1">
      <c r="B848" s="159" t="s">
        <v>338</v>
      </c>
      <c r="C848" s="137">
        <v>0</v>
      </c>
      <c r="D848" s="137">
        <v>0</v>
      </c>
      <c r="E848" s="137">
        <v>0</v>
      </c>
      <c r="F848" s="137">
        <v>0</v>
      </c>
      <c r="G848" s="137">
        <v>0</v>
      </c>
      <c r="H848" s="137">
        <v>0</v>
      </c>
      <c r="I848" s="137">
        <v>0</v>
      </c>
      <c r="J848" s="137">
        <v>0</v>
      </c>
      <c r="K848" s="137">
        <v>0</v>
      </c>
      <c r="L848" s="137">
        <v>0</v>
      </c>
      <c r="M848" s="137">
        <v>0</v>
      </c>
      <c r="N848" s="137">
        <v>0</v>
      </c>
      <c r="O848" s="137">
        <v>0</v>
      </c>
      <c r="P848" s="137">
        <v>0</v>
      </c>
      <c r="Q848" s="137">
        <v>0</v>
      </c>
    </row>
    <row r="849" spans="2:17" ht="11.25" hidden="1" customHeight="1">
      <c r="B849" s="159" t="s">
        <v>331</v>
      </c>
      <c r="C849" s="140">
        <v>0</v>
      </c>
      <c r="D849" s="140">
        <v>0</v>
      </c>
      <c r="E849" s="137">
        <v>0</v>
      </c>
      <c r="F849" s="140">
        <v>0</v>
      </c>
      <c r="G849" s="140">
        <v>0</v>
      </c>
      <c r="H849" s="137">
        <v>0</v>
      </c>
      <c r="I849" s="137">
        <v>0</v>
      </c>
      <c r="J849" s="137">
        <v>0</v>
      </c>
      <c r="K849" s="137">
        <v>0</v>
      </c>
      <c r="L849" s="140">
        <v>0</v>
      </c>
      <c r="M849" s="140">
        <v>0</v>
      </c>
      <c r="N849" s="137">
        <v>0</v>
      </c>
      <c r="O849" s="140">
        <v>0</v>
      </c>
      <c r="P849" s="140">
        <v>0</v>
      </c>
      <c r="Q849" s="137">
        <v>0</v>
      </c>
    </row>
    <row r="850" spans="2:17" ht="11.25" hidden="1" customHeight="1">
      <c r="B850" s="159" t="s">
        <v>359</v>
      </c>
      <c r="C850" s="140">
        <v>0</v>
      </c>
      <c r="D850" s="140">
        <v>0</v>
      </c>
      <c r="E850" s="137">
        <v>0</v>
      </c>
      <c r="F850" s="140">
        <v>0</v>
      </c>
      <c r="G850" s="140">
        <v>0</v>
      </c>
      <c r="H850" s="137">
        <v>0</v>
      </c>
      <c r="I850" s="137">
        <v>0</v>
      </c>
      <c r="J850" s="137">
        <v>0</v>
      </c>
      <c r="K850" s="137">
        <v>0</v>
      </c>
      <c r="L850" s="140">
        <v>0</v>
      </c>
      <c r="M850" s="140">
        <v>0</v>
      </c>
      <c r="N850" s="137">
        <v>0</v>
      </c>
      <c r="O850" s="140">
        <v>0</v>
      </c>
      <c r="P850" s="140">
        <v>0</v>
      </c>
      <c r="Q850" s="137">
        <v>0</v>
      </c>
    </row>
    <row r="851" spans="2:17" ht="11.25" hidden="1" customHeight="1">
      <c r="B851" s="159" t="s">
        <v>259</v>
      </c>
      <c r="C851" s="137">
        <v>0</v>
      </c>
      <c r="D851" s="137">
        <v>0</v>
      </c>
      <c r="E851" s="137">
        <v>0</v>
      </c>
      <c r="F851" s="137">
        <v>0</v>
      </c>
      <c r="G851" s="137">
        <v>0</v>
      </c>
      <c r="H851" s="137">
        <v>0</v>
      </c>
      <c r="I851" s="137">
        <v>0</v>
      </c>
      <c r="J851" s="137">
        <v>0</v>
      </c>
      <c r="K851" s="137">
        <v>0</v>
      </c>
      <c r="L851" s="137">
        <v>0</v>
      </c>
      <c r="M851" s="137">
        <v>0</v>
      </c>
      <c r="N851" s="137">
        <v>0</v>
      </c>
      <c r="O851" s="137">
        <v>0</v>
      </c>
      <c r="P851" s="137">
        <v>0</v>
      </c>
      <c r="Q851" s="137">
        <v>0</v>
      </c>
    </row>
    <row r="852" spans="2:17" ht="11.25" hidden="1" customHeight="1">
      <c r="B852" s="159" t="s">
        <v>364</v>
      </c>
      <c r="C852" s="140">
        <v>0</v>
      </c>
      <c r="D852" s="140">
        <v>0</v>
      </c>
      <c r="E852" s="137">
        <v>0</v>
      </c>
      <c r="F852" s="140">
        <v>0</v>
      </c>
      <c r="G852" s="140">
        <v>0</v>
      </c>
      <c r="H852" s="137">
        <v>0</v>
      </c>
      <c r="I852" s="137">
        <v>0</v>
      </c>
      <c r="J852" s="137">
        <v>0</v>
      </c>
      <c r="K852" s="137">
        <v>0</v>
      </c>
      <c r="L852" s="140">
        <v>0</v>
      </c>
      <c r="M852" s="140">
        <v>0</v>
      </c>
      <c r="N852" s="137">
        <v>0</v>
      </c>
      <c r="O852" s="140">
        <v>0</v>
      </c>
      <c r="P852" s="140">
        <v>0</v>
      </c>
      <c r="Q852" s="137">
        <v>0</v>
      </c>
    </row>
    <row r="853" spans="2:17" ht="11.25" hidden="1" customHeight="1">
      <c r="B853" s="159" t="s">
        <v>365</v>
      </c>
      <c r="C853" s="140">
        <v>0</v>
      </c>
      <c r="D853" s="140">
        <v>0</v>
      </c>
      <c r="E853" s="137">
        <v>0</v>
      </c>
      <c r="F853" s="140">
        <v>0</v>
      </c>
      <c r="G853" s="140">
        <v>0</v>
      </c>
      <c r="H853" s="137">
        <v>0</v>
      </c>
      <c r="I853" s="137">
        <v>0</v>
      </c>
      <c r="J853" s="137">
        <v>0</v>
      </c>
      <c r="K853" s="137">
        <v>0</v>
      </c>
      <c r="L853" s="140">
        <v>0</v>
      </c>
      <c r="M853" s="140">
        <v>0</v>
      </c>
      <c r="N853" s="137">
        <v>0</v>
      </c>
      <c r="O853" s="140">
        <v>0</v>
      </c>
      <c r="P853" s="140">
        <v>0</v>
      </c>
      <c r="Q853" s="137">
        <v>0</v>
      </c>
    </row>
    <row r="854" spans="2:17" ht="11.25" hidden="1" customHeight="1">
      <c r="B854" s="159" t="s">
        <v>344</v>
      </c>
      <c r="C854" s="137">
        <v>0</v>
      </c>
      <c r="D854" s="137">
        <v>0</v>
      </c>
      <c r="E854" s="137">
        <v>0</v>
      </c>
      <c r="F854" s="137">
        <v>0</v>
      </c>
      <c r="G854" s="137">
        <v>0</v>
      </c>
      <c r="H854" s="137">
        <v>0</v>
      </c>
      <c r="I854" s="137">
        <v>0</v>
      </c>
      <c r="J854" s="137">
        <v>0</v>
      </c>
      <c r="K854" s="137">
        <v>0</v>
      </c>
      <c r="L854" s="137">
        <v>0</v>
      </c>
      <c r="M854" s="137">
        <v>0</v>
      </c>
      <c r="N854" s="137">
        <v>0</v>
      </c>
      <c r="O854" s="137">
        <v>0</v>
      </c>
      <c r="P854" s="137">
        <v>0</v>
      </c>
      <c r="Q854" s="137">
        <v>0</v>
      </c>
    </row>
    <row r="855" spans="2:17" ht="11.25" hidden="1" customHeight="1">
      <c r="B855" s="159" t="s">
        <v>345</v>
      </c>
      <c r="C855" s="140">
        <v>0</v>
      </c>
      <c r="D855" s="140">
        <v>0</v>
      </c>
      <c r="E855" s="137">
        <v>0</v>
      </c>
      <c r="F855" s="140">
        <v>0</v>
      </c>
      <c r="G855" s="140">
        <v>0</v>
      </c>
      <c r="H855" s="137">
        <v>0</v>
      </c>
      <c r="I855" s="137">
        <v>0</v>
      </c>
      <c r="J855" s="137">
        <v>0</v>
      </c>
      <c r="K855" s="137">
        <v>0</v>
      </c>
      <c r="L855" s="140">
        <v>0</v>
      </c>
      <c r="M855" s="140">
        <v>0</v>
      </c>
      <c r="N855" s="137">
        <v>0</v>
      </c>
      <c r="O855" s="140">
        <v>0</v>
      </c>
      <c r="P855" s="140">
        <v>0</v>
      </c>
      <c r="Q855" s="137">
        <v>0</v>
      </c>
    </row>
    <row r="856" spans="2:17" ht="11.25" hidden="1" customHeight="1">
      <c r="B856" s="159" t="s">
        <v>144</v>
      </c>
      <c r="C856" s="140">
        <v>0</v>
      </c>
      <c r="D856" s="140">
        <v>0</v>
      </c>
      <c r="E856" s="137">
        <v>0</v>
      </c>
      <c r="F856" s="140">
        <v>0</v>
      </c>
      <c r="G856" s="140">
        <v>0</v>
      </c>
      <c r="H856" s="137">
        <v>0</v>
      </c>
      <c r="I856" s="137">
        <v>0</v>
      </c>
      <c r="J856" s="137">
        <v>0</v>
      </c>
      <c r="K856" s="137">
        <v>0</v>
      </c>
      <c r="L856" s="140">
        <v>0</v>
      </c>
      <c r="M856" s="140">
        <v>0</v>
      </c>
      <c r="N856" s="137">
        <v>0</v>
      </c>
      <c r="O856" s="140">
        <v>0</v>
      </c>
      <c r="P856" s="140">
        <v>0</v>
      </c>
      <c r="Q856" s="137">
        <v>0</v>
      </c>
    </row>
    <row r="857" spans="2:17" ht="11.25" hidden="1" customHeight="1">
      <c r="B857" s="159" t="s">
        <v>347</v>
      </c>
      <c r="C857" s="137">
        <v>0</v>
      </c>
      <c r="D857" s="137">
        <v>0</v>
      </c>
      <c r="E857" s="137">
        <v>0</v>
      </c>
      <c r="F857" s="137">
        <v>0</v>
      </c>
      <c r="G857" s="137">
        <v>0</v>
      </c>
      <c r="H857" s="137">
        <v>0</v>
      </c>
      <c r="I857" s="137">
        <v>0</v>
      </c>
      <c r="J857" s="137">
        <v>0</v>
      </c>
      <c r="K857" s="137">
        <v>0</v>
      </c>
      <c r="L857" s="137">
        <v>0</v>
      </c>
      <c r="M857" s="137">
        <v>0</v>
      </c>
      <c r="N857" s="137">
        <v>0</v>
      </c>
      <c r="O857" s="137">
        <v>0</v>
      </c>
      <c r="P857" s="137">
        <v>0</v>
      </c>
      <c r="Q857" s="137">
        <v>0</v>
      </c>
    </row>
    <row r="858" spans="2:17" ht="11.25" hidden="1" customHeight="1">
      <c r="B858" s="159" t="s">
        <v>345</v>
      </c>
      <c r="C858" s="140">
        <v>0</v>
      </c>
      <c r="D858" s="140">
        <v>0</v>
      </c>
      <c r="E858" s="137">
        <v>0</v>
      </c>
      <c r="F858" s="140">
        <v>0</v>
      </c>
      <c r="G858" s="140">
        <v>0</v>
      </c>
      <c r="H858" s="137">
        <v>0</v>
      </c>
      <c r="I858" s="137">
        <v>0</v>
      </c>
      <c r="J858" s="137">
        <v>0</v>
      </c>
      <c r="K858" s="137">
        <v>0</v>
      </c>
      <c r="L858" s="140">
        <v>0</v>
      </c>
      <c r="M858" s="140">
        <v>0</v>
      </c>
      <c r="N858" s="137">
        <v>0</v>
      </c>
      <c r="O858" s="140">
        <v>0</v>
      </c>
      <c r="P858" s="140">
        <v>0</v>
      </c>
      <c r="Q858" s="137">
        <v>0</v>
      </c>
    </row>
    <row r="859" spans="2:17" ht="11.25" hidden="1" customHeight="1">
      <c r="B859" s="159" t="s">
        <v>366</v>
      </c>
      <c r="C859" s="140">
        <v>0</v>
      </c>
      <c r="D859" s="140">
        <v>0</v>
      </c>
      <c r="E859" s="137">
        <v>0</v>
      </c>
      <c r="F859" s="140">
        <v>0</v>
      </c>
      <c r="G859" s="140">
        <v>0</v>
      </c>
      <c r="H859" s="137">
        <v>0</v>
      </c>
      <c r="I859" s="137">
        <v>0</v>
      </c>
      <c r="J859" s="137">
        <v>0</v>
      </c>
      <c r="K859" s="137">
        <v>0</v>
      </c>
      <c r="L859" s="140">
        <v>0</v>
      </c>
      <c r="M859" s="140">
        <v>0</v>
      </c>
      <c r="N859" s="137">
        <v>0</v>
      </c>
      <c r="O859" s="140">
        <v>0</v>
      </c>
      <c r="P859" s="140">
        <v>0</v>
      </c>
      <c r="Q859" s="137">
        <v>0</v>
      </c>
    </row>
    <row r="860" spans="2:17" ht="11.25" hidden="1" customHeight="1">
      <c r="B860" s="159" t="s">
        <v>349</v>
      </c>
      <c r="C860" s="140">
        <v>0</v>
      </c>
      <c r="D860" s="140">
        <v>0</v>
      </c>
      <c r="E860" s="137">
        <v>0</v>
      </c>
      <c r="F860" s="140">
        <v>0</v>
      </c>
      <c r="G860" s="140">
        <v>0</v>
      </c>
      <c r="H860" s="137">
        <v>0</v>
      </c>
      <c r="I860" s="137">
        <v>0</v>
      </c>
      <c r="J860" s="137">
        <v>0</v>
      </c>
      <c r="K860" s="137">
        <v>0</v>
      </c>
      <c r="L860" s="140">
        <v>0</v>
      </c>
      <c r="M860" s="140">
        <v>0</v>
      </c>
      <c r="N860" s="137">
        <v>0</v>
      </c>
      <c r="O860" s="140">
        <v>0</v>
      </c>
      <c r="P860" s="140">
        <v>0</v>
      </c>
      <c r="Q860" s="137">
        <v>0</v>
      </c>
    </row>
    <row r="861" spans="2:17" ht="11.25" hidden="1" customHeight="1">
      <c r="B861" s="159" t="s">
        <v>350</v>
      </c>
      <c r="C861" s="137">
        <v>0</v>
      </c>
      <c r="D861" s="137">
        <v>0</v>
      </c>
      <c r="E861" s="137">
        <v>0</v>
      </c>
      <c r="F861" s="137">
        <v>0</v>
      </c>
      <c r="G861" s="137">
        <v>0</v>
      </c>
      <c r="H861" s="137">
        <v>0</v>
      </c>
      <c r="I861" s="137">
        <v>0</v>
      </c>
      <c r="J861" s="137">
        <v>0</v>
      </c>
      <c r="K861" s="137">
        <v>0</v>
      </c>
      <c r="L861" s="137">
        <v>0</v>
      </c>
      <c r="M861" s="137">
        <v>0</v>
      </c>
      <c r="N861" s="137">
        <v>0</v>
      </c>
      <c r="O861" s="137">
        <v>0</v>
      </c>
      <c r="P861" s="137">
        <v>0</v>
      </c>
      <c r="Q861" s="137">
        <v>0</v>
      </c>
    </row>
    <row r="862" spans="2:17" ht="11.25" hidden="1" customHeight="1">
      <c r="B862" s="159" t="s">
        <v>345</v>
      </c>
      <c r="C862" s="140">
        <v>0</v>
      </c>
      <c r="D862" s="140">
        <v>0</v>
      </c>
      <c r="E862" s="137">
        <v>0</v>
      </c>
      <c r="F862" s="140">
        <v>0</v>
      </c>
      <c r="G862" s="140">
        <v>0</v>
      </c>
      <c r="H862" s="137">
        <v>0</v>
      </c>
      <c r="I862" s="137">
        <v>0</v>
      </c>
      <c r="J862" s="137">
        <v>0</v>
      </c>
      <c r="K862" s="137">
        <v>0</v>
      </c>
      <c r="L862" s="140">
        <v>0</v>
      </c>
      <c r="M862" s="140">
        <v>0</v>
      </c>
      <c r="N862" s="137">
        <v>0</v>
      </c>
      <c r="O862" s="140">
        <v>0</v>
      </c>
      <c r="P862" s="140">
        <v>0</v>
      </c>
      <c r="Q862" s="137">
        <v>0</v>
      </c>
    </row>
    <row r="863" spans="2:17" ht="11.25" hidden="1" customHeight="1">
      <c r="B863" s="159" t="s">
        <v>144</v>
      </c>
      <c r="C863" s="140">
        <v>0</v>
      </c>
      <c r="D863" s="140">
        <v>0</v>
      </c>
      <c r="E863" s="137">
        <v>0</v>
      </c>
      <c r="F863" s="140">
        <v>0</v>
      </c>
      <c r="G863" s="140">
        <v>0</v>
      </c>
      <c r="H863" s="137">
        <v>0</v>
      </c>
      <c r="I863" s="137">
        <v>0</v>
      </c>
      <c r="J863" s="137">
        <v>0</v>
      </c>
      <c r="K863" s="137">
        <v>0</v>
      </c>
      <c r="L863" s="140">
        <v>0</v>
      </c>
      <c r="M863" s="140">
        <v>0</v>
      </c>
      <c r="N863" s="137">
        <v>0</v>
      </c>
      <c r="O863" s="140">
        <v>0</v>
      </c>
      <c r="P863" s="140">
        <v>0</v>
      </c>
      <c r="Q863" s="137">
        <v>0</v>
      </c>
    </row>
    <row r="864" spans="2:17" ht="11.25" hidden="1" customHeight="1">
      <c r="B864" s="159" t="s">
        <v>351</v>
      </c>
      <c r="C864" s="137">
        <v>0</v>
      </c>
      <c r="D864" s="137">
        <v>0</v>
      </c>
      <c r="E864" s="137">
        <v>0</v>
      </c>
      <c r="F864" s="137">
        <v>0</v>
      </c>
      <c r="G864" s="137">
        <v>0</v>
      </c>
      <c r="H864" s="137">
        <v>0</v>
      </c>
      <c r="I864" s="137">
        <v>0</v>
      </c>
      <c r="J864" s="137">
        <v>0</v>
      </c>
      <c r="K864" s="137">
        <v>0</v>
      </c>
      <c r="L864" s="137">
        <v>0</v>
      </c>
      <c r="M864" s="137">
        <v>0</v>
      </c>
      <c r="N864" s="137">
        <v>0</v>
      </c>
      <c r="O864" s="137">
        <v>0</v>
      </c>
      <c r="P864" s="137">
        <v>0</v>
      </c>
      <c r="Q864" s="137">
        <v>0</v>
      </c>
    </row>
    <row r="865" spans="2:17" ht="11.25" hidden="1" customHeight="1">
      <c r="B865" s="159" t="s">
        <v>345</v>
      </c>
      <c r="C865" s="140">
        <v>0</v>
      </c>
      <c r="D865" s="140">
        <v>0</v>
      </c>
      <c r="E865" s="137">
        <v>0</v>
      </c>
      <c r="F865" s="140">
        <v>0</v>
      </c>
      <c r="G865" s="140">
        <v>0</v>
      </c>
      <c r="H865" s="137">
        <v>0</v>
      </c>
      <c r="I865" s="137">
        <v>0</v>
      </c>
      <c r="J865" s="137">
        <v>0</v>
      </c>
      <c r="K865" s="137">
        <v>0</v>
      </c>
      <c r="L865" s="140">
        <v>0</v>
      </c>
      <c r="M865" s="140">
        <v>0</v>
      </c>
      <c r="N865" s="137">
        <v>0</v>
      </c>
      <c r="O865" s="140">
        <v>0</v>
      </c>
      <c r="P865" s="140">
        <v>0</v>
      </c>
      <c r="Q865" s="137">
        <v>0</v>
      </c>
    </row>
    <row r="866" spans="2:17" ht="11.25" hidden="1" customHeight="1">
      <c r="B866" s="159" t="s">
        <v>144</v>
      </c>
      <c r="C866" s="140">
        <v>0</v>
      </c>
      <c r="D866" s="140">
        <v>0</v>
      </c>
      <c r="E866" s="137">
        <v>0</v>
      </c>
      <c r="F866" s="140">
        <v>0</v>
      </c>
      <c r="G866" s="140">
        <v>0</v>
      </c>
      <c r="H866" s="137">
        <v>0</v>
      </c>
      <c r="I866" s="137">
        <v>0</v>
      </c>
      <c r="J866" s="137">
        <v>0</v>
      </c>
      <c r="K866" s="137">
        <v>0</v>
      </c>
      <c r="L866" s="140">
        <v>0</v>
      </c>
      <c r="M866" s="140">
        <v>0</v>
      </c>
      <c r="N866" s="137">
        <v>0</v>
      </c>
      <c r="O866" s="140">
        <v>0</v>
      </c>
      <c r="P866" s="140">
        <v>0</v>
      </c>
      <c r="Q866" s="137">
        <v>0</v>
      </c>
    </row>
    <row r="867" spans="2:17" ht="11.25" hidden="1" customHeight="1">
      <c r="B867" s="159" t="s">
        <v>352</v>
      </c>
      <c r="C867" s="137">
        <v>0</v>
      </c>
      <c r="D867" s="137">
        <v>0</v>
      </c>
      <c r="E867" s="137">
        <v>0</v>
      </c>
      <c r="F867" s="137">
        <v>0</v>
      </c>
      <c r="G867" s="137">
        <v>0</v>
      </c>
      <c r="H867" s="137">
        <v>0</v>
      </c>
      <c r="I867" s="137">
        <v>0</v>
      </c>
      <c r="J867" s="137">
        <v>0</v>
      </c>
      <c r="K867" s="137">
        <v>0</v>
      </c>
      <c r="L867" s="137">
        <v>0</v>
      </c>
      <c r="M867" s="137">
        <v>0</v>
      </c>
      <c r="N867" s="137">
        <v>0</v>
      </c>
      <c r="O867" s="137">
        <v>0</v>
      </c>
      <c r="P867" s="137">
        <v>0</v>
      </c>
      <c r="Q867" s="137">
        <v>0</v>
      </c>
    </row>
    <row r="868" spans="2:17" ht="11.25" hidden="1" customHeight="1">
      <c r="B868" s="159" t="s">
        <v>345</v>
      </c>
      <c r="C868" s="140">
        <v>0</v>
      </c>
      <c r="D868" s="140">
        <v>0</v>
      </c>
      <c r="E868" s="137">
        <v>0</v>
      </c>
      <c r="F868" s="140">
        <v>0</v>
      </c>
      <c r="G868" s="140">
        <v>0</v>
      </c>
      <c r="H868" s="137">
        <v>0</v>
      </c>
      <c r="I868" s="137">
        <v>0</v>
      </c>
      <c r="J868" s="137">
        <v>0</v>
      </c>
      <c r="K868" s="137">
        <v>0</v>
      </c>
      <c r="L868" s="140">
        <v>0</v>
      </c>
      <c r="M868" s="140">
        <v>0</v>
      </c>
      <c r="N868" s="137">
        <v>0</v>
      </c>
      <c r="O868" s="140">
        <v>0</v>
      </c>
      <c r="P868" s="140">
        <v>0</v>
      </c>
      <c r="Q868" s="137">
        <v>0</v>
      </c>
    </row>
    <row r="869" spans="2:17" ht="11.25" hidden="1" customHeight="1">
      <c r="B869" s="159" t="s">
        <v>144</v>
      </c>
      <c r="C869" s="140">
        <v>0</v>
      </c>
      <c r="D869" s="140">
        <v>0</v>
      </c>
      <c r="E869" s="137">
        <v>0</v>
      </c>
      <c r="F869" s="140">
        <v>0</v>
      </c>
      <c r="G869" s="140">
        <v>0</v>
      </c>
      <c r="H869" s="137">
        <v>0</v>
      </c>
      <c r="I869" s="137">
        <v>0</v>
      </c>
      <c r="J869" s="137">
        <v>0</v>
      </c>
      <c r="K869" s="137">
        <v>0</v>
      </c>
      <c r="L869" s="140">
        <v>0</v>
      </c>
      <c r="M869" s="140">
        <v>0</v>
      </c>
      <c r="N869" s="137">
        <v>0</v>
      </c>
      <c r="O869" s="140">
        <v>0</v>
      </c>
      <c r="P869" s="140">
        <v>0</v>
      </c>
      <c r="Q869" s="137">
        <v>0</v>
      </c>
    </row>
    <row r="870" spans="2:17" ht="11.25" hidden="1" customHeight="1">
      <c r="B870" s="159" t="s">
        <v>260</v>
      </c>
      <c r="C870" s="137">
        <v>0</v>
      </c>
      <c r="D870" s="137">
        <v>0</v>
      </c>
      <c r="E870" s="137">
        <v>0</v>
      </c>
      <c r="F870" s="137">
        <v>0</v>
      </c>
      <c r="G870" s="137">
        <v>0</v>
      </c>
      <c r="H870" s="137">
        <v>0</v>
      </c>
      <c r="I870" s="137">
        <v>0</v>
      </c>
      <c r="J870" s="137">
        <v>0</v>
      </c>
      <c r="K870" s="137">
        <v>0</v>
      </c>
      <c r="L870" s="137">
        <v>0</v>
      </c>
      <c r="M870" s="137">
        <v>0</v>
      </c>
      <c r="N870" s="137">
        <v>0</v>
      </c>
      <c r="O870" s="137">
        <v>0</v>
      </c>
      <c r="P870" s="137">
        <v>0</v>
      </c>
      <c r="Q870" s="137">
        <v>0</v>
      </c>
    </row>
    <row r="871" spans="2:17" ht="11.25" hidden="1" customHeight="1">
      <c r="B871" s="159" t="s">
        <v>364</v>
      </c>
      <c r="C871" s="140">
        <v>0</v>
      </c>
      <c r="D871" s="140">
        <v>0</v>
      </c>
      <c r="E871" s="137">
        <v>0</v>
      </c>
      <c r="F871" s="140">
        <v>0</v>
      </c>
      <c r="G871" s="140">
        <v>0</v>
      </c>
      <c r="H871" s="137">
        <v>0</v>
      </c>
      <c r="I871" s="137">
        <v>0</v>
      </c>
      <c r="J871" s="137">
        <v>0</v>
      </c>
      <c r="K871" s="137">
        <v>0</v>
      </c>
      <c r="L871" s="140">
        <v>0</v>
      </c>
      <c r="M871" s="140">
        <v>0</v>
      </c>
      <c r="N871" s="137">
        <v>0</v>
      </c>
      <c r="O871" s="140">
        <v>0</v>
      </c>
      <c r="P871" s="140">
        <v>0</v>
      </c>
      <c r="Q871" s="137">
        <v>0</v>
      </c>
    </row>
    <row r="872" spans="2:17" ht="11.25" hidden="1" customHeight="1">
      <c r="B872" s="159" t="s">
        <v>365</v>
      </c>
      <c r="C872" s="140">
        <v>0</v>
      </c>
      <c r="D872" s="140">
        <v>0</v>
      </c>
      <c r="E872" s="137">
        <v>0</v>
      </c>
      <c r="F872" s="140">
        <v>0</v>
      </c>
      <c r="G872" s="140">
        <v>0</v>
      </c>
      <c r="H872" s="137">
        <v>0</v>
      </c>
      <c r="I872" s="137">
        <v>0</v>
      </c>
      <c r="J872" s="137">
        <v>0</v>
      </c>
      <c r="K872" s="137">
        <v>0</v>
      </c>
      <c r="L872" s="140">
        <v>0</v>
      </c>
      <c r="M872" s="140">
        <v>0</v>
      </c>
      <c r="N872" s="137">
        <v>0</v>
      </c>
      <c r="O872" s="140">
        <v>0</v>
      </c>
      <c r="P872" s="140">
        <v>0</v>
      </c>
      <c r="Q872" s="137">
        <v>0</v>
      </c>
    </row>
    <row r="873" spans="2:17" ht="11.25" hidden="1" customHeight="1">
      <c r="B873" s="159" t="s">
        <v>344</v>
      </c>
      <c r="C873" s="137">
        <v>0</v>
      </c>
      <c r="D873" s="137">
        <v>0</v>
      </c>
      <c r="E873" s="137">
        <v>0</v>
      </c>
      <c r="F873" s="137">
        <v>0</v>
      </c>
      <c r="G873" s="137">
        <v>0</v>
      </c>
      <c r="H873" s="137">
        <v>0</v>
      </c>
      <c r="I873" s="137">
        <v>0</v>
      </c>
      <c r="J873" s="137">
        <v>0</v>
      </c>
      <c r="K873" s="137">
        <v>0</v>
      </c>
      <c r="L873" s="137">
        <v>0</v>
      </c>
      <c r="M873" s="137">
        <v>0</v>
      </c>
      <c r="N873" s="137">
        <v>0</v>
      </c>
      <c r="O873" s="137">
        <v>0</v>
      </c>
      <c r="P873" s="137">
        <v>0</v>
      </c>
      <c r="Q873" s="137">
        <v>0</v>
      </c>
    </row>
    <row r="874" spans="2:17" ht="11.25" hidden="1" customHeight="1">
      <c r="B874" s="159" t="s">
        <v>345</v>
      </c>
      <c r="C874" s="140">
        <v>0</v>
      </c>
      <c r="D874" s="140">
        <v>0</v>
      </c>
      <c r="E874" s="137">
        <v>0</v>
      </c>
      <c r="F874" s="140">
        <v>0</v>
      </c>
      <c r="G874" s="140">
        <v>0</v>
      </c>
      <c r="H874" s="137">
        <v>0</v>
      </c>
      <c r="I874" s="137">
        <v>0</v>
      </c>
      <c r="J874" s="137">
        <v>0</v>
      </c>
      <c r="K874" s="137">
        <v>0</v>
      </c>
      <c r="L874" s="140">
        <v>0</v>
      </c>
      <c r="M874" s="140">
        <v>0</v>
      </c>
      <c r="N874" s="137">
        <v>0</v>
      </c>
      <c r="O874" s="140">
        <v>0</v>
      </c>
      <c r="P874" s="140">
        <v>0</v>
      </c>
      <c r="Q874" s="137">
        <v>0</v>
      </c>
    </row>
    <row r="875" spans="2:17" ht="11.25" hidden="1" customHeight="1">
      <c r="B875" s="159" t="s">
        <v>144</v>
      </c>
      <c r="C875" s="140">
        <v>0</v>
      </c>
      <c r="D875" s="140">
        <v>0</v>
      </c>
      <c r="E875" s="137">
        <v>0</v>
      </c>
      <c r="F875" s="140">
        <v>0</v>
      </c>
      <c r="G875" s="140">
        <v>0</v>
      </c>
      <c r="H875" s="137">
        <v>0</v>
      </c>
      <c r="I875" s="137">
        <v>0</v>
      </c>
      <c r="J875" s="137">
        <v>0</v>
      </c>
      <c r="K875" s="137">
        <v>0</v>
      </c>
      <c r="L875" s="140">
        <v>0</v>
      </c>
      <c r="M875" s="140">
        <v>0</v>
      </c>
      <c r="N875" s="137">
        <v>0</v>
      </c>
      <c r="O875" s="140">
        <v>0</v>
      </c>
      <c r="P875" s="140">
        <v>0</v>
      </c>
      <c r="Q875" s="137">
        <v>0</v>
      </c>
    </row>
    <row r="876" spans="2:17" ht="11.25" hidden="1" customHeight="1">
      <c r="B876" s="159" t="s">
        <v>347</v>
      </c>
      <c r="C876" s="137">
        <v>0</v>
      </c>
      <c r="D876" s="137">
        <v>0</v>
      </c>
      <c r="E876" s="137">
        <v>0</v>
      </c>
      <c r="F876" s="137">
        <v>0</v>
      </c>
      <c r="G876" s="137">
        <v>0</v>
      </c>
      <c r="H876" s="137">
        <v>0</v>
      </c>
      <c r="I876" s="137">
        <v>0</v>
      </c>
      <c r="J876" s="137">
        <v>0</v>
      </c>
      <c r="K876" s="137">
        <v>0</v>
      </c>
      <c r="L876" s="137">
        <v>0</v>
      </c>
      <c r="M876" s="137">
        <v>0</v>
      </c>
      <c r="N876" s="137">
        <v>0</v>
      </c>
      <c r="O876" s="137">
        <v>0</v>
      </c>
      <c r="P876" s="137">
        <v>0</v>
      </c>
      <c r="Q876" s="137">
        <v>0</v>
      </c>
    </row>
    <row r="877" spans="2:17" ht="11.25" hidden="1" customHeight="1">
      <c r="B877" s="159" t="s">
        <v>345</v>
      </c>
      <c r="C877" s="140">
        <v>0</v>
      </c>
      <c r="D877" s="140">
        <v>0</v>
      </c>
      <c r="E877" s="137">
        <v>0</v>
      </c>
      <c r="F877" s="140">
        <v>0</v>
      </c>
      <c r="G877" s="140">
        <v>0</v>
      </c>
      <c r="H877" s="137">
        <v>0</v>
      </c>
      <c r="I877" s="137">
        <v>0</v>
      </c>
      <c r="J877" s="137">
        <v>0</v>
      </c>
      <c r="K877" s="137">
        <v>0</v>
      </c>
      <c r="L877" s="140">
        <v>0</v>
      </c>
      <c r="M877" s="140">
        <v>0</v>
      </c>
      <c r="N877" s="137">
        <v>0</v>
      </c>
      <c r="O877" s="140">
        <v>0</v>
      </c>
      <c r="P877" s="140">
        <v>0</v>
      </c>
      <c r="Q877" s="137">
        <v>0</v>
      </c>
    </row>
    <row r="878" spans="2:17" ht="11.25" hidden="1" customHeight="1">
      <c r="B878" s="159" t="s">
        <v>366</v>
      </c>
      <c r="C878" s="140">
        <v>0</v>
      </c>
      <c r="D878" s="140">
        <v>0</v>
      </c>
      <c r="E878" s="137">
        <v>0</v>
      </c>
      <c r="F878" s="140">
        <v>0</v>
      </c>
      <c r="G878" s="140">
        <v>0</v>
      </c>
      <c r="H878" s="137">
        <v>0</v>
      </c>
      <c r="I878" s="137">
        <v>0</v>
      </c>
      <c r="J878" s="137">
        <v>0</v>
      </c>
      <c r="K878" s="137">
        <v>0</v>
      </c>
      <c r="L878" s="140">
        <v>0</v>
      </c>
      <c r="M878" s="140">
        <v>0</v>
      </c>
      <c r="N878" s="137">
        <v>0</v>
      </c>
      <c r="O878" s="140">
        <v>0</v>
      </c>
      <c r="P878" s="140">
        <v>0</v>
      </c>
      <c r="Q878" s="137">
        <v>0</v>
      </c>
    </row>
    <row r="879" spans="2:17" ht="11.25" hidden="1" customHeight="1">
      <c r="B879" s="159" t="s">
        <v>349</v>
      </c>
      <c r="C879" s="140">
        <v>0</v>
      </c>
      <c r="D879" s="140">
        <v>0</v>
      </c>
      <c r="E879" s="137">
        <v>0</v>
      </c>
      <c r="F879" s="140">
        <v>0</v>
      </c>
      <c r="G879" s="140">
        <v>0</v>
      </c>
      <c r="H879" s="137">
        <v>0</v>
      </c>
      <c r="I879" s="137">
        <v>0</v>
      </c>
      <c r="J879" s="137">
        <v>0</v>
      </c>
      <c r="K879" s="137">
        <v>0</v>
      </c>
      <c r="L879" s="140">
        <v>0</v>
      </c>
      <c r="M879" s="140">
        <v>0</v>
      </c>
      <c r="N879" s="137">
        <v>0</v>
      </c>
      <c r="O879" s="140">
        <v>0</v>
      </c>
      <c r="P879" s="140">
        <v>0</v>
      </c>
      <c r="Q879" s="137">
        <v>0</v>
      </c>
    </row>
    <row r="880" spans="2:17" ht="11.25" hidden="1" customHeight="1">
      <c r="B880" s="159" t="s">
        <v>350</v>
      </c>
      <c r="C880" s="137">
        <v>0</v>
      </c>
      <c r="D880" s="137">
        <v>0</v>
      </c>
      <c r="E880" s="137">
        <v>0</v>
      </c>
      <c r="F880" s="137">
        <v>0</v>
      </c>
      <c r="G880" s="137">
        <v>0</v>
      </c>
      <c r="H880" s="137">
        <v>0</v>
      </c>
      <c r="I880" s="137">
        <v>0</v>
      </c>
      <c r="J880" s="137">
        <v>0</v>
      </c>
      <c r="K880" s="137">
        <v>0</v>
      </c>
      <c r="L880" s="137">
        <v>0</v>
      </c>
      <c r="M880" s="137">
        <v>0</v>
      </c>
      <c r="N880" s="137">
        <v>0</v>
      </c>
      <c r="O880" s="137">
        <v>0</v>
      </c>
      <c r="P880" s="137">
        <v>0</v>
      </c>
      <c r="Q880" s="137">
        <v>0</v>
      </c>
    </row>
    <row r="881" spans="2:17" ht="11.25" hidden="1" customHeight="1">
      <c r="B881" s="159" t="s">
        <v>345</v>
      </c>
      <c r="C881" s="140">
        <v>0</v>
      </c>
      <c r="D881" s="140">
        <v>0</v>
      </c>
      <c r="E881" s="137">
        <v>0</v>
      </c>
      <c r="F881" s="140">
        <v>0</v>
      </c>
      <c r="G881" s="140">
        <v>0</v>
      </c>
      <c r="H881" s="137">
        <v>0</v>
      </c>
      <c r="I881" s="137">
        <v>0</v>
      </c>
      <c r="J881" s="137">
        <v>0</v>
      </c>
      <c r="K881" s="137">
        <v>0</v>
      </c>
      <c r="L881" s="140">
        <v>0</v>
      </c>
      <c r="M881" s="140">
        <v>0</v>
      </c>
      <c r="N881" s="137">
        <v>0</v>
      </c>
      <c r="O881" s="140">
        <v>0</v>
      </c>
      <c r="P881" s="140">
        <v>0</v>
      </c>
      <c r="Q881" s="137">
        <v>0</v>
      </c>
    </row>
    <row r="882" spans="2:17" ht="11.25" hidden="1" customHeight="1">
      <c r="B882" s="159" t="s">
        <v>144</v>
      </c>
      <c r="C882" s="140">
        <v>0</v>
      </c>
      <c r="D882" s="140">
        <v>0</v>
      </c>
      <c r="E882" s="137">
        <v>0</v>
      </c>
      <c r="F882" s="140">
        <v>0</v>
      </c>
      <c r="G882" s="140">
        <v>0</v>
      </c>
      <c r="H882" s="137">
        <v>0</v>
      </c>
      <c r="I882" s="137">
        <v>0</v>
      </c>
      <c r="J882" s="137">
        <v>0</v>
      </c>
      <c r="K882" s="137">
        <v>0</v>
      </c>
      <c r="L882" s="140">
        <v>0</v>
      </c>
      <c r="M882" s="140">
        <v>0</v>
      </c>
      <c r="N882" s="137">
        <v>0</v>
      </c>
      <c r="O882" s="140">
        <v>0</v>
      </c>
      <c r="P882" s="140">
        <v>0</v>
      </c>
      <c r="Q882" s="137">
        <v>0</v>
      </c>
    </row>
    <row r="883" spans="2:17" ht="11.25" hidden="1" customHeight="1">
      <c r="B883" s="159" t="s">
        <v>351</v>
      </c>
      <c r="C883" s="137">
        <v>0</v>
      </c>
      <c r="D883" s="137">
        <v>0</v>
      </c>
      <c r="E883" s="137">
        <v>0</v>
      </c>
      <c r="F883" s="137">
        <v>0</v>
      </c>
      <c r="G883" s="137">
        <v>0</v>
      </c>
      <c r="H883" s="137">
        <v>0</v>
      </c>
      <c r="I883" s="137">
        <v>0</v>
      </c>
      <c r="J883" s="137">
        <v>0</v>
      </c>
      <c r="K883" s="137">
        <v>0</v>
      </c>
      <c r="L883" s="137">
        <v>0</v>
      </c>
      <c r="M883" s="137">
        <v>0</v>
      </c>
      <c r="N883" s="137">
        <v>0</v>
      </c>
      <c r="O883" s="137">
        <v>0</v>
      </c>
      <c r="P883" s="137">
        <v>0</v>
      </c>
      <c r="Q883" s="137">
        <v>0</v>
      </c>
    </row>
    <row r="884" spans="2:17" ht="11.25" hidden="1" customHeight="1">
      <c r="B884" s="159" t="s">
        <v>345</v>
      </c>
      <c r="C884" s="140">
        <v>0</v>
      </c>
      <c r="D884" s="140">
        <v>0</v>
      </c>
      <c r="E884" s="137">
        <v>0</v>
      </c>
      <c r="F884" s="140">
        <v>0</v>
      </c>
      <c r="G884" s="140">
        <v>0</v>
      </c>
      <c r="H884" s="137">
        <v>0</v>
      </c>
      <c r="I884" s="137">
        <v>0</v>
      </c>
      <c r="J884" s="137">
        <v>0</v>
      </c>
      <c r="K884" s="137">
        <v>0</v>
      </c>
      <c r="L884" s="140">
        <v>0</v>
      </c>
      <c r="M884" s="140">
        <v>0</v>
      </c>
      <c r="N884" s="137">
        <v>0</v>
      </c>
      <c r="O884" s="140">
        <v>0</v>
      </c>
      <c r="P884" s="140">
        <v>0</v>
      </c>
      <c r="Q884" s="137">
        <v>0</v>
      </c>
    </row>
    <row r="885" spans="2:17" ht="11.25" hidden="1" customHeight="1">
      <c r="B885" s="159" t="s">
        <v>144</v>
      </c>
      <c r="C885" s="140">
        <v>0</v>
      </c>
      <c r="D885" s="140">
        <v>0</v>
      </c>
      <c r="E885" s="137">
        <v>0</v>
      </c>
      <c r="F885" s="140">
        <v>0</v>
      </c>
      <c r="G885" s="140">
        <v>0</v>
      </c>
      <c r="H885" s="137">
        <v>0</v>
      </c>
      <c r="I885" s="137">
        <v>0</v>
      </c>
      <c r="J885" s="137">
        <v>0</v>
      </c>
      <c r="K885" s="137">
        <v>0</v>
      </c>
      <c r="L885" s="140">
        <v>0</v>
      </c>
      <c r="M885" s="140">
        <v>0</v>
      </c>
      <c r="N885" s="137">
        <v>0</v>
      </c>
      <c r="O885" s="140">
        <v>0</v>
      </c>
      <c r="P885" s="140">
        <v>0</v>
      </c>
      <c r="Q885" s="137">
        <v>0</v>
      </c>
    </row>
    <row r="886" spans="2:17" ht="11.25" hidden="1" customHeight="1">
      <c r="B886" s="159" t="s">
        <v>352</v>
      </c>
      <c r="C886" s="137">
        <v>0</v>
      </c>
      <c r="D886" s="137">
        <v>0</v>
      </c>
      <c r="E886" s="137">
        <v>0</v>
      </c>
      <c r="F886" s="137">
        <v>0</v>
      </c>
      <c r="G886" s="137">
        <v>0</v>
      </c>
      <c r="H886" s="137">
        <v>0</v>
      </c>
      <c r="I886" s="137">
        <v>0</v>
      </c>
      <c r="J886" s="137">
        <v>0</v>
      </c>
      <c r="K886" s="137">
        <v>0</v>
      </c>
      <c r="L886" s="137">
        <v>0</v>
      </c>
      <c r="M886" s="137">
        <v>0</v>
      </c>
      <c r="N886" s="137">
        <v>0</v>
      </c>
      <c r="O886" s="137">
        <v>0</v>
      </c>
      <c r="P886" s="137">
        <v>0</v>
      </c>
      <c r="Q886" s="137">
        <v>0</v>
      </c>
    </row>
    <row r="887" spans="2:17" ht="11.25" hidden="1" customHeight="1">
      <c r="B887" s="159" t="s">
        <v>345</v>
      </c>
      <c r="C887" s="140">
        <v>0</v>
      </c>
      <c r="D887" s="140">
        <v>0</v>
      </c>
      <c r="E887" s="137">
        <v>0</v>
      </c>
      <c r="F887" s="140">
        <v>0</v>
      </c>
      <c r="G887" s="140">
        <v>0</v>
      </c>
      <c r="H887" s="137">
        <v>0</v>
      </c>
      <c r="I887" s="137">
        <v>0</v>
      </c>
      <c r="J887" s="137">
        <v>0</v>
      </c>
      <c r="K887" s="137">
        <v>0</v>
      </c>
      <c r="L887" s="140">
        <v>0</v>
      </c>
      <c r="M887" s="140">
        <v>0</v>
      </c>
      <c r="N887" s="137">
        <v>0</v>
      </c>
      <c r="O887" s="140">
        <v>0</v>
      </c>
      <c r="P887" s="140">
        <v>0</v>
      </c>
      <c r="Q887" s="137">
        <v>0</v>
      </c>
    </row>
    <row r="888" spans="2:17" ht="11.25" hidden="1" customHeight="1">
      <c r="B888" s="159" t="s">
        <v>144</v>
      </c>
      <c r="C888" s="140">
        <v>0</v>
      </c>
      <c r="D888" s="140">
        <v>0</v>
      </c>
      <c r="E888" s="137">
        <v>0</v>
      </c>
      <c r="F888" s="140">
        <v>0</v>
      </c>
      <c r="G888" s="140">
        <v>0</v>
      </c>
      <c r="H888" s="137">
        <v>0</v>
      </c>
      <c r="I888" s="137">
        <v>0</v>
      </c>
      <c r="J888" s="137">
        <v>0</v>
      </c>
      <c r="K888" s="137">
        <v>0</v>
      </c>
      <c r="L888" s="140">
        <v>0</v>
      </c>
      <c r="M888" s="140">
        <v>0</v>
      </c>
      <c r="N888" s="137">
        <v>0</v>
      </c>
      <c r="O888" s="140">
        <v>0</v>
      </c>
      <c r="P888" s="140">
        <v>0</v>
      </c>
      <c r="Q888" s="137">
        <v>0</v>
      </c>
    </row>
    <row r="889" spans="2:17" ht="11.25" customHeight="1">
      <c r="B889" s="158" t="s">
        <v>367</v>
      </c>
      <c r="C889" s="137">
        <v>0</v>
      </c>
      <c r="D889" s="137">
        <v>0</v>
      </c>
      <c r="E889" s="137">
        <v>0</v>
      </c>
      <c r="F889" s="137">
        <v>0</v>
      </c>
      <c r="G889" s="137">
        <v>0</v>
      </c>
      <c r="H889" s="137">
        <v>0</v>
      </c>
      <c r="I889" s="137">
        <v>0</v>
      </c>
      <c r="J889" s="137">
        <v>0</v>
      </c>
      <c r="K889" s="137">
        <v>0</v>
      </c>
      <c r="L889" s="137">
        <v>0</v>
      </c>
      <c r="M889" s="137">
        <v>0</v>
      </c>
      <c r="N889" s="137">
        <v>0</v>
      </c>
      <c r="O889" s="137">
        <v>0</v>
      </c>
      <c r="P889" s="137">
        <v>0</v>
      </c>
      <c r="Q889" s="137">
        <v>0</v>
      </c>
    </row>
    <row r="890" spans="2:17" ht="24.95" customHeight="1">
      <c r="B890" s="159" t="s">
        <v>368</v>
      </c>
      <c r="C890" s="137">
        <v>70.66</v>
      </c>
      <c r="D890" s="137">
        <v>0</v>
      </c>
      <c r="E890" s="137">
        <v>70.66</v>
      </c>
      <c r="F890" s="137">
        <v>13.610000000000001</v>
      </c>
      <c r="G890" s="137">
        <v>0</v>
      </c>
      <c r="H890" s="137">
        <v>13.610000000000001</v>
      </c>
      <c r="I890" s="137">
        <v>1.98</v>
      </c>
      <c r="J890" s="137">
        <v>0</v>
      </c>
      <c r="K890" s="137">
        <v>1.98</v>
      </c>
      <c r="L890" s="137">
        <v>13.35</v>
      </c>
      <c r="M890" s="137">
        <v>0</v>
      </c>
      <c r="N890" s="137">
        <v>13.35</v>
      </c>
      <c r="O890" s="137">
        <v>5.6599999999999993</v>
      </c>
      <c r="P890" s="137">
        <v>0</v>
      </c>
      <c r="Q890" s="137">
        <v>5.6599999999999993</v>
      </c>
    </row>
    <row r="891" spans="2:17" ht="11.25" customHeight="1">
      <c r="B891" s="159" t="s">
        <v>379</v>
      </c>
      <c r="C891" s="137">
        <v>1817.3400000000001</v>
      </c>
      <c r="D891" s="137">
        <v>295.37</v>
      </c>
      <c r="E891" s="137">
        <v>1521.9700000000003</v>
      </c>
      <c r="F891" s="137">
        <v>1810.17</v>
      </c>
      <c r="G891" s="137">
        <v>328.27</v>
      </c>
      <c r="H891" s="137">
        <v>1481.9</v>
      </c>
      <c r="I891" s="137">
        <v>2059.33</v>
      </c>
      <c r="J891" s="137">
        <v>428.08</v>
      </c>
      <c r="K891" s="137">
        <v>1631.25</v>
      </c>
      <c r="L891" s="137">
        <v>1986.88</v>
      </c>
      <c r="M891" s="137">
        <v>578.9</v>
      </c>
      <c r="N891" s="137">
        <v>1407.9799999999998</v>
      </c>
      <c r="O891" s="137">
        <v>1946.29</v>
      </c>
      <c r="P891" s="137">
        <v>469.16</v>
      </c>
      <c r="Q891" s="137">
        <v>1477.13</v>
      </c>
    </row>
    <row r="892" spans="2:17" ht="11.25" hidden="1" customHeight="1">
      <c r="B892" s="114" t="s">
        <v>378</v>
      </c>
      <c r="C892" s="120">
        <v>0</v>
      </c>
      <c r="D892" s="120">
        <v>0</v>
      </c>
      <c r="E892" s="120">
        <v>0</v>
      </c>
      <c r="F892" s="120">
        <v>0</v>
      </c>
      <c r="G892" s="120">
        <v>0</v>
      </c>
      <c r="H892" s="120">
        <v>0</v>
      </c>
      <c r="I892" s="120">
        <v>0</v>
      </c>
      <c r="J892" s="120">
        <v>0</v>
      </c>
      <c r="K892" s="120">
        <v>0</v>
      </c>
      <c r="L892" s="120">
        <v>0</v>
      </c>
      <c r="M892" s="120">
        <v>0</v>
      </c>
      <c r="N892" s="120">
        <v>0</v>
      </c>
      <c r="O892" s="120"/>
      <c r="P892" s="120"/>
      <c r="Q892" s="120"/>
    </row>
    <row r="893" spans="2:17" ht="11.25" hidden="1" customHeight="1">
      <c r="B893" s="114" t="s">
        <v>377</v>
      </c>
      <c r="C893" s="120">
        <v>0</v>
      </c>
      <c r="D893" s="120">
        <v>0</v>
      </c>
      <c r="E893" s="120">
        <v>0</v>
      </c>
      <c r="F893" s="120">
        <v>0</v>
      </c>
      <c r="G893" s="120">
        <v>0</v>
      </c>
      <c r="H893" s="120">
        <v>0</v>
      </c>
      <c r="I893" s="120">
        <v>0</v>
      </c>
      <c r="J893" s="120">
        <v>0</v>
      </c>
      <c r="K893" s="120">
        <v>0</v>
      </c>
      <c r="L893" s="120">
        <v>0</v>
      </c>
      <c r="M893" s="120">
        <v>0</v>
      </c>
      <c r="N893" s="120">
        <v>0</v>
      </c>
      <c r="O893" s="120"/>
      <c r="P893" s="120"/>
      <c r="Q893" s="120"/>
    </row>
    <row r="894" spans="2:17" ht="11.25" customHeight="1">
      <c r="B894" s="151"/>
    </row>
    <row r="895" spans="2:17" s="5" customFormat="1" ht="11.25" customHeight="1">
      <c r="B895" s="200" t="s">
        <v>513</v>
      </c>
      <c r="C895" s="152"/>
      <c r="D895" s="152"/>
      <c r="E895" s="152"/>
      <c r="F895" s="152"/>
    </row>
  </sheetData>
  <mergeCells count="6">
    <mergeCell ref="O4:Q4"/>
    <mergeCell ref="F4:H4"/>
    <mergeCell ref="L4:N4"/>
    <mergeCell ref="C4:E4"/>
    <mergeCell ref="I4:K4"/>
    <mergeCell ref="B4:B5"/>
  </mergeCells>
  <hyperlinks>
    <hyperlink ref="B2:N2" location="Cuprins!B8" display="Anexa 3. Balanţa de plăţi a Republicii Moldova pentru 2017 - 2021, prezentare desfășurată (MBP6)"/>
  </hyperlinks>
  <pageMargins left="0.39370078740157483" right="0.39370078740157483" top="0.70866141732283472" bottom="0.70866141732283472" header="0.31496062992125984" footer="0.31496062992125984"/>
  <pageSetup paperSize="32767" fitToHeight="0"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2:G1185"/>
  <sheetViews>
    <sheetView showGridLines="0" showRowColHeaders="0" showZeros="0" zoomScaleNormal="100" workbookViewId="0"/>
  </sheetViews>
  <sheetFormatPr defaultRowHeight="11.25" customHeight="1"/>
  <cols>
    <col min="1" max="1" customWidth="true" style="5" width="4.7109375" collapsed="false"/>
    <col min="2" max="2" customWidth="true" style="5" width="41.7109375" collapsed="false"/>
    <col min="3" max="7" customWidth="true" style="5" width="9.7109375" collapsed="false"/>
    <col min="8" max="14" style="135" width="9.140625" collapsed="false"/>
    <col min="15" max="16384" style="5" width="9.140625" collapsed="false"/>
  </cols>
  <sheetData>
    <row r="2" spans="1:7" s="131" customFormat="1" ht="33" customHeight="1">
      <c r="A2" s="130"/>
      <c r="B2" s="475" t="s">
        <v>714</v>
      </c>
      <c r="C2" s="475"/>
      <c r="D2" s="475"/>
      <c r="E2" s="475"/>
      <c r="F2" s="475"/>
      <c r="G2" s="475"/>
    </row>
    <row r="3" spans="1:7" ht="11.25" customHeight="1">
      <c r="A3" s="132"/>
      <c r="B3" s="76"/>
      <c r="C3" s="133"/>
      <c r="G3" s="134"/>
    </row>
    <row r="4" spans="1:7" s="131" customFormat="1" ht="11.25" customHeight="1">
      <c r="A4" s="130"/>
      <c r="B4" s="206"/>
      <c r="C4" s="175">
        <v>2019</v>
      </c>
      <c r="D4" s="175">
        <v>2020</v>
      </c>
      <c r="E4" s="175">
        <v>2021</v>
      </c>
      <c r="F4" s="175" t="s">
        <v>710</v>
      </c>
      <c r="G4" s="175">
        <v>2023</v>
      </c>
    </row>
    <row r="5" spans="1:7" s="131" customFormat="1" ht="11.25" customHeight="1">
      <c r="A5" s="130" t="s">
        <v>47</v>
      </c>
      <c r="B5" s="207" t="s">
        <v>434</v>
      </c>
      <c r="C5" s="201">
        <v>-1116.8600000000004</v>
      </c>
      <c r="D5" s="201">
        <v>-900.44</v>
      </c>
      <c r="E5" s="201">
        <v>-1699.1000000000008</v>
      </c>
      <c r="F5" s="208">
        <v>-2499.7000000000007</v>
      </c>
      <c r="G5" s="208">
        <v>-1894.6500000000005</v>
      </c>
    </row>
    <row r="6" spans="1:7" ht="11.25" customHeight="1">
      <c r="A6" s="132" t="s">
        <v>47</v>
      </c>
      <c r="B6" s="202" t="s">
        <v>49</v>
      </c>
      <c r="C6" s="204">
        <v>6079.4400000000005</v>
      </c>
      <c r="D6" s="204">
        <v>5674.38</v>
      </c>
      <c r="E6" s="204">
        <v>7147.4900000000007</v>
      </c>
      <c r="F6" s="209">
        <v>9144.6299999999992</v>
      </c>
      <c r="G6" s="209">
        <v>9212.2800000000007</v>
      </c>
    </row>
    <row r="7" spans="1:7" ht="11.25" customHeight="1">
      <c r="A7" s="132" t="s">
        <v>47</v>
      </c>
      <c r="B7" s="202" t="s">
        <v>50</v>
      </c>
      <c r="C7" s="204">
        <v>7196.3</v>
      </c>
      <c r="D7" s="204">
        <v>6574.82</v>
      </c>
      <c r="E7" s="204">
        <v>8846.59</v>
      </c>
      <c r="F7" s="209">
        <v>11644.33</v>
      </c>
      <c r="G7" s="209">
        <v>11106.93</v>
      </c>
    </row>
    <row r="8" spans="1:7" s="131" customFormat="1" ht="11.25" hidden="1" customHeight="1">
      <c r="A8" s="130" t="s">
        <v>47</v>
      </c>
      <c r="B8" s="210" t="s">
        <v>51</v>
      </c>
      <c r="C8" s="201">
        <v>-2946.1600000000008</v>
      </c>
      <c r="D8" s="201">
        <v>-2696.15</v>
      </c>
      <c r="E8" s="201">
        <v>-3717.7100000000005</v>
      </c>
      <c r="F8" s="208">
        <v>-4286.3600000000006</v>
      </c>
      <c r="G8" s="208">
        <v>-3975.6100000000006</v>
      </c>
    </row>
    <row r="9" spans="1:7" ht="11.25" hidden="1" customHeight="1">
      <c r="A9" s="132" t="s">
        <v>47</v>
      </c>
      <c r="B9" s="202" t="s">
        <v>52</v>
      </c>
      <c r="C9" s="204">
        <v>3661.9900000000002</v>
      </c>
      <c r="D9" s="204">
        <v>3222.27</v>
      </c>
      <c r="E9" s="204">
        <v>4197.16</v>
      </c>
      <c r="F9" s="209">
        <v>5976.52</v>
      </c>
      <c r="G9" s="209">
        <v>5862.5599999999995</v>
      </c>
    </row>
    <row r="10" spans="1:7" ht="11.25" hidden="1" customHeight="1">
      <c r="A10" s="132" t="s">
        <v>47</v>
      </c>
      <c r="B10" s="202" t="s">
        <v>53</v>
      </c>
      <c r="C10" s="204">
        <v>6608.1500000000005</v>
      </c>
      <c r="D10" s="204">
        <v>5918.42</v>
      </c>
      <c r="E10" s="204">
        <v>7914.8700000000008</v>
      </c>
      <c r="F10" s="209">
        <v>10262.880000000001</v>
      </c>
      <c r="G10" s="209">
        <v>9838.17</v>
      </c>
    </row>
    <row r="11" spans="1:7" s="27" customFormat="1" ht="11.25" customHeight="1">
      <c r="A11" s="138" t="s">
        <v>47</v>
      </c>
      <c r="B11" s="211" t="s">
        <v>54</v>
      </c>
      <c r="C11" s="212">
        <v>-3311.6200000000003</v>
      </c>
      <c r="D11" s="205">
        <v>-3094.26</v>
      </c>
      <c r="E11" s="205">
        <v>-4190.21</v>
      </c>
      <c r="F11" s="213">
        <v>-5192.7700000000004</v>
      </c>
      <c r="G11" s="213">
        <v>-4869.09</v>
      </c>
    </row>
    <row r="12" spans="1:7" ht="11.25" customHeight="1">
      <c r="A12" s="132" t="s">
        <v>47</v>
      </c>
      <c r="B12" s="202" t="s">
        <v>55</v>
      </c>
      <c r="C12" s="204">
        <v>2118.04</v>
      </c>
      <c r="D12" s="204">
        <v>1944.4199999999998</v>
      </c>
      <c r="E12" s="204">
        <v>2562.23</v>
      </c>
      <c r="F12" s="209">
        <v>3701.42</v>
      </c>
      <c r="G12" s="209">
        <v>3425.5</v>
      </c>
    </row>
    <row r="13" spans="1:7" ht="11.25" customHeight="1">
      <c r="A13" s="132" t="s">
        <v>47</v>
      </c>
      <c r="B13" s="202" t="s">
        <v>56</v>
      </c>
      <c r="C13" s="204">
        <v>5429.6600000000008</v>
      </c>
      <c r="D13" s="204">
        <v>5038.68</v>
      </c>
      <c r="E13" s="204">
        <v>6752.44</v>
      </c>
      <c r="F13" s="209">
        <v>8894.19</v>
      </c>
      <c r="G13" s="209">
        <v>8294.59</v>
      </c>
    </row>
    <row r="14" spans="1:7" ht="11.25" hidden="1" customHeight="1">
      <c r="A14" s="132" t="s">
        <v>47</v>
      </c>
      <c r="B14" s="202" t="s">
        <v>57</v>
      </c>
      <c r="C14" s="204">
        <v>-3313.8300000000004</v>
      </c>
      <c r="D14" s="204">
        <v>-3096.1800000000003</v>
      </c>
      <c r="E14" s="204">
        <v>-4190.59</v>
      </c>
      <c r="F14" s="209">
        <v>-5190.93</v>
      </c>
      <c r="G14" s="209">
        <v>-4869.26</v>
      </c>
    </row>
    <row r="15" spans="1:7" ht="11.25" hidden="1" customHeight="1">
      <c r="A15" s="132" t="s">
        <v>47</v>
      </c>
      <c r="B15" s="202"/>
      <c r="C15" s="203">
        <v>2115.83</v>
      </c>
      <c r="D15" s="203">
        <v>1942.5</v>
      </c>
      <c r="E15" s="203">
        <v>2561.66</v>
      </c>
      <c r="F15" s="209">
        <v>3702.88</v>
      </c>
      <c r="G15" s="209">
        <v>3425.33</v>
      </c>
    </row>
    <row r="16" spans="1:7" ht="11.25" hidden="1" customHeight="1">
      <c r="A16" s="132" t="s">
        <v>47</v>
      </c>
      <c r="B16" s="202" t="s">
        <v>59</v>
      </c>
      <c r="C16" s="203">
        <v>5429.6600000000008</v>
      </c>
      <c r="D16" s="203">
        <v>5038.68</v>
      </c>
      <c r="E16" s="203">
        <v>6752.25</v>
      </c>
      <c r="F16" s="209">
        <v>8893.8100000000013</v>
      </c>
      <c r="G16" s="209">
        <v>8294.59</v>
      </c>
    </row>
    <row r="17" spans="1:7" ht="11.25" hidden="1" customHeight="1">
      <c r="A17" s="132" t="s">
        <v>47</v>
      </c>
      <c r="B17" s="202" t="s">
        <v>60</v>
      </c>
      <c r="C17" s="203">
        <v>277.86999999999995</v>
      </c>
      <c r="D17" s="203">
        <v>194.63999999999996</v>
      </c>
      <c r="E17" s="203">
        <v>272.75</v>
      </c>
      <c r="F17" s="209">
        <v>898.84</v>
      </c>
      <c r="G17" s="209">
        <v>723.03</v>
      </c>
    </row>
    <row r="18" spans="1:7" ht="11.25" hidden="1" customHeight="1">
      <c r="A18" s="132" t="s">
        <v>47</v>
      </c>
      <c r="B18" s="202" t="s">
        <v>61</v>
      </c>
      <c r="C18" s="204">
        <v>2.21</v>
      </c>
      <c r="D18" s="204">
        <v>1.9199999999999997</v>
      </c>
      <c r="E18" s="204">
        <v>0.56999999999999995</v>
      </c>
      <c r="F18" s="209">
        <v>-1.46</v>
      </c>
      <c r="G18" s="209">
        <v>0.16999999999999993</v>
      </c>
    </row>
    <row r="19" spans="1:7" ht="11.25" hidden="1" customHeight="1">
      <c r="A19" s="132" t="s">
        <v>47</v>
      </c>
      <c r="B19" s="202" t="s">
        <v>62</v>
      </c>
      <c r="C19" s="203">
        <v>-10.039999999999999</v>
      </c>
      <c r="D19" s="203">
        <v>-5.0500000000000007</v>
      </c>
      <c r="E19" s="203">
        <v>-3.4</v>
      </c>
      <c r="F19" s="209">
        <v>-3.44</v>
      </c>
      <c r="G19" s="209">
        <v>-1.73</v>
      </c>
    </row>
    <row r="20" spans="1:7" ht="11.25" hidden="1" customHeight="1">
      <c r="A20" s="132" t="s">
        <v>47</v>
      </c>
      <c r="B20" s="202" t="s">
        <v>63</v>
      </c>
      <c r="C20" s="203">
        <v>12.25</v>
      </c>
      <c r="D20" s="203">
        <v>6.97</v>
      </c>
      <c r="E20" s="203">
        <v>3.9699999999999998</v>
      </c>
      <c r="F20" s="209">
        <v>1.9800000000000002</v>
      </c>
      <c r="G20" s="209">
        <v>1.9</v>
      </c>
    </row>
    <row r="21" spans="1:7" ht="11.25" hidden="1" customHeight="1">
      <c r="A21" s="132" t="s">
        <v>47</v>
      </c>
      <c r="B21" s="202" t="s">
        <v>64</v>
      </c>
      <c r="C21" s="204">
        <v>0</v>
      </c>
      <c r="D21" s="201">
        <v>0</v>
      </c>
      <c r="E21" s="201">
        <v>-0.19</v>
      </c>
      <c r="F21" s="209">
        <v>-0.38</v>
      </c>
      <c r="G21" s="209">
        <v>0</v>
      </c>
    </row>
    <row r="22" spans="1:7" ht="11.25" hidden="1" customHeight="1">
      <c r="A22" s="132" t="s">
        <v>47</v>
      </c>
      <c r="B22" s="202" t="s">
        <v>58</v>
      </c>
      <c r="C22" s="203">
        <v>0</v>
      </c>
      <c r="D22" s="203">
        <v>0</v>
      </c>
      <c r="E22" s="203">
        <v>0</v>
      </c>
      <c r="F22" s="209">
        <v>0</v>
      </c>
      <c r="G22" s="209">
        <v>0</v>
      </c>
    </row>
    <row r="23" spans="1:7" ht="11.25" hidden="1" customHeight="1">
      <c r="A23" s="132" t="s">
        <v>47</v>
      </c>
      <c r="B23" s="202" t="s">
        <v>59</v>
      </c>
      <c r="C23" s="203">
        <v>0</v>
      </c>
      <c r="D23" s="203">
        <v>0</v>
      </c>
      <c r="E23" s="203">
        <v>0.19</v>
      </c>
      <c r="F23" s="209">
        <v>0.38</v>
      </c>
      <c r="G23" s="209">
        <v>0</v>
      </c>
    </row>
    <row r="24" spans="1:7" s="27" customFormat="1" ht="11.25" customHeight="1">
      <c r="A24" s="138" t="s">
        <v>47</v>
      </c>
      <c r="B24" s="211" t="s">
        <v>65</v>
      </c>
      <c r="C24" s="205">
        <v>365.46000000000004</v>
      </c>
      <c r="D24" s="205">
        <v>398.1099999999999</v>
      </c>
      <c r="E24" s="205">
        <v>472.49999999999994</v>
      </c>
      <c r="F24" s="214">
        <v>906.41000000000008</v>
      </c>
      <c r="G24" s="214">
        <v>893.48</v>
      </c>
    </row>
    <row r="25" spans="1:7" ht="11.25" customHeight="1">
      <c r="A25" s="132" t="s">
        <v>47</v>
      </c>
      <c r="B25" s="202" t="s">
        <v>55</v>
      </c>
      <c r="C25" s="204">
        <v>1543.95</v>
      </c>
      <c r="D25" s="204">
        <v>1277.8499999999999</v>
      </c>
      <c r="E25" s="204">
        <v>1634.9299999999998</v>
      </c>
      <c r="F25" s="209">
        <v>2275.1</v>
      </c>
      <c r="G25" s="209">
        <v>2437.06</v>
      </c>
    </row>
    <row r="26" spans="1:7" ht="11.25" customHeight="1">
      <c r="A26" s="132" t="s">
        <v>47</v>
      </c>
      <c r="B26" s="202" t="s">
        <v>56</v>
      </c>
      <c r="C26" s="204">
        <v>1178.49</v>
      </c>
      <c r="D26" s="204">
        <v>879.74000000000012</v>
      </c>
      <c r="E26" s="204">
        <v>1162.43</v>
      </c>
      <c r="F26" s="209">
        <v>1368.6899999999998</v>
      </c>
      <c r="G26" s="209">
        <v>1543.5799999999997</v>
      </c>
    </row>
    <row r="27" spans="1:7" ht="11.25" hidden="1" customHeight="1">
      <c r="A27" s="132" t="s">
        <v>47</v>
      </c>
      <c r="B27" s="202" t="s">
        <v>66</v>
      </c>
      <c r="C27" s="204">
        <v>263.83</v>
      </c>
      <c r="D27" s="204">
        <v>226.95</v>
      </c>
      <c r="E27" s="204">
        <v>232.5</v>
      </c>
      <c r="F27" s="209">
        <v>234.45</v>
      </c>
      <c r="G27" s="209">
        <v>235.82</v>
      </c>
    </row>
    <row r="28" spans="1:7" ht="11.25" hidden="1" customHeight="1">
      <c r="A28" s="132"/>
      <c r="B28" s="202" t="s">
        <v>58</v>
      </c>
      <c r="C28" s="203">
        <v>266.34999999999997</v>
      </c>
      <c r="D28" s="203">
        <v>230.67</v>
      </c>
      <c r="E28" s="203">
        <v>241.67000000000002</v>
      </c>
      <c r="F28" s="209">
        <v>243.01999999999998</v>
      </c>
      <c r="G28" s="209">
        <v>247.75</v>
      </c>
    </row>
    <row r="29" spans="1:7" ht="11.25" hidden="1" customHeight="1">
      <c r="A29" s="132"/>
      <c r="B29" s="202" t="s">
        <v>59</v>
      </c>
      <c r="C29" s="203">
        <v>2.5200000000000005</v>
      </c>
      <c r="D29" s="203">
        <v>3.7199999999999998</v>
      </c>
      <c r="E29" s="203">
        <v>9.17</v>
      </c>
      <c r="F29" s="209">
        <v>8.57</v>
      </c>
      <c r="G29" s="209">
        <v>11.930000000000001</v>
      </c>
    </row>
    <row r="30" spans="1:7" ht="11.25" hidden="1" customHeight="1">
      <c r="A30" s="132"/>
      <c r="B30" s="202" t="s">
        <v>67</v>
      </c>
      <c r="C30" s="203">
        <v>0</v>
      </c>
      <c r="D30" s="203">
        <v>0</v>
      </c>
      <c r="E30" s="203">
        <v>0</v>
      </c>
      <c r="F30" s="209">
        <v>0</v>
      </c>
      <c r="G30" s="209">
        <v>0</v>
      </c>
    </row>
    <row r="31" spans="1:7" ht="11.25" hidden="1" customHeight="1">
      <c r="A31" s="132"/>
      <c r="B31" s="202" t="s">
        <v>68</v>
      </c>
      <c r="C31" s="203">
        <v>680.62</v>
      </c>
      <c r="D31" s="203">
        <v>556.38</v>
      </c>
      <c r="E31" s="203">
        <v>615.42000000000007</v>
      </c>
      <c r="F31" s="209">
        <v>666.56</v>
      </c>
      <c r="G31" s="209">
        <v>669.12</v>
      </c>
    </row>
    <row r="32" spans="1:7" ht="11.25" hidden="1" customHeight="1">
      <c r="A32" s="132"/>
      <c r="B32" s="202" t="s">
        <v>69</v>
      </c>
      <c r="C32" s="203">
        <v>425.92999999999995</v>
      </c>
      <c r="D32" s="203">
        <v>355.39</v>
      </c>
      <c r="E32" s="203">
        <v>396.39</v>
      </c>
      <c r="F32" s="209">
        <v>430.96000000000004</v>
      </c>
      <c r="G32" s="209">
        <v>439.54</v>
      </c>
    </row>
    <row r="33" spans="1:7" ht="11.25" hidden="1" customHeight="1">
      <c r="A33" s="132"/>
      <c r="B33" s="202" t="s">
        <v>70</v>
      </c>
      <c r="C33" s="203">
        <v>0</v>
      </c>
      <c r="D33" s="203">
        <v>0</v>
      </c>
      <c r="E33" s="203">
        <v>0</v>
      </c>
      <c r="F33" s="209">
        <v>0</v>
      </c>
      <c r="G33" s="209">
        <v>0</v>
      </c>
    </row>
    <row r="34" spans="1:7" ht="11.25" hidden="1" customHeight="1">
      <c r="A34" s="132"/>
      <c r="B34" s="202" t="s">
        <v>68</v>
      </c>
      <c r="C34" s="203">
        <v>3.0999999999999996</v>
      </c>
      <c r="D34" s="203">
        <v>2.21</v>
      </c>
      <c r="E34" s="203">
        <v>3.17</v>
      </c>
      <c r="F34" s="209">
        <v>3.72</v>
      </c>
      <c r="G34" s="209">
        <v>6.09</v>
      </c>
    </row>
    <row r="35" spans="1:7" ht="11.25" hidden="1" customHeight="1">
      <c r="A35" s="132"/>
      <c r="B35" s="202" t="s">
        <v>69</v>
      </c>
      <c r="C35" s="203">
        <v>2.4300000000000002</v>
      </c>
      <c r="D35" s="203">
        <v>3.6300000000000003</v>
      </c>
      <c r="E35" s="203">
        <v>8.7200000000000006</v>
      </c>
      <c r="F35" s="209">
        <v>8.5500000000000007</v>
      </c>
      <c r="G35" s="209">
        <v>11.26</v>
      </c>
    </row>
    <row r="36" spans="1:7" ht="11.25" hidden="1" customHeight="1">
      <c r="A36" s="132"/>
      <c r="B36" s="202" t="s">
        <v>71</v>
      </c>
      <c r="C36" s="204">
        <v>-11.770000000000001</v>
      </c>
      <c r="D36" s="204">
        <v>-7.9</v>
      </c>
      <c r="E36" s="204">
        <v>-9.9</v>
      </c>
      <c r="F36" s="209">
        <v>-6.6899999999999995</v>
      </c>
      <c r="G36" s="209">
        <v>-7.45</v>
      </c>
    </row>
    <row r="37" spans="1:7" ht="11.25" hidden="1" customHeight="1">
      <c r="A37" s="132"/>
      <c r="B37" s="202" t="s">
        <v>58</v>
      </c>
      <c r="C37" s="203">
        <v>5.5399999999999991</v>
      </c>
      <c r="D37" s="203">
        <v>4.8</v>
      </c>
      <c r="E37" s="203">
        <v>4.33</v>
      </c>
      <c r="F37" s="209">
        <v>4.8899999999999997</v>
      </c>
      <c r="G37" s="209">
        <v>6.6499999999999995</v>
      </c>
    </row>
    <row r="38" spans="1:7" ht="11.25" hidden="1" customHeight="1">
      <c r="A38" s="132"/>
      <c r="B38" s="202" t="s">
        <v>59</v>
      </c>
      <c r="C38" s="203">
        <v>17.310000000000002</v>
      </c>
      <c r="D38" s="203">
        <v>12.7</v>
      </c>
      <c r="E38" s="203">
        <v>14.23</v>
      </c>
      <c r="F38" s="209">
        <v>11.58</v>
      </c>
      <c r="G38" s="209">
        <v>14.099999999999998</v>
      </c>
    </row>
    <row r="39" spans="1:7" ht="11.25" hidden="1" customHeight="1">
      <c r="A39" s="132"/>
      <c r="B39" s="202" t="s">
        <v>72</v>
      </c>
      <c r="C39" s="204">
        <v>-12.279999999999987</v>
      </c>
      <c r="D39" s="204">
        <v>-54.379999999999988</v>
      </c>
      <c r="E39" s="204">
        <v>-90.909999999999968</v>
      </c>
      <c r="F39" s="209">
        <v>-55.990000000000038</v>
      </c>
      <c r="G39" s="209">
        <v>-53.109999999999985</v>
      </c>
    </row>
    <row r="40" spans="1:7" ht="11.25" hidden="1" customHeight="1">
      <c r="A40" s="132"/>
      <c r="B40" s="202" t="s">
        <v>58</v>
      </c>
      <c r="C40" s="204">
        <v>403.99</v>
      </c>
      <c r="D40" s="204">
        <v>246.69</v>
      </c>
      <c r="E40" s="204">
        <v>326.05</v>
      </c>
      <c r="F40" s="209">
        <v>500.86999999999989</v>
      </c>
      <c r="G40" s="209">
        <v>541.30000000000007</v>
      </c>
    </row>
    <row r="41" spans="1:7" ht="11.25" hidden="1" customHeight="1">
      <c r="A41" s="132"/>
      <c r="B41" s="202" t="s">
        <v>59</v>
      </c>
      <c r="C41" s="204">
        <v>416.27</v>
      </c>
      <c r="D41" s="204">
        <v>301.07</v>
      </c>
      <c r="E41" s="204">
        <v>416.95999999999992</v>
      </c>
      <c r="F41" s="209">
        <v>556.86</v>
      </c>
      <c r="G41" s="209">
        <v>594.41</v>
      </c>
    </row>
    <row r="42" spans="1:7" ht="11.25" hidden="1" customHeight="1">
      <c r="A42" s="132"/>
      <c r="B42" s="202" t="s">
        <v>73</v>
      </c>
      <c r="C42" s="204">
        <v>0</v>
      </c>
      <c r="D42" s="204">
        <v>0</v>
      </c>
      <c r="E42" s="204">
        <v>0</v>
      </c>
      <c r="F42" s="209">
        <v>0</v>
      </c>
      <c r="G42" s="209">
        <v>0</v>
      </c>
    </row>
    <row r="43" spans="1:7" ht="11.25" hidden="1" customHeight="1">
      <c r="A43" s="132"/>
      <c r="B43" s="202" t="s">
        <v>74</v>
      </c>
      <c r="C43" s="204">
        <v>31.3</v>
      </c>
      <c r="D43" s="204">
        <v>10.030000000000001</v>
      </c>
      <c r="E43" s="204">
        <v>27.830000000000002</v>
      </c>
      <c r="F43" s="209">
        <v>17.890000000000008</v>
      </c>
      <c r="G43" s="209">
        <v>-12.340000000000007</v>
      </c>
    </row>
    <row r="44" spans="1:7" ht="11.25" hidden="1" customHeight="1">
      <c r="A44" s="132"/>
      <c r="B44" s="202" t="s">
        <v>75</v>
      </c>
      <c r="C44" s="204">
        <v>124.77000000000001</v>
      </c>
      <c r="D44" s="204">
        <v>37.61</v>
      </c>
      <c r="E44" s="204">
        <v>65.28</v>
      </c>
      <c r="F44" s="209">
        <v>103.09</v>
      </c>
      <c r="G44" s="209">
        <v>119.77</v>
      </c>
    </row>
    <row r="45" spans="1:7" ht="11.25" hidden="1" customHeight="1">
      <c r="A45" s="132"/>
      <c r="B45" s="202" t="s">
        <v>76</v>
      </c>
      <c r="C45" s="204">
        <v>93.47</v>
      </c>
      <c r="D45" s="204">
        <v>27.58</v>
      </c>
      <c r="E45" s="204">
        <v>37.450000000000003</v>
      </c>
      <c r="F45" s="209">
        <v>85.2</v>
      </c>
      <c r="G45" s="209">
        <v>132.11000000000001</v>
      </c>
    </row>
    <row r="46" spans="1:7" ht="11.25" hidden="1" customHeight="1">
      <c r="A46" s="132"/>
      <c r="B46" s="202" t="s">
        <v>77</v>
      </c>
      <c r="C46" s="204">
        <v>0</v>
      </c>
      <c r="D46" s="204">
        <v>0</v>
      </c>
      <c r="E46" s="204">
        <v>0</v>
      </c>
      <c r="F46" s="209">
        <v>0</v>
      </c>
      <c r="G46" s="209">
        <v>0</v>
      </c>
    </row>
    <row r="47" spans="1:7" ht="11.25" hidden="1" customHeight="1">
      <c r="A47" s="132"/>
      <c r="B47" s="202" t="s">
        <v>78</v>
      </c>
      <c r="C47" s="204">
        <v>0</v>
      </c>
      <c r="D47" s="204">
        <v>0</v>
      </c>
      <c r="E47" s="204">
        <v>0</v>
      </c>
      <c r="F47" s="209">
        <v>0</v>
      </c>
      <c r="G47" s="209">
        <v>0</v>
      </c>
    </row>
    <row r="48" spans="1:7" ht="11.25" hidden="1" customHeight="1">
      <c r="A48" s="132"/>
      <c r="B48" s="202" t="s">
        <v>79</v>
      </c>
      <c r="C48" s="204">
        <v>0</v>
      </c>
      <c r="D48" s="204">
        <v>0</v>
      </c>
      <c r="E48" s="204">
        <v>0</v>
      </c>
      <c r="F48" s="209">
        <v>0</v>
      </c>
      <c r="G48" s="209">
        <v>0</v>
      </c>
    </row>
    <row r="49" spans="1:7" ht="11.25" hidden="1" customHeight="1">
      <c r="A49" s="132"/>
      <c r="B49" s="202" t="s">
        <v>80</v>
      </c>
      <c r="C49" s="204">
        <v>-28.239999999999995</v>
      </c>
      <c r="D49" s="204">
        <v>-68.039999999999992</v>
      </c>
      <c r="E49" s="204">
        <v>-103.6</v>
      </c>
      <c r="F49" s="209">
        <v>-46.18</v>
      </c>
      <c r="G49" s="209">
        <v>-4.480000000000004</v>
      </c>
    </row>
    <row r="50" spans="1:7" ht="11.25" hidden="1" customHeight="1">
      <c r="A50" s="132"/>
      <c r="B50" s="202" t="s">
        <v>75</v>
      </c>
      <c r="C50" s="204">
        <v>220.84000000000003</v>
      </c>
      <c r="D50" s="204">
        <v>169.54</v>
      </c>
      <c r="E50" s="204">
        <v>217.84</v>
      </c>
      <c r="F50" s="209">
        <v>330.64</v>
      </c>
      <c r="G50" s="209">
        <v>312.69000000000005</v>
      </c>
    </row>
    <row r="51" spans="1:7" ht="11.25" hidden="1" customHeight="1">
      <c r="A51" s="132"/>
      <c r="B51" s="202" t="s">
        <v>76</v>
      </c>
      <c r="C51" s="204">
        <v>249.07999999999998</v>
      </c>
      <c r="D51" s="204">
        <v>237.58</v>
      </c>
      <c r="E51" s="204">
        <v>321.44</v>
      </c>
      <c r="F51" s="209">
        <v>376.82000000000005</v>
      </c>
      <c r="G51" s="209">
        <v>317.17</v>
      </c>
    </row>
    <row r="52" spans="1:7" ht="11.25" hidden="1" customHeight="1">
      <c r="A52" s="132"/>
      <c r="B52" s="202" t="s">
        <v>81</v>
      </c>
      <c r="C52" s="204">
        <v>-26.82</v>
      </c>
      <c r="D52" s="204">
        <v>-3.8699999999999992</v>
      </c>
      <c r="E52" s="204">
        <v>-15.38</v>
      </c>
      <c r="F52" s="209">
        <v>-26.490000000000002</v>
      </c>
      <c r="G52" s="209">
        <v>-35.97</v>
      </c>
    </row>
    <row r="53" spans="1:7" ht="11.25" hidden="1" customHeight="1">
      <c r="A53" s="132"/>
      <c r="B53" s="202" t="s">
        <v>75</v>
      </c>
      <c r="C53" s="204">
        <v>41.2</v>
      </c>
      <c r="D53" s="204">
        <v>26.62</v>
      </c>
      <c r="E53" s="204">
        <v>33.68</v>
      </c>
      <c r="F53" s="209">
        <v>51.21</v>
      </c>
      <c r="G53" s="209">
        <v>93.610000000000014</v>
      </c>
    </row>
    <row r="54" spans="1:7" ht="11.25" hidden="1" customHeight="1">
      <c r="A54" s="132"/>
      <c r="B54" s="202" t="s">
        <v>76</v>
      </c>
      <c r="C54" s="204">
        <v>68.02</v>
      </c>
      <c r="D54" s="204">
        <v>30.489999999999995</v>
      </c>
      <c r="E54" s="204">
        <v>49.06</v>
      </c>
      <c r="F54" s="209">
        <v>77.7</v>
      </c>
      <c r="G54" s="209">
        <v>129.58000000000001</v>
      </c>
    </row>
    <row r="55" spans="1:7" ht="11.25" hidden="1" customHeight="1">
      <c r="A55" s="132"/>
      <c r="B55" s="202" t="s">
        <v>82</v>
      </c>
      <c r="C55" s="204">
        <v>-40.06</v>
      </c>
      <c r="D55" s="204">
        <v>-34.220000000000006</v>
      </c>
      <c r="E55" s="204">
        <v>-78.149999999999991</v>
      </c>
      <c r="F55" s="209">
        <v>-105.74000000000001</v>
      </c>
      <c r="G55" s="209">
        <v>-78.38000000000001</v>
      </c>
    </row>
    <row r="56" spans="1:7" ht="11.25" hidden="1" customHeight="1">
      <c r="A56" s="132"/>
      <c r="B56" s="202" t="s">
        <v>68</v>
      </c>
      <c r="C56" s="204">
        <v>8.16</v>
      </c>
      <c r="D56" s="204">
        <v>3.6</v>
      </c>
      <c r="E56" s="204">
        <v>5.22</v>
      </c>
      <c r="F56" s="209">
        <v>15.75</v>
      </c>
      <c r="G56" s="209">
        <v>13.759999999999998</v>
      </c>
    </row>
    <row r="57" spans="1:7" ht="11.25" hidden="1" customHeight="1">
      <c r="A57" s="132"/>
      <c r="B57" s="202" t="s">
        <v>69</v>
      </c>
      <c r="C57" s="204">
        <v>48.22</v>
      </c>
      <c r="D57" s="204">
        <v>37.82</v>
      </c>
      <c r="E57" s="204">
        <v>83.36999999999999</v>
      </c>
      <c r="F57" s="209">
        <v>121.49</v>
      </c>
      <c r="G57" s="209">
        <v>92.14</v>
      </c>
    </row>
    <row r="58" spans="1:7" ht="11.25" hidden="1" customHeight="1">
      <c r="A58" s="132"/>
      <c r="B58" s="202" t="s">
        <v>74</v>
      </c>
      <c r="C58" s="204">
        <v>-0.01</v>
      </c>
      <c r="D58" s="204">
        <v>0</v>
      </c>
      <c r="E58" s="204">
        <v>0</v>
      </c>
      <c r="F58" s="209">
        <v>-0.01</v>
      </c>
      <c r="G58" s="209">
        <v>-0.05</v>
      </c>
    </row>
    <row r="59" spans="1:7" ht="11.25" hidden="1" customHeight="1">
      <c r="A59" s="132"/>
      <c r="B59" s="202" t="s">
        <v>75</v>
      </c>
      <c r="C59" s="203">
        <v>0</v>
      </c>
      <c r="D59" s="203">
        <v>0</v>
      </c>
      <c r="E59" s="203">
        <v>0</v>
      </c>
      <c r="F59" s="209">
        <v>0</v>
      </c>
      <c r="G59" s="209">
        <v>0</v>
      </c>
    </row>
    <row r="60" spans="1:7" ht="11.25" hidden="1" customHeight="1">
      <c r="A60" s="132"/>
      <c r="B60" s="202" t="s">
        <v>76</v>
      </c>
      <c r="C60" s="203">
        <v>0.01</v>
      </c>
      <c r="D60" s="203">
        <v>0</v>
      </c>
      <c r="E60" s="203">
        <v>0</v>
      </c>
      <c r="F60" s="209">
        <v>0.01</v>
      </c>
      <c r="G60" s="209">
        <v>0.05</v>
      </c>
    </row>
    <row r="61" spans="1:7" ht="11.25" hidden="1" customHeight="1">
      <c r="A61" s="132"/>
      <c r="B61" s="202" t="s">
        <v>77</v>
      </c>
      <c r="C61" s="204">
        <v>0</v>
      </c>
      <c r="D61" s="204">
        <v>0</v>
      </c>
      <c r="E61" s="204">
        <v>0</v>
      </c>
      <c r="F61" s="209">
        <v>0</v>
      </c>
      <c r="G61" s="209">
        <v>0</v>
      </c>
    </row>
    <row r="62" spans="1:7" ht="11.25" hidden="1" customHeight="1">
      <c r="A62" s="132"/>
      <c r="B62" s="202" t="s">
        <v>78</v>
      </c>
      <c r="C62" s="204">
        <v>0</v>
      </c>
      <c r="D62" s="204">
        <v>0</v>
      </c>
      <c r="E62" s="204">
        <v>0</v>
      </c>
      <c r="F62" s="209">
        <v>0</v>
      </c>
      <c r="G62" s="209">
        <v>0</v>
      </c>
    </row>
    <row r="63" spans="1:7" ht="11.25" hidden="1" customHeight="1">
      <c r="A63" s="132"/>
      <c r="B63" s="202" t="s">
        <v>79</v>
      </c>
      <c r="C63" s="204">
        <v>0</v>
      </c>
      <c r="D63" s="204">
        <v>0</v>
      </c>
      <c r="E63" s="204">
        <v>0</v>
      </c>
      <c r="F63" s="209">
        <v>0</v>
      </c>
      <c r="G63" s="209">
        <v>0</v>
      </c>
    </row>
    <row r="64" spans="1:7" ht="11.25" hidden="1" customHeight="1">
      <c r="A64" s="132"/>
      <c r="B64" s="202" t="s">
        <v>80</v>
      </c>
      <c r="C64" s="204">
        <v>-37.380000000000003</v>
      </c>
      <c r="D64" s="204">
        <v>-31.42</v>
      </c>
      <c r="E64" s="204">
        <v>-76.89</v>
      </c>
      <c r="F64" s="209">
        <v>-91.81</v>
      </c>
      <c r="G64" s="209">
        <v>-70.23</v>
      </c>
    </row>
    <row r="65" spans="1:7" ht="11.25" hidden="1" customHeight="1">
      <c r="A65" s="132"/>
      <c r="B65" s="202" t="s">
        <v>75</v>
      </c>
      <c r="C65" s="203">
        <v>5.84</v>
      </c>
      <c r="D65" s="203">
        <v>2.06</v>
      </c>
      <c r="E65" s="203">
        <v>2.67</v>
      </c>
      <c r="F65" s="209">
        <v>11.030000000000001</v>
      </c>
      <c r="G65" s="209">
        <v>7.96</v>
      </c>
    </row>
    <row r="66" spans="1:7" ht="11.25" hidden="1" customHeight="1">
      <c r="A66" s="132"/>
      <c r="B66" s="202" t="s">
        <v>76</v>
      </c>
      <c r="C66" s="203">
        <v>43.22</v>
      </c>
      <c r="D66" s="203">
        <v>33.479999999999997</v>
      </c>
      <c r="E66" s="203">
        <v>79.56</v>
      </c>
      <c r="F66" s="209">
        <v>102.84</v>
      </c>
      <c r="G66" s="209">
        <v>78.19</v>
      </c>
    </row>
    <row r="67" spans="1:7" ht="11.25" hidden="1" customHeight="1">
      <c r="A67" s="132"/>
      <c r="B67" s="202" t="s">
        <v>81</v>
      </c>
      <c r="C67" s="204">
        <v>-2.67</v>
      </c>
      <c r="D67" s="204">
        <v>-2.8000000000000003</v>
      </c>
      <c r="E67" s="204">
        <v>-1.2599999999999998</v>
      </c>
      <c r="F67" s="209">
        <v>-13.920000000000002</v>
      </c>
      <c r="G67" s="209">
        <v>-8.1000000000000014</v>
      </c>
    </row>
    <row r="68" spans="1:7" ht="11.25" hidden="1" customHeight="1">
      <c r="A68" s="132"/>
      <c r="B68" s="202" t="s">
        <v>75</v>
      </c>
      <c r="C68" s="203">
        <v>2.3200000000000003</v>
      </c>
      <c r="D68" s="203">
        <v>1.54</v>
      </c>
      <c r="E68" s="203">
        <v>2.5499999999999998</v>
      </c>
      <c r="F68" s="209">
        <v>4.72</v>
      </c>
      <c r="G68" s="209">
        <v>5.8</v>
      </c>
    </row>
    <row r="69" spans="1:7" ht="11.25" hidden="1" customHeight="1">
      <c r="A69" s="132"/>
      <c r="B69" s="202" t="s">
        <v>76</v>
      </c>
      <c r="C69" s="203">
        <v>4.99</v>
      </c>
      <c r="D69" s="203">
        <v>4.34</v>
      </c>
      <c r="E69" s="203">
        <v>3.8100000000000005</v>
      </c>
      <c r="F69" s="209">
        <v>18.64</v>
      </c>
      <c r="G69" s="209">
        <v>13.9</v>
      </c>
    </row>
    <row r="70" spans="1:7" ht="11.25" hidden="1" customHeight="1">
      <c r="A70" s="132"/>
      <c r="B70" s="202" t="s">
        <v>83</v>
      </c>
      <c r="C70" s="204">
        <v>27.83</v>
      </c>
      <c r="D70" s="204">
        <v>17.600000000000005</v>
      </c>
      <c r="E70" s="204">
        <v>30.25</v>
      </c>
      <c r="F70" s="209">
        <v>12.649999999999999</v>
      </c>
      <c r="G70" s="209">
        <v>-24.669999999999995</v>
      </c>
    </row>
    <row r="71" spans="1:7" ht="11.25" hidden="1" customHeight="1">
      <c r="A71" s="132"/>
      <c r="B71" s="202" t="s">
        <v>68</v>
      </c>
      <c r="C71" s="204">
        <v>171.2</v>
      </c>
      <c r="D71" s="204">
        <v>67.710000000000008</v>
      </c>
      <c r="E71" s="204">
        <v>107.58000000000001</v>
      </c>
      <c r="F71" s="209">
        <v>134.82</v>
      </c>
      <c r="G71" s="209">
        <v>183.48000000000002</v>
      </c>
    </row>
    <row r="72" spans="1:7" ht="11.25" hidden="1" customHeight="1">
      <c r="A72" s="132"/>
      <c r="B72" s="202" t="s">
        <v>69</v>
      </c>
      <c r="C72" s="204">
        <v>143.37</v>
      </c>
      <c r="D72" s="204">
        <v>50.11</v>
      </c>
      <c r="E72" s="204">
        <v>77.33</v>
      </c>
      <c r="F72" s="209">
        <v>122.17</v>
      </c>
      <c r="G72" s="209">
        <v>208.14999999999998</v>
      </c>
    </row>
    <row r="73" spans="1:7" ht="11.25" hidden="1" customHeight="1">
      <c r="A73" s="132"/>
      <c r="B73" s="202" t="s">
        <v>74</v>
      </c>
      <c r="C73" s="204">
        <v>30.939999999999994</v>
      </c>
      <c r="D73" s="204">
        <v>9.43</v>
      </c>
      <c r="E73" s="204">
        <v>26.230000000000004</v>
      </c>
      <c r="F73" s="209">
        <v>11.18</v>
      </c>
      <c r="G73" s="209">
        <v>-23.180000000000003</v>
      </c>
    </row>
    <row r="74" spans="1:7" ht="11.25" hidden="1" customHeight="1">
      <c r="A74" s="132"/>
      <c r="B74" s="202" t="s">
        <v>75</v>
      </c>
      <c r="C74" s="203">
        <v>111.77000000000001</v>
      </c>
      <c r="D74" s="203">
        <v>32.89</v>
      </c>
      <c r="E74" s="203">
        <v>58.88</v>
      </c>
      <c r="F74" s="209">
        <v>81.59</v>
      </c>
      <c r="G74" s="209">
        <v>88.27000000000001</v>
      </c>
    </row>
    <row r="75" spans="1:7" ht="11.25" hidden="1" customHeight="1">
      <c r="A75" s="132"/>
      <c r="B75" s="202" t="s">
        <v>76</v>
      </c>
      <c r="C75" s="203">
        <v>80.83</v>
      </c>
      <c r="D75" s="203">
        <v>23.46</v>
      </c>
      <c r="E75" s="203">
        <v>32.65</v>
      </c>
      <c r="F75" s="209">
        <v>70.41</v>
      </c>
      <c r="G75" s="209">
        <v>111.45</v>
      </c>
    </row>
    <row r="76" spans="1:7" ht="11.25" hidden="1" customHeight="1">
      <c r="A76" s="132"/>
      <c r="B76" s="202" t="s">
        <v>77</v>
      </c>
      <c r="C76" s="204">
        <v>0</v>
      </c>
      <c r="D76" s="204">
        <v>0</v>
      </c>
      <c r="E76" s="204">
        <v>0</v>
      </c>
      <c r="F76" s="209">
        <v>0</v>
      </c>
      <c r="G76" s="209">
        <v>0</v>
      </c>
    </row>
    <row r="77" spans="1:7" ht="11.25" hidden="1" customHeight="1">
      <c r="A77" s="132"/>
      <c r="B77" s="202" t="s">
        <v>78</v>
      </c>
      <c r="C77" s="204">
        <v>0</v>
      </c>
      <c r="D77" s="204">
        <v>0</v>
      </c>
      <c r="E77" s="204">
        <v>0</v>
      </c>
      <c r="F77" s="209">
        <v>0</v>
      </c>
      <c r="G77" s="209">
        <v>0</v>
      </c>
    </row>
    <row r="78" spans="1:7" ht="11.25" hidden="1" customHeight="1">
      <c r="A78" s="132"/>
      <c r="B78" s="202" t="s">
        <v>79</v>
      </c>
      <c r="C78" s="204">
        <v>0</v>
      </c>
      <c r="D78" s="204">
        <v>0</v>
      </c>
      <c r="E78" s="204">
        <v>0</v>
      </c>
      <c r="F78" s="209">
        <v>0</v>
      </c>
      <c r="G78" s="209">
        <v>0</v>
      </c>
    </row>
    <row r="79" spans="1:7" ht="11.25" hidden="1" customHeight="1">
      <c r="A79" s="132"/>
      <c r="B79" s="202" t="s">
        <v>80</v>
      </c>
      <c r="C79" s="204">
        <v>20.04</v>
      </c>
      <c r="D79" s="204">
        <v>12.86</v>
      </c>
      <c r="E79" s="204">
        <v>16.940000000000001</v>
      </c>
      <c r="F79" s="209">
        <v>15.43</v>
      </c>
      <c r="G79" s="209">
        <v>16.16</v>
      </c>
    </row>
    <row r="80" spans="1:7" ht="11.25" hidden="1" customHeight="1">
      <c r="A80" s="132"/>
      <c r="B80" s="202" t="s">
        <v>75</v>
      </c>
      <c r="C80" s="203">
        <v>28.35</v>
      </c>
      <c r="D80" s="203">
        <v>19.96</v>
      </c>
      <c r="E80" s="203">
        <v>25.080000000000002</v>
      </c>
      <c r="F80" s="209">
        <v>21.61</v>
      </c>
      <c r="G80" s="209">
        <v>23.97</v>
      </c>
    </row>
    <row r="81" spans="1:7" ht="11.25" hidden="1" customHeight="1">
      <c r="A81" s="132"/>
      <c r="B81" s="202" t="s">
        <v>76</v>
      </c>
      <c r="C81" s="203">
        <v>8.31</v>
      </c>
      <c r="D81" s="203">
        <v>7.1</v>
      </c>
      <c r="E81" s="203">
        <v>8.14</v>
      </c>
      <c r="F81" s="209">
        <v>6.18</v>
      </c>
      <c r="G81" s="209">
        <v>7.8100000000000005</v>
      </c>
    </row>
    <row r="82" spans="1:7" ht="11.25" hidden="1" customHeight="1">
      <c r="A82" s="132"/>
      <c r="B82" s="202" t="s">
        <v>81</v>
      </c>
      <c r="C82" s="204">
        <v>-23.15</v>
      </c>
      <c r="D82" s="204">
        <v>-4.6900000000000013</v>
      </c>
      <c r="E82" s="204">
        <v>-12.920000000000002</v>
      </c>
      <c r="F82" s="209">
        <v>-13.96</v>
      </c>
      <c r="G82" s="209">
        <v>-17.649999999999995</v>
      </c>
    </row>
    <row r="83" spans="1:7" ht="11.25" hidden="1" customHeight="1">
      <c r="A83" s="132"/>
      <c r="B83" s="202" t="s">
        <v>75</v>
      </c>
      <c r="C83" s="203">
        <v>31.08</v>
      </c>
      <c r="D83" s="203">
        <v>14.86</v>
      </c>
      <c r="E83" s="203">
        <v>23.619999999999997</v>
      </c>
      <c r="F83" s="209">
        <v>31.62</v>
      </c>
      <c r="G83" s="209">
        <v>71.240000000000009</v>
      </c>
    </row>
    <row r="84" spans="1:7" ht="11.25" hidden="1" customHeight="1">
      <c r="A84" s="132"/>
      <c r="B84" s="202" t="s">
        <v>76</v>
      </c>
      <c r="C84" s="203">
        <v>54.230000000000004</v>
      </c>
      <c r="D84" s="203">
        <v>19.55</v>
      </c>
      <c r="E84" s="203">
        <v>36.54</v>
      </c>
      <c r="F84" s="209">
        <v>45.58</v>
      </c>
      <c r="G84" s="209">
        <v>88.889999999999986</v>
      </c>
    </row>
    <row r="85" spans="1:7" ht="11.25" hidden="1" customHeight="1">
      <c r="A85" s="132"/>
      <c r="B85" s="202" t="s">
        <v>84</v>
      </c>
      <c r="C85" s="204">
        <v>-11.529999999999994</v>
      </c>
      <c r="D85" s="204">
        <v>-45.259999999999991</v>
      </c>
      <c r="E85" s="204">
        <v>-43.249999999999993</v>
      </c>
      <c r="F85" s="209">
        <v>38.31</v>
      </c>
      <c r="G85" s="209">
        <v>50.260000000000005</v>
      </c>
    </row>
    <row r="86" spans="1:7" ht="11.25" hidden="1" customHeight="1">
      <c r="A86" s="132"/>
      <c r="B86" s="202" t="s">
        <v>68</v>
      </c>
      <c r="C86" s="204">
        <v>207.45</v>
      </c>
      <c r="D86" s="204">
        <v>162.46</v>
      </c>
      <c r="E86" s="204">
        <v>204</v>
      </c>
      <c r="F86" s="209">
        <v>334.37</v>
      </c>
      <c r="G86" s="209">
        <v>328.83000000000004</v>
      </c>
    </row>
    <row r="87" spans="1:7" ht="11.25" hidden="1" customHeight="1">
      <c r="A87" s="132"/>
      <c r="B87" s="202" t="s">
        <v>69</v>
      </c>
      <c r="C87" s="204">
        <v>218.98000000000002</v>
      </c>
      <c r="D87" s="204">
        <v>207.72000000000003</v>
      </c>
      <c r="E87" s="204">
        <v>247.25</v>
      </c>
      <c r="F87" s="209">
        <v>296.05999999999995</v>
      </c>
      <c r="G87" s="209">
        <v>278.57</v>
      </c>
    </row>
    <row r="88" spans="1:7" ht="11.25" hidden="1" customHeight="1">
      <c r="A88" s="132"/>
      <c r="B88" s="202" t="s">
        <v>74</v>
      </c>
      <c r="C88" s="204">
        <v>0.36999999999999966</v>
      </c>
      <c r="D88" s="204">
        <v>0.60000000000000009</v>
      </c>
      <c r="E88" s="204">
        <v>1.6</v>
      </c>
      <c r="F88" s="209">
        <v>6.7200000000000006</v>
      </c>
      <c r="G88" s="209">
        <v>10.889999999999999</v>
      </c>
    </row>
    <row r="89" spans="1:7" ht="11.25" hidden="1" customHeight="1">
      <c r="A89" s="132"/>
      <c r="B89" s="202" t="s">
        <v>75</v>
      </c>
      <c r="C89" s="203">
        <v>13.000000000000002</v>
      </c>
      <c r="D89" s="203">
        <v>4.72</v>
      </c>
      <c r="E89" s="203">
        <v>6.4</v>
      </c>
      <c r="F89" s="209">
        <v>21.5</v>
      </c>
      <c r="G89" s="209">
        <v>31.5</v>
      </c>
    </row>
    <row r="90" spans="1:7" ht="11.25" hidden="1" customHeight="1">
      <c r="A90" s="132"/>
      <c r="B90" s="202" t="s">
        <v>76</v>
      </c>
      <c r="C90" s="203">
        <v>12.63</v>
      </c>
      <c r="D90" s="203">
        <v>4.1199999999999992</v>
      </c>
      <c r="E90" s="203">
        <v>4.8</v>
      </c>
      <c r="F90" s="209">
        <v>14.780000000000001</v>
      </c>
      <c r="G90" s="209">
        <v>20.61</v>
      </c>
    </row>
    <row r="91" spans="1:7" ht="11.25" hidden="1" customHeight="1">
      <c r="A91" s="132"/>
      <c r="B91" s="202" t="s">
        <v>77</v>
      </c>
      <c r="C91" s="204">
        <v>0</v>
      </c>
      <c r="D91" s="204">
        <v>0</v>
      </c>
      <c r="E91" s="204">
        <v>0</v>
      </c>
      <c r="F91" s="209">
        <v>0</v>
      </c>
      <c r="G91" s="209">
        <v>0</v>
      </c>
    </row>
    <row r="92" spans="1:7" ht="11.25" hidden="1" customHeight="1">
      <c r="A92" s="132"/>
      <c r="B92" s="202" t="s">
        <v>78</v>
      </c>
      <c r="C92" s="204">
        <v>0</v>
      </c>
      <c r="D92" s="204">
        <v>0</v>
      </c>
      <c r="E92" s="204">
        <v>0</v>
      </c>
      <c r="F92" s="209">
        <v>0</v>
      </c>
      <c r="G92" s="209">
        <v>0</v>
      </c>
    </row>
    <row r="93" spans="1:7" ht="11.25" hidden="1" customHeight="1">
      <c r="A93" s="132"/>
      <c r="B93" s="202" t="s">
        <v>79</v>
      </c>
      <c r="C93" s="204">
        <v>0</v>
      </c>
      <c r="D93" s="204">
        <v>0</v>
      </c>
      <c r="E93" s="204">
        <v>0</v>
      </c>
      <c r="F93" s="209">
        <v>0</v>
      </c>
      <c r="G93" s="209">
        <v>0</v>
      </c>
    </row>
    <row r="94" spans="1:7" ht="11.25" hidden="1" customHeight="1">
      <c r="A94" s="132"/>
      <c r="B94" s="202" t="s">
        <v>80</v>
      </c>
      <c r="C94" s="204">
        <v>-10.899999999999999</v>
      </c>
      <c r="D94" s="204">
        <v>-49.480000000000004</v>
      </c>
      <c r="E94" s="204">
        <v>-43.649999999999991</v>
      </c>
      <c r="F94" s="209">
        <v>30.200000000000003</v>
      </c>
      <c r="G94" s="209">
        <v>49.59</v>
      </c>
    </row>
    <row r="95" spans="1:7" ht="11.25" hidden="1" customHeight="1">
      <c r="A95" s="132"/>
      <c r="B95" s="202" t="s">
        <v>75</v>
      </c>
      <c r="C95" s="203">
        <v>186.65000000000003</v>
      </c>
      <c r="D95" s="203">
        <v>147.52000000000001</v>
      </c>
      <c r="E95" s="203">
        <v>190.09</v>
      </c>
      <c r="F95" s="209">
        <v>298</v>
      </c>
      <c r="G95" s="209">
        <v>280.76</v>
      </c>
    </row>
    <row r="96" spans="1:7" ht="11.25" hidden="1" customHeight="1">
      <c r="A96" s="132"/>
      <c r="B96" s="202" t="s">
        <v>76</v>
      </c>
      <c r="C96" s="203">
        <v>197.55</v>
      </c>
      <c r="D96" s="203">
        <v>197</v>
      </c>
      <c r="E96" s="203">
        <v>233.73999999999998</v>
      </c>
      <c r="F96" s="209">
        <v>267.79999999999995</v>
      </c>
      <c r="G96" s="209">
        <v>231.17</v>
      </c>
    </row>
    <row r="97" spans="1:7" ht="11.25" hidden="1" customHeight="1">
      <c r="A97" s="132"/>
      <c r="B97" s="202" t="s">
        <v>81</v>
      </c>
      <c r="C97" s="204">
        <v>-0.99999999999999933</v>
      </c>
      <c r="D97" s="204">
        <v>3.62</v>
      </c>
      <c r="E97" s="204">
        <v>-1.1999999999999995</v>
      </c>
      <c r="F97" s="209">
        <v>1.3900000000000006</v>
      </c>
      <c r="G97" s="209">
        <v>-10.219999999999999</v>
      </c>
    </row>
    <row r="98" spans="1:7" ht="11.25" hidden="1" customHeight="1">
      <c r="A98" s="132"/>
      <c r="B98" s="202" t="s">
        <v>75</v>
      </c>
      <c r="C98" s="203">
        <v>7.8</v>
      </c>
      <c r="D98" s="203">
        <v>10.219999999999999</v>
      </c>
      <c r="E98" s="203">
        <v>7.51</v>
      </c>
      <c r="F98" s="209">
        <v>14.870000000000001</v>
      </c>
      <c r="G98" s="209">
        <v>16.57</v>
      </c>
    </row>
    <row r="99" spans="1:7" ht="11.25" hidden="1" customHeight="1">
      <c r="A99" s="132"/>
      <c r="B99" s="202" t="s">
        <v>76</v>
      </c>
      <c r="C99" s="203">
        <v>8.7999999999999989</v>
      </c>
      <c r="D99" s="203">
        <v>6.6</v>
      </c>
      <c r="E99" s="203">
        <v>8.7099999999999991</v>
      </c>
      <c r="F99" s="209">
        <v>13.479999999999999</v>
      </c>
      <c r="G99" s="209">
        <v>26.79</v>
      </c>
    </row>
    <row r="100" spans="1:7" ht="11.25" hidden="1" customHeight="1">
      <c r="A100" s="132"/>
      <c r="B100" s="202" t="s">
        <v>85</v>
      </c>
      <c r="C100" s="204">
        <v>11.480000000000002</v>
      </c>
      <c r="D100" s="204">
        <v>7.5000000000000009</v>
      </c>
      <c r="E100" s="204">
        <v>0.24</v>
      </c>
      <c r="F100" s="209">
        <v>-1.2099999999999991</v>
      </c>
      <c r="G100" s="209">
        <v>-0.32000000000000028</v>
      </c>
    </row>
    <row r="101" spans="1:7" ht="11.25" hidden="1" customHeight="1">
      <c r="A101" s="132"/>
      <c r="B101" s="202" t="s">
        <v>68</v>
      </c>
      <c r="C101" s="203">
        <v>17.18</v>
      </c>
      <c r="D101" s="203">
        <v>12.92</v>
      </c>
      <c r="E101" s="203">
        <v>9.25</v>
      </c>
      <c r="F101" s="209">
        <v>15.93</v>
      </c>
      <c r="G101" s="209">
        <v>15.229999999999999</v>
      </c>
    </row>
    <row r="102" spans="1:7" ht="11.25" hidden="1" customHeight="1">
      <c r="A102" s="132"/>
      <c r="B102" s="202" t="s">
        <v>69</v>
      </c>
      <c r="C102" s="203">
        <v>5.6999999999999993</v>
      </c>
      <c r="D102" s="203">
        <v>5.42</v>
      </c>
      <c r="E102" s="203">
        <v>9.01</v>
      </c>
      <c r="F102" s="209">
        <v>17.14</v>
      </c>
      <c r="G102" s="209">
        <v>15.549999999999999</v>
      </c>
    </row>
    <row r="103" spans="1:7" ht="11.25" hidden="1" customHeight="1">
      <c r="A103" s="132"/>
      <c r="B103" s="202" t="s">
        <v>86</v>
      </c>
      <c r="C103" s="204">
        <v>25.160000000000025</v>
      </c>
      <c r="D103" s="204">
        <v>52.560000000000009</v>
      </c>
      <c r="E103" s="204">
        <v>58.209999999999965</v>
      </c>
      <c r="F103" s="209">
        <v>316.78000000000003</v>
      </c>
      <c r="G103" s="209">
        <v>138.31</v>
      </c>
    </row>
    <row r="104" spans="1:7" ht="11.25" hidden="1" customHeight="1">
      <c r="A104" s="132"/>
      <c r="B104" s="202" t="s">
        <v>58</v>
      </c>
      <c r="C104" s="204">
        <v>396.5</v>
      </c>
      <c r="D104" s="204">
        <v>315.86</v>
      </c>
      <c r="E104" s="204">
        <v>418.78999999999996</v>
      </c>
      <c r="F104" s="209">
        <v>746.31999999999994</v>
      </c>
      <c r="G104" s="209">
        <v>661.2</v>
      </c>
    </row>
    <row r="105" spans="1:7" ht="11.25" hidden="1" customHeight="1">
      <c r="A105" s="132"/>
      <c r="B105" s="202" t="s">
        <v>59</v>
      </c>
      <c r="C105" s="204">
        <v>371.34000000000003</v>
      </c>
      <c r="D105" s="204">
        <v>263.3</v>
      </c>
      <c r="E105" s="204">
        <v>360.58000000000004</v>
      </c>
      <c r="F105" s="209">
        <v>429.53999999999996</v>
      </c>
      <c r="G105" s="209">
        <v>522.89</v>
      </c>
    </row>
    <row r="106" spans="1:7" ht="11.25" hidden="1" customHeight="1">
      <c r="A106" s="132"/>
      <c r="B106" s="202" t="s">
        <v>87</v>
      </c>
      <c r="C106" s="204">
        <v>-14.490000000000006</v>
      </c>
      <c r="D106" s="204">
        <v>-15.189999999999994</v>
      </c>
      <c r="E106" s="204">
        <v>0.78999999999999559</v>
      </c>
      <c r="F106" s="209">
        <v>14.250000000000004</v>
      </c>
      <c r="G106" s="209">
        <v>30.28</v>
      </c>
    </row>
    <row r="107" spans="1:7" ht="11.25" hidden="1" customHeight="1">
      <c r="A107" s="132"/>
      <c r="B107" s="202" t="s">
        <v>68</v>
      </c>
      <c r="C107" s="204">
        <v>129.79</v>
      </c>
      <c r="D107" s="204">
        <v>99.73</v>
      </c>
      <c r="E107" s="204">
        <v>131.37</v>
      </c>
      <c r="F107" s="209">
        <v>147.77000000000001</v>
      </c>
      <c r="G107" s="209">
        <v>169.04</v>
      </c>
    </row>
    <row r="108" spans="1:7" ht="11.25" hidden="1" customHeight="1">
      <c r="A108" s="132"/>
      <c r="B108" s="202" t="s">
        <v>69</v>
      </c>
      <c r="C108" s="204">
        <v>144.28</v>
      </c>
      <c r="D108" s="204">
        <v>114.92</v>
      </c>
      <c r="E108" s="204">
        <v>130.58000000000001</v>
      </c>
      <c r="F108" s="209">
        <v>133.51999999999998</v>
      </c>
      <c r="G108" s="209">
        <v>138.76</v>
      </c>
    </row>
    <row r="109" spans="1:7" ht="11.25" hidden="1" customHeight="1">
      <c r="A109" s="132"/>
      <c r="B109" s="202" t="s">
        <v>88</v>
      </c>
      <c r="C109" s="204">
        <v>-67.83</v>
      </c>
      <c r="D109" s="204">
        <v>-57.239999999999995</v>
      </c>
      <c r="E109" s="204">
        <v>-82.73</v>
      </c>
      <c r="F109" s="209">
        <v>-76.640000000000015</v>
      </c>
      <c r="G109" s="209">
        <v>-81.52</v>
      </c>
    </row>
    <row r="110" spans="1:7" ht="11.25" hidden="1" customHeight="1">
      <c r="A110" s="132"/>
      <c r="B110" s="202" t="s">
        <v>75</v>
      </c>
      <c r="C110" s="203">
        <v>30.6</v>
      </c>
      <c r="D110" s="203">
        <v>26.810000000000002</v>
      </c>
      <c r="E110" s="203">
        <v>8.32</v>
      </c>
      <c r="F110" s="209">
        <v>8.9</v>
      </c>
      <c r="G110" s="209">
        <v>9.74</v>
      </c>
    </row>
    <row r="111" spans="1:7" ht="11.25" hidden="1" customHeight="1">
      <c r="A111" s="132"/>
      <c r="B111" s="202" t="s">
        <v>76</v>
      </c>
      <c r="C111" s="203">
        <v>98.429999999999993</v>
      </c>
      <c r="D111" s="203">
        <v>84.05</v>
      </c>
      <c r="E111" s="203">
        <v>91.05</v>
      </c>
      <c r="F111" s="209">
        <v>85.539999999999992</v>
      </c>
      <c r="G111" s="209">
        <v>91.259999999999991</v>
      </c>
    </row>
    <row r="112" spans="1:7" ht="11.25" hidden="1" customHeight="1">
      <c r="A112" s="132"/>
      <c r="B112" s="202" t="s">
        <v>81</v>
      </c>
      <c r="C112" s="204">
        <v>53.34</v>
      </c>
      <c r="D112" s="204">
        <v>42.05</v>
      </c>
      <c r="E112" s="204">
        <v>83.52</v>
      </c>
      <c r="F112" s="209">
        <v>90.890000000000015</v>
      </c>
      <c r="G112" s="209">
        <v>111.8</v>
      </c>
    </row>
    <row r="113" spans="1:7" ht="11.25" hidden="1" customHeight="1">
      <c r="A113" s="132"/>
      <c r="B113" s="202" t="s">
        <v>75</v>
      </c>
      <c r="C113" s="203">
        <v>99.19</v>
      </c>
      <c r="D113" s="203">
        <v>72.92</v>
      </c>
      <c r="E113" s="203">
        <v>123.05</v>
      </c>
      <c r="F113" s="209">
        <v>138.87</v>
      </c>
      <c r="G113" s="209">
        <v>159.30000000000001</v>
      </c>
    </row>
    <row r="114" spans="1:7" ht="11.25" hidden="1" customHeight="1">
      <c r="A114" s="132"/>
      <c r="B114" s="202" t="s">
        <v>76</v>
      </c>
      <c r="C114" s="203">
        <v>45.85</v>
      </c>
      <c r="D114" s="203">
        <v>30.87</v>
      </c>
      <c r="E114" s="203">
        <v>39.53</v>
      </c>
      <c r="F114" s="209">
        <v>47.98</v>
      </c>
      <c r="G114" s="209">
        <v>47.5</v>
      </c>
    </row>
    <row r="115" spans="1:7" ht="11.25" hidden="1" customHeight="1">
      <c r="A115" s="132"/>
      <c r="B115" s="202" t="s">
        <v>89</v>
      </c>
      <c r="C115" s="204">
        <v>39.65000000000002</v>
      </c>
      <c r="D115" s="204">
        <v>67.750000000000014</v>
      </c>
      <c r="E115" s="204">
        <v>57.419999999999995</v>
      </c>
      <c r="F115" s="209">
        <v>302.52999999999997</v>
      </c>
      <c r="G115" s="209">
        <v>108.02999999999999</v>
      </c>
    </row>
    <row r="116" spans="1:7" ht="11.25" hidden="1" customHeight="1">
      <c r="A116" s="132"/>
      <c r="B116" s="202" t="s">
        <v>68</v>
      </c>
      <c r="C116" s="204">
        <v>266.70999999999998</v>
      </c>
      <c r="D116" s="204">
        <v>216.13</v>
      </c>
      <c r="E116" s="204">
        <v>287.42</v>
      </c>
      <c r="F116" s="209">
        <v>598.54999999999995</v>
      </c>
      <c r="G116" s="209">
        <v>492.15999999999997</v>
      </c>
    </row>
    <row r="117" spans="1:7" ht="11.25" hidden="1" customHeight="1">
      <c r="A117" s="132"/>
      <c r="B117" s="202" t="s">
        <v>69</v>
      </c>
      <c r="C117" s="204">
        <v>227.06</v>
      </c>
      <c r="D117" s="204">
        <v>148.38</v>
      </c>
      <c r="E117" s="204">
        <v>230</v>
      </c>
      <c r="F117" s="209">
        <v>296.02</v>
      </c>
      <c r="G117" s="209">
        <v>384.13</v>
      </c>
    </row>
    <row r="118" spans="1:7" ht="11.25" hidden="1" customHeight="1">
      <c r="A118" s="132"/>
      <c r="B118" s="202" t="s">
        <v>90</v>
      </c>
      <c r="C118" s="204">
        <v>5.4499999999999993</v>
      </c>
      <c r="D118" s="204">
        <v>10.29</v>
      </c>
      <c r="E118" s="204">
        <v>17.14</v>
      </c>
      <c r="F118" s="209">
        <v>27.66</v>
      </c>
      <c r="G118" s="209">
        <v>27.099999999999998</v>
      </c>
    </row>
    <row r="119" spans="1:7" ht="11.25" hidden="1" customHeight="1">
      <c r="A119" s="132"/>
      <c r="B119" s="202" t="s">
        <v>75</v>
      </c>
      <c r="C119" s="203">
        <v>27.369999999999997</v>
      </c>
      <c r="D119" s="203">
        <v>25.12</v>
      </c>
      <c r="E119" s="203">
        <v>36.94</v>
      </c>
      <c r="F119" s="209">
        <v>50.29</v>
      </c>
      <c r="G119" s="209">
        <v>53</v>
      </c>
    </row>
    <row r="120" spans="1:7" ht="11.25" hidden="1" customHeight="1">
      <c r="A120" s="132"/>
      <c r="B120" s="202" t="s">
        <v>76</v>
      </c>
      <c r="C120" s="203">
        <v>21.92</v>
      </c>
      <c r="D120" s="203">
        <v>14.829999999999998</v>
      </c>
      <c r="E120" s="203">
        <v>19.8</v>
      </c>
      <c r="F120" s="209">
        <v>22.63</v>
      </c>
      <c r="G120" s="209">
        <v>25.900000000000002</v>
      </c>
    </row>
    <row r="121" spans="1:7" ht="11.25" hidden="1" customHeight="1">
      <c r="A121" s="132"/>
      <c r="B121" s="202" t="s">
        <v>91</v>
      </c>
      <c r="C121" s="204">
        <v>1.7100000000000009</v>
      </c>
      <c r="D121" s="204">
        <v>9.240000000000002</v>
      </c>
      <c r="E121" s="204">
        <v>17.48</v>
      </c>
      <c r="F121" s="209">
        <v>32.18</v>
      </c>
      <c r="G121" s="209">
        <v>22.810000000000006</v>
      </c>
    </row>
    <row r="122" spans="1:7" ht="11.25" hidden="1" customHeight="1">
      <c r="A122" s="132"/>
      <c r="B122" s="202" t="s">
        <v>75</v>
      </c>
      <c r="C122" s="203">
        <v>51.42</v>
      </c>
      <c r="D122" s="203">
        <v>46.690000000000005</v>
      </c>
      <c r="E122" s="203">
        <v>59.44</v>
      </c>
      <c r="F122" s="209">
        <v>83.34</v>
      </c>
      <c r="G122" s="209">
        <v>81.819999999999993</v>
      </c>
    </row>
    <row r="123" spans="1:7" ht="11.25" hidden="1" customHeight="1">
      <c r="A123" s="132"/>
      <c r="B123" s="202" t="s">
        <v>76</v>
      </c>
      <c r="C123" s="203">
        <v>49.709999999999994</v>
      </c>
      <c r="D123" s="203">
        <v>37.450000000000003</v>
      </c>
      <c r="E123" s="203">
        <v>41.96</v>
      </c>
      <c r="F123" s="209">
        <v>51.160000000000004</v>
      </c>
      <c r="G123" s="209">
        <v>59.010000000000005</v>
      </c>
    </row>
    <row r="124" spans="1:7" ht="11.25" hidden="1" customHeight="1">
      <c r="A124" s="132"/>
      <c r="B124" s="202" t="s">
        <v>81</v>
      </c>
      <c r="C124" s="204">
        <v>32.490000000000009</v>
      </c>
      <c r="D124" s="204">
        <v>48.22</v>
      </c>
      <c r="E124" s="204">
        <v>22.8</v>
      </c>
      <c r="F124" s="209">
        <v>242.69</v>
      </c>
      <c r="G124" s="209">
        <v>58.12</v>
      </c>
    </row>
    <row r="125" spans="1:7" ht="11.25" hidden="1" customHeight="1">
      <c r="A125" s="132"/>
      <c r="B125" s="202" t="s">
        <v>75</v>
      </c>
      <c r="C125" s="203">
        <v>187.92000000000002</v>
      </c>
      <c r="D125" s="203">
        <v>144.32</v>
      </c>
      <c r="E125" s="203">
        <v>191.04000000000002</v>
      </c>
      <c r="F125" s="209">
        <v>464.92</v>
      </c>
      <c r="G125" s="209">
        <v>357.34000000000003</v>
      </c>
    </row>
    <row r="126" spans="1:7" ht="11.25" hidden="1" customHeight="1">
      <c r="A126" s="132"/>
      <c r="B126" s="202" t="s">
        <v>76</v>
      </c>
      <c r="C126" s="203">
        <v>155.43</v>
      </c>
      <c r="D126" s="203">
        <v>96.1</v>
      </c>
      <c r="E126" s="203">
        <v>168.24</v>
      </c>
      <c r="F126" s="209">
        <v>222.23</v>
      </c>
      <c r="G126" s="209">
        <v>299.22000000000003</v>
      </c>
    </row>
    <row r="127" spans="1:7" ht="11.25" hidden="1" customHeight="1">
      <c r="A127" s="132"/>
      <c r="B127" s="202" t="s">
        <v>92</v>
      </c>
      <c r="C127" s="204">
        <v>0</v>
      </c>
      <c r="D127" s="204">
        <v>0</v>
      </c>
      <c r="E127" s="204">
        <v>0</v>
      </c>
      <c r="F127" s="209">
        <v>0</v>
      </c>
      <c r="G127" s="209">
        <v>0</v>
      </c>
    </row>
    <row r="128" spans="1:7" ht="11.25" hidden="1" customHeight="1">
      <c r="A128" s="132"/>
      <c r="B128" s="202" t="s">
        <v>93</v>
      </c>
      <c r="C128" s="204">
        <v>0</v>
      </c>
      <c r="D128" s="204">
        <v>0</v>
      </c>
      <c r="E128" s="204">
        <v>0</v>
      </c>
      <c r="F128" s="209">
        <v>0</v>
      </c>
      <c r="G128" s="209">
        <v>0</v>
      </c>
    </row>
    <row r="129" spans="1:7" ht="11.25" hidden="1" customHeight="1">
      <c r="A129" s="132"/>
      <c r="B129" s="202" t="s">
        <v>75</v>
      </c>
      <c r="C129" s="204">
        <v>0</v>
      </c>
      <c r="D129" s="204">
        <v>0</v>
      </c>
      <c r="E129" s="204">
        <v>0</v>
      </c>
      <c r="F129" s="209">
        <v>0</v>
      </c>
      <c r="G129" s="209">
        <v>0</v>
      </c>
    </row>
    <row r="130" spans="1:7" ht="11.25" hidden="1" customHeight="1">
      <c r="A130" s="132"/>
      <c r="B130" s="202" t="s">
        <v>76</v>
      </c>
      <c r="C130" s="204">
        <v>0</v>
      </c>
      <c r="D130" s="204">
        <v>0</v>
      </c>
      <c r="E130" s="204">
        <v>0</v>
      </c>
      <c r="F130" s="209">
        <v>0</v>
      </c>
      <c r="G130" s="209">
        <v>0</v>
      </c>
    </row>
    <row r="131" spans="1:7" ht="11.25" hidden="1" customHeight="1">
      <c r="A131" s="132"/>
      <c r="B131" s="202" t="s">
        <v>94</v>
      </c>
      <c r="C131" s="204">
        <v>0</v>
      </c>
      <c r="D131" s="204">
        <v>0</v>
      </c>
      <c r="E131" s="204">
        <v>0</v>
      </c>
      <c r="F131" s="209">
        <v>0</v>
      </c>
      <c r="G131" s="209">
        <v>0</v>
      </c>
    </row>
    <row r="132" spans="1:7" ht="11.25" hidden="1" customHeight="1">
      <c r="A132" s="132"/>
      <c r="B132" s="202" t="s">
        <v>75</v>
      </c>
      <c r="C132" s="204">
        <v>0</v>
      </c>
      <c r="D132" s="204">
        <v>0</v>
      </c>
      <c r="E132" s="204">
        <v>0</v>
      </c>
      <c r="F132" s="209">
        <v>0</v>
      </c>
      <c r="G132" s="209">
        <v>0</v>
      </c>
    </row>
    <row r="133" spans="1:7" ht="11.25" hidden="1" customHeight="1">
      <c r="A133" s="132"/>
      <c r="B133" s="202" t="s">
        <v>76</v>
      </c>
      <c r="C133" s="204">
        <v>0</v>
      </c>
      <c r="D133" s="204">
        <v>0</v>
      </c>
      <c r="E133" s="204">
        <v>0</v>
      </c>
      <c r="F133" s="209">
        <v>0</v>
      </c>
      <c r="G133" s="209">
        <v>0</v>
      </c>
    </row>
    <row r="134" spans="1:7" ht="11.25" hidden="1" customHeight="1">
      <c r="A134" s="132"/>
      <c r="B134" s="202" t="s">
        <v>95</v>
      </c>
      <c r="C134" s="204">
        <v>0</v>
      </c>
      <c r="D134" s="204">
        <v>0</v>
      </c>
      <c r="E134" s="204">
        <v>0</v>
      </c>
      <c r="F134" s="209">
        <v>0</v>
      </c>
      <c r="G134" s="209">
        <v>0</v>
      </c>
    </row>
    <row r="135" spans="1:7" ht="11.25" hidden="1" customHeight="1">
      <c r="A135" s="132"/>
      <c r="B135" s="202" t="s">
        <v>75</v>
      </c>
      <c r="C135" s="204">
        <v>0</v>
      </c>
      <c r="D135" s="204">
        <v>0</v>
      </c>
      <c r="E135" s="204">
        <v>0</v>
      </c>
      <c r="F135" s="209">
        <v>0</v>
      </c>
      <c r="G135" s="209">
        <v>0</v>
      </c>
    </row>
    <row r="136" spans="1:7" ht="11.25" hidden="1" customHeight="1">
      <c r="A136" s="132"/>
      <c r="B136" s="202" t="s">
        <v>76</v>
      </c>
      <c r="C136" s="204">
        <v>0</v>
      </c>
      <c r="D136" s="204">
        <v>0</v>
      </c>
      <c r="E136" s="204">
        <v>0</v>
      </c>
      <c r="F136" s="209">
        <v>0</v>
      </c>
      <c r="G136" s="209">
        <v>0</v>
      </c>
    </row>
    <row r="137" spans="1:7" ht="11.25" hidden="1" customHeight="1">
      <c r="A137" s="132"/>
      <c r="B137" s="202" t="s">
        <v>96</v>
      </c>
      <c r="C137" s="204">
        <v>0</v>
      </c>
      <c r="D137" s="204">
        <v>0</v>
      </c>
      <c r="E137" s="204">
        <v>0</v>
      </c>
      <c r="F137" s="209">
        <v>0</v>
      </c>
      <c r="G137" s="209">
        <v>0</v>
      </c>
    </row>
    <row r="138" spans="1:7" ht="11.25" hidden="1" customHeight="1">
      <c r="A138" s="132"/>
      <c r="B138" s="202" t="s">
        <v>75</v>
      </c>
      <c r="C138" s="204">
        <v>0</v>
      </c>
      <c r="D138" s="204">
        <v>0</v>
      </c>
      <c r="E138" s="204">
        <v>0</v>
      </c>
      <c r="F138" s="209">
        <v>0</v>
      </c>
      <c r="G138" s="209">
        <v>0</v>
      </c>
    </row>
    <row r="139" spans="1:7" ht="11.25" hidden="1" customHeight="1">
      <c r="A139" s="132"/>
      <c r="B139" s="202" t="s">
        <v>76</v>
      </c>
      <c r="C139" s="204">
        <v>0</v>
      </c>
      <c r="D139" s="204">
        <v>0</v>
      </c>
      <c r="E139" s="204">
        <v>0</v>
      </c>
      <c r="F139" s="209">
        <v>0</v>
      </c>
      <c r="G139" s="209">
        <v>0</v>
      </c>
    </row>
    <row r="140" spans="1:7" ht="11.25" hidden="1" customHeight="1">
      <c r="A140" s="132"/>
      <c r="B140" s="202" t="s">
        <v>97</v>
      </c>
      <c r="C140" s="204">
        <v>0</v>
      </c>
      <c r="D140" s="204">
        <v>0</v>
      </c>
      <c r="E140" s="204">
        <v>0</v>
      </c>
      <c r="F140" s="209">
        <v>0</v>
      </c>
      <c r="G140" s="209">
        <v>0</v>
      </c>
    </row>
    <row r="141" spans="1:7" ht="11.25" hidden="1" customHeight="1">
      <c r="A141" s="132"/>
      <c r="B141" s="202" t="s">
        <v>75</v>
      </c>
      <c r="C141" s="204">
        <v>0</v>
      </c>
      <c r="D141" s="204">
        <v>0</v>
      </c>
      <c r="E141" s="204">
        <v>0</v>
      </c>
      <c r="F141" s="209">
        <v>0</v>
      </c>
      <c r="G141" s="209">
        <v>0</v>
      </c>
    </row>
    <row r="142" spans="1:7" ht="11.25" hidden="1" customHeight="1">
      <c r="A142" s="132"/>
      <c r="B142" s="202" t="s">
        <v>76</v>
      </c>
      <c r="C142" s="204">
        <v>0</v>
      </c>
      <c r="D142" s="204">
        <v>0</v>
      </c>
      <c r="E142" s="204">
        <v>0</v>
      </c>
      <c r="F142" s="209">
        <v>0</v>
      </c>
      <c r="G142" s="209">
        <v>0</v>
      </c>
    </row>
    <row r="143" spans="1:7" ht="11.25" hidden="1" customHeight="1">
      <c r="A143" s="132"/>
      <c r="B143" s="202" t="s">
        <v>98</v>
      </c>
      <c r="C143" s="204">
        <v>0</v>
      </c>
      <c r="D143" s="204">
        <v>0</v>
      </c>
      <c r="E143" s="204">
        <v>0</v>
      </c>
      <c r="F143" s="209">
        <v>0</v>
      </c>
      <c r="G143" s="209">
        <v>0</v>
      </c>
    </row>
    <row r="144" spans="1:7" ht="11.25" hidden="1" customHeight="1">
      <c r="A144" s="132"/>
      <c r="B144" s="202" t="s">
        <v>78</v>
      </c>
      <c r="C144" s="204">
        <v>0</v>
      </c>
      <c r="D144" s="204">
        <v>0</v>
      </c>
      <c r="E144" s="204">
        <v>0</v>
      </c>
      <c r="F144" s="209">
        <v>0</v>
      </c>
      <c r="G144" s="209">
        <v>0</v>
      </c>
    </row>
    <row r="145" spans="1:7" ht="11.25" hidden="1" customHeight="1">
      <c r="A145" s="132"/>
      <c r="B145" s="202" t="s">
        <v>79</v>
      </c>
      <c r="C145" s="204">
        <v>0</v>
      </c>
      <c r="D145" s="204">
        <v>0</v>
      </c>
      <c r="E145" s="204">
        <v>0</v>
      </c>
      <c r="F145" s="209">
        <v>0</v>
      </c>
      <c r="G145" s="209">
        <v>0</v>
      </c>
    </row>
    <row r="146" spans="1:7" ht="11.25" hidden="1" customHeight="1">
      <c r="A146" s="132"/>
      <c r="B146" s="202" t="s">
        <v>99</v>
      </c>
      <c r="C146" s="204">
        <v>0</v>
      </c>
      <c r="D146" s="204">
        <v>0</v>
      </c>
      <c r="E146" s="204">
        <v>0</v>
      </c>
      <c r="F146" s="209">
        <v>0</v>
      </c>
      <c r="G146" s="209">
        <v>0</v>
      </c>
    </row>
    <row r="147" spans="1:7" ht="11.25" hidden="1" customHeight="1">
      <c r="A147" s="132"/>
      <c r="B147" s="202" t="s">
        <v>78</v>
      </c>
      <c r="C147" s="204">
        <v>0</v>
      </c>
      <c r="D147" s="204">
        <v>0</v>
      </c>
      <c r="E147" s="204">
        <v>0</v>
      </c>
      <c r="F147" s="209">
        <v>0</v>
      </c>
      <c r="G147" s="209">
        <v>0</v>
      </c>
    </row>
    <row r="148" spans="1:7" ht="11.25" hidden="1" customHeight="1">
      <c r="A148" s="132"/>
      <c r="B148" s="202" t="s">
        <v>79</v>
      </c>
      <c r="C148" s="204">
        <v>0</v>
      </c>
      <c r="D148" s="204">
        <v>0</v>
      </c>
      <c r="E148" s="204">
        <v>0</v>
      </c>
      <c r="F148" s="209">
        <v>0</v>
      </c>
      <c r="G148" s="209">
        <v>0</v>
      </c>
    </row>
    <row r="149" spans="1:7" ht="11.25" hidden="1" customHeight="1">
      <c r="A149" s="132"/>
      <c r="B149" s="202" t="s">
        <v>100</v>
      </c>
      <c r="C149" s="204">
        <v>-14.439999999999998</v>
      </c>
      <c r="D149" s="204">
        <v>-20.930000000000003</v>
      </c>
      <c r="E149" s="204">
        <v>-16.07</v>
      </c>
      <c r="F149" s="209">
        <v>1.6399999999999997</v>
      </c>
      <c r="G149" s="209">
        <v>18.830000000000002</v>
      </c>
    </row>
    <row r="150" spans="1:7" ht="11.25" hidden="1" customHeight="1">
      <c r="A150" s="132"/>
      <c r="B150" s="202" t="s">
        <v>58</v>
      </c>
      <c r="C150" s="204">
        <v>10.23</v>
      </c>
      <c r="D150" s="204">
        <v>12.28</v>
      </c>
      <c r="E150" s="204">
        <v>12.97</v>
      </c>
      <c r="F150" s="209">
        <v>17.009999999999998</v>
      </c>
      <c r="G150" s="209">
        <v>28.299999999999997</v>
      </c>
    </row>
    <row r="151" spans="1:7" ht="11.25" hidden="1" customHeight="1">
      <c r="A151" s="132"/>
      <c r="B151" s="202" t="s">
        <v>59</v>
      </c>
      <c r="C151" s="204">
        <v>24.669999999999998</v>
      </c>
      <c r="D151" s="204">
        <v>33.21</v>
      </c>
      <c r="E151" s="204">
        <v>29.04</v>
      </c>
      <c r="F151" s="209">
        <v>15.370000000000001</v>
      </c>
      <c r="G151" s="209">
        <v>9.4699999999999989</v>
      </c>
    </row>
    <row r="152" spans="1:7" ht="11.25" hidden="1" customHeight="1">
      <c r="A152" s="132"/>
      <c r="B152" s="202" t="s">
        <v>101</v>
      </c>
      <c r="C152" s="204">
        <v>10.23</v>
      </c>
      <c r="D152" s="204">
        <v>12.28</v>
      </c>
      <c r="E152" s="204">
        <v>12.97</v>
      </c>
      <c r="F152" s="209">
        <v>17.009999999999998</v>
      </c>
      <c r="G152" s="209">
        <v>28.299999999999997</v>
      </c>
    </row>
    <row r="153" spans="1:7" ht="11.25" hidden="1" customHeight="1">
      <c r="A153" s="132"/>
      <c r="B153" s="202" t="s">
        <v>68</v>
      </c>
      <c r="C153" s="203">
        <v>10.23</v>
      </c>
      <c r="D153" s="203">
        <v>12.28</v>
      </c>
      <c r="E153" s="203">
        <v>12.97</v>
      </c>
      <c r="F153" s="209">
        <v>17.009999999999998</v>
      </c>
      <c r="G153" s="209">
        <v>28.299999999999997</v>
      </c>
    </row>
    <row r="154" spans="1:7" ht="11.25" hidden="1" customHeight="1">
      <c r="A154" s="132"/>
      <c r="B154" s="202" t="s">
        <v>69</v>
      </c>
      <c r="C154" s="203">
        <v>0</v>
      </c>
      <c r="D154" s="203">
        <v>0</v>
      </c>
      <c r="E154" s="203">
        <v>0</v>
      </c>
      <c r="F154" s="209">
        <v>0</v>
      </c>
      <c r="G154" s="209">
        <v>0</v>
      </c>
    </row>
    <row r="155" spans="1:7" ht="11.25" hidden="1" customHeight="1">
      <c r="A155" s="132"/>
      <c r="B155" s="202" t="s">
        <v>102</v>
      </c>
      <c r="C155" s="204">
        <v>-24.669999999999998</v>
      </c>
      <c r="D155" s="204">
        <v>-33.21</v>
      </c>
      <c r="E155" s="204">
        <v>-29.04</v>
      </c>
      <c r="F155" s="209">
        <v>-15.370000000000001</v>
      </c>
      <c r="G155" s="209">
        <v>-9.4699999999999989</v>
      </c>
    </row>
    <row r="156" spans="1:7" ht="11.25" hidden="1" customHeight="1">
      <c r="A156" s="132"/>
      <c r="B156" s="202" t="s">
        <v>68</v>
      </c>
      <c r="C156" s="203">
        <v>0</v>
      </c>
      <c r="D156" s="203">
        <v>0</v>
      </c>
      <c r="E156" s="203">
        <v>0</v>
      </c>
      <c r="F156" s="209">
        <v>0</v>
      </c>
      <c r="G156" s="209">
        <v>0</v>
      </c>
    </row>
    <row r="157" spans="1:7" ht="11.25" hidden="1" customHeight="1">
      <c r="A157" s="132"/>
      <c r="B157" s="202" t="s">
        <v>69</v>
      </c>
      <c r="C157" s="203">
        <v>24.669999999999998</v>
      </c>
      <c r="D157" s="203">
        <v>33.21</v>
      </c>
      <c r="E157" s="203">
        <v>29.04</v>
      </c>
      <c r="F157" s="209">
        <v>15.370000000000001</v>
      </c>
      <c r="G157" s="209">
        <v>9.4699999999999989</v>
      </c>
    </row>
    <row r="158" spans="1:7" ht="11.25" hidden="1" customHeight="1">
      <c r="A158" s="132"/>
      <c r="B158" s="202" t="s">
        <v>103</v>
      </c>
      <c r="C158" s="204">
        <v>-8.8299999999999983</v>
      </c>
      <c r="D158" s="204">
        <v>-6.0399999999999991</v>
      </c>
      <c r="E158" s="204">
        <v>-9.2899999999999991</v>
      </c>
      <c r="F158" s="209">
        <v>-12.52</v>
      </c>
      <c r="G158" s="209">
        <v>-21.02</v>
      </c>
    </row>
    <row r="159" spans="1:7" ht="11.25" hidden="1" customHeight="1">
      <c r="A159" s="132"/>
      <c r="B159" s="202" t="s">
        <v>58</v>
      </c>
      <c r="C159" s="204">
        <v>0.35000000000000003</v>
      </c>
      <c r="D159" s="204">
        <v>0.54</v>
      </c>
      <c r="E159" s="204">
        <v>1.68</v>
      </c>
      <c r="F159" s="209">
        <v>2.8200000000000003</v>
      </c>
      <c r="G159" s="209">
        <v>5.2399999999999993</v>
      </c>
    </row>
    <row r="160" spans="1:7" ht="11.25" hidden="1" customHeight="1">
      <c r="A160" s="132"/>
      <c r="B160" s="202" t="s">
        <v>59</v>
      </c>
      <c r="C160" s="204">
        <v>9.18</v>
      </c>
      <c r="D160" s="204">
        <v>6.58</v>
      </c>
      <c r="E160" s="204">
        <v>10.969999999999999</v>
      </c>
      <c r="F160" s="209">
        <v>15.34</v>
      </c>
      <c r="G160" s="209">
        <v>26.26</v>
      </c>
    </row>
    <row r="161" spans="1:7" ht="11.25" hidden="1" customHeight="1">
      <c r="A161" s="132"/>
      <c r="B161" s="202" t="s">
        <v>104</v>
      </c>
      <c r="C161" s="204">
        <v>-9.9999999999999978E-2</v>
      </c>
      <c r="D161" s="204">
        <v>-0.06</v>
      </c>
      <c r="E161" s="204">
        <v>-0.04</v>
      </c>
      <c r="F161" s="209">
        <v>0</v>
      </c>
      <c r="G161" s="209">
        <v>-1.5499999999999998</v>
      </c>
    </row>
    <row r="162" spans="1:7" ht="11.25" hidden="1" customHeight="1">
      <c r="A162" s="132"/>
      <c r="B162" s="202" t="s">
        <v>68</v>
      </c>
      <c r="C162" s="203">
        <v>0.02</v>
      </c>
      <c r="D162" s="203">
        <v>0</v>
      </c>
      <c r="E162" s="203">
        <v>0</v>
      </c>
      <c r="F162" s="209">
        <v>0</v>
      </c>
      <c r="G162" s="209">
        <v>0.65</v>
      </c>
    </row>
    <row r="163" spans="1:7" ht="11.25" hidden="1" customHeight="1">
      <c r="A163" s="132"/>
      <c r="B163" s="202" t="s">
        <v>69</v>
      </c>
      <c r="C163" s="203">
        <v>0.12</v>
      </c>
      <c r="D163" s="203">
        <v>0.06</v>
      </c>
      <c r="E163" s="203">
        <v>0.04</v>
      </c>
      <c r="F163" s="209">
        <v>0</v>
      </c>
      <c r="G163" s="209">
        <v>2.2000000000000002</v>
      </c>
    </row>
    <row r="164" spans="1:7" ht="11.25" hidden="1" customHeight="1">
      <c r="A164" s="132"/>
      <c r="B164" s="202" t="s">
        <v>105</v>
      </c>
      <c r="C164" s="204">
        <v>-9.0299999999999994</v>
      </c>
      <c r="D164" s="204">
        <v>-6.38</v>
      </c>
      <c r="E164" s="204">
        <v>-10.93</v>
      </c>
      <c r="F164" s="209">
        <v>-15.310000000000002</v>
      </c>
      <c r="G164" s="209">
        <v>-24.03</v>
      </c>
    </row>
    <row r="165" spans="1:7" ht="11.25" hidden="1" customHeight="1">
      <c r="A165" s="132"/>
      <c r="B165" s="202" t="s">
        <v>68</v>
      </c>
      <c r="C165" s="203">
        <v>0.03</v>
      </c>
      <c r="D165" s="203">
        <v>0.14000000000000001</v>
      </c>
      <c r="E165" s="203">
        <v>0</v>
      </c>
      <c r="F165" s="209">
        <v>0.03</v>
      </c>
      <c r="G165" s="209">
        <v>0.03</v>
      </c>
    </row>
    <row r="166" spans="1:7" ht="11.25" hidden="1" customHeight="1">
      <c r="A166" s="132"/>
      <c r="B166" s="202" t="s">
        <v>69</v>
      </c>
      <c r="C166" s="203">
        <v>9.0599999999999987</v>
      </c>
      <c r="D166" s="203">
        <v>6.52</v>
      </c>
      <c r="E166" s="203">
        <v>10.93</v>
      </c>
      <c r="F166" s="209">
        <v>15.34</v>
      </c>
      <c r="G166" s="209">
        <v>24.06</v>
      </c>
    </row>
    <row r="167" spans="1:7" ht="11.25" hidden="1" customHeight="1">
      <c r="A167" s="132"/>
      <c r="B167" s="202" t="s">
        <v>106</v>
      </c>
      <c r="C167" s="204">
        <v>0.30000000000000004</v>
      </c>
      <c r="D167" s="204">
        <v>0.4</v>
      </c>
      <c r="E167" s="204">
        <v>1.68</v>
      </c>
      <c r="F167" s="209">
        <v>2.79</v>
      </c>
      <c r="G167" s="209">
        <v>4.5600000000000005</v>
      </c>
    </row>
    <row r="168" spans="1:7" ht="11.25" hidden="1" customHeight="1">
      <c r="A168" s="132"/>
      <c r="B168" s="202" t="s">
        <v>68</v>
      </c>
      <c r="C168" s="203">
        <v>0.30000000000000004</v>
      </c>
      <c r="D168" s="203">
        <v>0.4</v>
      </c>
      <c r="E168" s="203">
        <v>1.68</v>
      </c>
      <c r="F168" s="209">
        <v>2.79</v>
      </c>
      <c r="G168" s="209">
        <v>4.5600000000000005</v>
      </c>
    </row>
    <row r="169" spans="1:7" ht="11.25" hidden="1" customHeight="1">
      <c r="A169" s="132"/>
      <c r="B169" s="202" t="s">
        <v>69</v>
      </c>
      <c r="C169" s="203">
        <v>0</v>
      </c>
      <c r="D169" s="203">
        <v>0</v>
      </c>
      <c r="E169" s="203">
        <v>0</v>
      </c>
      <c r="F169" s="209">
        <v>0</v>
      </c>
      <c r="G169" s="209">
        <v>0</v>
      </c>
    </row>
    <row r="170" spans="1:7" ht="11.25" hidden="1" customHeight="1">
      <c r="A170" s="132"/>
      <c r="B170" s="202" t="s">
        <v>107</v>
      </c>
      <c r="C170" s="204">
        <v>0</v>
      </c>
      <c r="D170" s="204">
        <v>0</v>
      </c>
      <c r="E170" s="204">
        <v>0</v>
      </c>
      <c r="F170" s="209">
        <v>0</v>
      </c>
      <c r="G170" s="209">
        <v>0</v>
      </c>
    </row>
    <row r="171" spans="1:7" ht="11.25" hidden="1" customHeight="1">
      <c r="A171" s="132"/>
      <c r="B171" s="202" t="s">
        <v>68</v>
      </c>
      <c r="C171" s="204">
        <v>0</v>
      </c>
      <c r="D171" s="204">
        <v>0</v>
      </c>
      <c r="E171" s="204">
        <v>0</v>
      </c>
      <c r="F171" s="209">
        <v>0</v>
      </c>
      <c r="G171" s="209">
        <v>0</v>
      </c>
    </row>
    <row r="172" spans="1:7" ht="11.25" hidden="1" customHeight="1">
      <c r="A172" s="132"/>
      <c r="B172" s="202" t="s">
        <v>69</v>
      </c>
      <c r="C172" s="204">
        <v>0</v>
      </c>
      <c r="D172" s="204">
        <v>0</v>
      </c>
      <c r="E172" s="204">
        <v>0</v>
      </c>
      <c r="F172" s="209">
        <v>0</v>
      </c>
      <c r="G172" s="209">
        <v>0</v>
      </c>
    </row>
    <row r="173" spans="1:7" ht="11.25" hidden="1" customHeight="1">
      <c r="A173" s="132"/>
      <c r="B173" s="202" t="s">
        <v>108</v>
      </c>
      <c r="C173" s="204">
        <v>-4.6500000000000004</v>
      </c>
      <c r="D173" s="204">
        <v>-5.0500000000000007</v>
      </c>
      <c r="E173" s="204">
        <v>-4.629999999999999</v>
      </c>
      <c r="F173" s="209">
        <v>-12.39</v>
      </c>
      <c r="G173" s="209">
        <v>-7.32</v>
      </c>
    </row>
    <row r="174" spans="1:7" ht="11.25" hidden="1" customHeight="1">
      <c r="A174" s="132"/>
      <c r="B174" s="202" t="s">
        <v>58</v>
      </c>
      <c r="C174" s="204">
        <v>4.24</v>
      </c>
      <c r="D174" s="204">
        <v>3.8000000000000003</v>
      </c>
      <c r="E174" s="204">
        <v>4.34</v>
      </c>
      <c r="F174" s="209">
        <v>4.71</v>
      </c>
      <c r="G174" s="209">
        <v>5.73</v>
      </c>
    </row>
    <row r="175" spans="1:7" ht="11.25" hidden="1" customHeight="1">
      <c r="A175" s="132"/>
      <c r="B175" s="202" t="s">
        <v>59</v>
      </c>
      <c r="C175" s="204">
        <v>8.8899999999999988</v>
      </c>
      <c r="D175" s="204">
        <v>8.8500000000000014</v>
      </c>
      <c r="E175" s="204">
        <v>8.9699999999999989</v>
      </c>
      <c r="F175" s="209">
        <v>17.100000000000001</v>
      </c>
      <c r="G175" s="209">
        <v>13.05</v>
      </c>
    </row>
    <row r="176" spans="1:7" ht="11.25" hidden="1" customHeight="1">
      <c r="A176" s="132"/>
      <c r="B176" s="202" t="s">
        <v>109</v>
      </c>
      <c r="C176" s="204">
        <v>-3.6799999999999997</v>
      </c>
      <c r="D176" s="204">
        <v>-4.3499999999999996</v>
      </c>
      <c r="E176" s="204">
        <v>-3.87</v>
      </c>
      <c r="F176" s="209">
        <v>-11.66</v>
      </c>
      <c r="G176" s="209">
        <v>-6.6399999999999988</v>
      </c>
    </row>
    <row r="177" spans="1:7" ht="11.25" hidden="1" customHeight="1">
      <c r="A177" s="132"/>
      <c r="B177" s="202" t="s">
        <v>68</v>
      </c>
      <c r="C177" s="203">
        <v>4.18</v>
      </c>
      <c r="D177" s="203">
        <v>3.3600000000000003</v>
      </c>
      <c r="E177" s="203">
        <v>4.25</v>
      </c>
      <c r="F177" s="209">
        <v>4.71</v>
      </c>
      <c r="G177" s="209">
        <v>5.7200000000000006</v>
      </c>
    </row>
    <row r="178" spans="1:7" ht="11.25" hidden="1" customHeight="1">
      <c r="A178" s="132"/>
      <c r="B178" s="202" t="s">
        <v>69</v>
      </c>
      <c r="C178" s="203">
        <v>7.8599999999999994</v>
      </c>
      <c r="D178" s="203">
        <v>7.7100000000000009</v>
      </c>
      <c r="E178" s="203">
        <v>8.1199999999999992</v>
      </c>
      <c r="F178" s="209">
        <v>16.37</v>
      </c>
      <c r="G178" s="209">
        <v>12.36</v>
      </c>
    </row>
    <row r="179" spans="1:7" ht="11.25" hidden="1" customHeight="1">
      <c r="A179" s="132"/>
      <c r="B179" s="202" t="s">
        <v>110</v>
      </c>
      <c r="C179" s="204">
        <v>-0.96999999999999986</v>
      </c>
      <c r="D179" s="204">
        <v>-0.70000000000000029</v>
      </c>
      <c r="E179" s="204">
        <v>-0.76</v>
      </c>
      <c r="F179" s="209">
        <v>-0.73000000000000009</v>
      </c>
      <c r="G179" s="209">
        <v>-0.68</v>
      </c>
    </row>
    <row r="180" spans="1:7" ht="11.25" hidden="1" customHeight="1">
      <c r="A180" s="132"/>
      <c r="B180" s="202" t="s">
        <v>68</v>
      </c>
      <c r="C180" s="203">
        <v>0.06</v>
      </c>
      <c r="D180" s="203">
        <v>0.43999999999999995</v>
      </c>
      <c r="E180" s="203">
        <v>0.09</v>
      </c>
      <c r="F180" s="209">
        <v>0</v>
      </c>
      <c r="G180" s="209">
        <v>0.01</v>
      </c>
    </row>
    <row r="181" spans="1:7" ht="11.25" hidden="1" customHeight="1">
      <c r="A181" s="132"/>
      <c r="B181" s="202" t="s">
        <v>69</v>
      </c>
      <c r="C181" s="203">
        <v>1.0299999999999998</v>
      </c>
      <c r="D181" s="203">
        <v>1.1400000000000001</v>
      </c>
      <c r="E181" s="203">
        <v>0.85</v>
      </c>
      <c r="F181" s="209">
        <v>0.73000000000000009</v>
      </c>
      <c r="G181" s="209">
        <v>0.69000000000000006</v>
      </c>
    </row>
    <row r="182" spans="1:7" ht="11.25" hidden="1" customHeight="1">
      <c r="A182" s="132"/>
      <c r="B182" s="202" t="s">
        <v>111</v>
      </c>
      <c r="C182" s="204">
        <v>-29.28</v>
      </c>
      <c r="D182" s="204">
        <v>-24.840000000000003</v>
      </c>
      <c r="E182" s="204">
        <v>-49.23</v>
      </c>
      <c r="F182" s="209">
        <v>-41.730000000000004</v>
      </c>
      <c r="G182" s="209">
        <v>-32.74</v>
      </c>
    </row>
    <row r="183" spans="1:7" ht="11.25" hidden="1" customHeight="1">
      <c r="A183" s="132"/>
      <c r="B183" s="202" t="s">
        <v>58</v>
      </c>
      <c r="C183" s="203">
        <v>2.5300000000000002</v>
      </c>
      <c r="D183" s="203">
        <v>1.7999999999999998</v>
      </c>
      <c r="E183" s="203">
        <v>2.91</v>
      </c>
      <c r="F183" s="209">
        <v>2.85</v>
      </c>
      <c r="G183" s="209">
        <v>3.44</v>
      </c>
    </row>
    <row r="184" spans="1:7" ht="11.25" hidden="1" customHeight="1">
      <c r="A184" s="132"/>
      <c r="B184" s="202" t="s">
        <v>59</v>
      </c>
      <c r="C184" s="203">
        <v>31.810000000000002</v>
      </c>
      <c r="D184" s="203">
        <v>26.64</v>
      </c>
      <c r="E184" s="203">
        <v>52.14</v>
      </c>
      <c r="F184" s="209">
        <v>44.58</v>
      </c>
      <c r="G184" s="209">
        <v>36.18</v>
      </c>
    </row>
    <row r="185" spans="1:7" ht="11.25" hidden="1" customHeight="1">
      <c r="A185" s="132"/>
      <c r="B185" s="202" t="s">
        <v>112</v>
      </c>
      <c r="C185" s="204">
        <v>161.89000000000001</v>
      </c>
      <c r="D185" s="204">
        <v>220.90999999999997</v>
      </c>
      <c r="E185" s="204">
        <v>315.90999999999997</v>
      </c>
      <c r="F185" s="209">
        <v>429.73</v>
      </c>
      <c r="G185" s="209">
        <v>524.26</v>
      </c>
    </row>
    <row r="186" spans="1:7" ht="11.25" hidden="1" customHeight="1">
      <c r="A186" s="132"/>
      <c r="B186" s="202" t="s">
        <v>58</v>
      </c>
      <c r="C186" s="204">
        <v>257.87</v>
      </c>
      <c r="D186" s="204">
        <v>302.94999999999993</v>
      </c>
      <c r="E186" s="204">
        <v>401.86</v>
      </c>
      <c r="F186" s="209">
        <v>512.16</v>
      </c>
      <c r="G186" s="209">
        <v>629.40000000000009</v>
      </c>
    </row>
    <row r="187" spans="1:7" ht="11.25" hidden="1" customHeight="1">
      <c r="A187" s="132"/>
      <c r="B187" s="202" t="s">
        <v>59</v>
      </c>
      <c r="C187" s="204">
        <v>95.97999999999999</v>
      </c>
      <c r="D187" s="204">
        <v>82.039999999999992</v>
      </c>
      <c r="E187" s="204">
        <v>85.95</v>
      </c>
      <c r="F187" s="209">
        <v>82.429999999999993</v>
      </c>
      <c r="G187" s="209">
        <v>105.14</v>
      </c>
    </row>
    <row r="188" spans="1:7" ht="11.25" hidden="1" customHeight="1">
      <c r="A188" s="132"/>
      <c r="B188" s="202" t="s">
        <v>113</v>
      </c>
      <c r="C188" s="204">
        <v>12.349999999999998</v>
      </c>
      <c r="D188" s="204">
        <v>11.17</v>
      </c>
      <c r="E188" s="204">
        <v>13.990000000000002</v>
      </c>
      <c r="F188" s="209">
        <v>16.77</v>
      </c>
      <c r="G188" s="209">
        <v>16.95</v>
      </c>
    </row>
    <row r="189" spans="1:7" ht="11.25" hidden="1" customHeight="1">
      <c r="A189" s="132"/>
      <c r="B189" s="202" t="s">
        <v>68</v>
      </c>
      <c r="C189" s="203">
        <v>41.7</v>
      </c>
      <c r="D189" s="203">
        <v>32.659999999999997</v>
      </c>
      <c r="E189" s="203">
        <v>37.119999999999997</v>
      </c>
      <c r="F189" s="209">
        <v>32.229999999999997</v>
      </c>
      <c r="G189" s="209">
        <v>34.44</v>
      </c>
    </row>
    <row r="190" spans="1:7" ht="11.25" hidden="1" customHeight="1">
      <c r="A190" s="132"/>
      <c r="B190" s="202" t="s">
        <v>69</v>
      </c>
      <c r="C190" s="203">
        <v>29.349999999999998</v>
      </c>
      <c r="D190" s="203">
        <v>21.490000000000002</v>
      </c>
      <c r="E190" s="203">
        <v>23.13</v>
      </c>
      <c r="F190" s="209">
        <v>15.46</v>
      </c>
      <c r="G190" s="209">
        <v>17.489999999999998</v>
      </c>
    </row>
    <row r="191" spans="1:7" ht="11.25" hidden="1" customHeight="1">
      <c r="A191" s="132"/>
      <c r="B191" s="202" t="s">
        <v>114</v>
      </c>
      <c r="C191" s="204">
        <v>137.52000000000001</v>
      </c>
      <c r="D191" s="204">
        <v>199.78999999999996</v>
      </c>
      <c r="E191" s="204">
        <v>292.77</v>
      </c>
      <c r="F191" s="209">
        <v>403.96000000000004</v>
      </c>
      <c r="G191" s="209">
        <v>495.75</v>
      </c>
    </row>
    <row r="192" spans="1:7" ht="11.25" hidden="1" customHeight="1">
      <c r="A192" s="132"/>
      <c r="B192" s="202" t="s">
        <v>68</v>
      </c>
      <c r="C192" s="203">
        <v>200.78000000000003</v>
      </c>
      <c r="D192" s="203">
        <v>258.41999999999996</v>
      </c>
      <c r="E192" s="203">
        <v>353.59999999999997</v>
      </c>
      <c r="F192" s="209">
        <v>468.61</v>
      </c>
      <c r="G192" s="209">
        <v>580.41999999999996</v>
      </c>
    </row>
    <row r="193" spans="1:7" ht="11.25" hidden="1" customHeight="1">
      <c r="A193" s="132"/>
      <c r="B193" s="202" t="s">
        <v>69</v>
      </c>
      <c r="C193" s="203">
        <v>63.259999999999991</v>
      </c>
      <c r="D193" s="203">
        <v>58.629999999999995</v>
      </c>
      <c r="E193" s="203">
        <v>60.83</v>
      </c>
      <c r="F193" s="209">
        <v>64.649999999999991</v>
      </c>
      <c r="G193" s="209">
        <v>84.67</v>
      </c>
    </row>
    <row r="194" spans="1:7" ht="11.25" hidden="1" customHeight="1">
      <c r="A194" s="132"/>
      <c r="B194" s="202" t="s">
        <v>115</v>
      </c>
      <c r="C194" s="204">
        <v>12.02</v>
      </c>
      <c r="D194" s="204">
        <v>9.9499999999999993</v>
      </c>
      <c r="E194" s="204">
        <v>9.15</v>
      </c>
      <c r="F194" s="209">
        <v>9</v>
      </c>
      <c r="G194" s="209">
        <v>11.56</v>
      </c>
    </row>
    <row r="195" spans="1:7" ht="11.25" hidden="1" customHeight="1">
      <c r="A195" s="132"/>
      <c r="B195" s="202" t="s">
        <v>68</v>
      </c>
      <c r="C195" s="203">
        <v>15.39</v>
      </c>
      <c r="D195" s="203">
        <v>11.870000000000001</v>
      </c>
      <c r="E195" s="203">
        <v>11.139999999999999</v>
      </c>
      <c r="F195" s="209">
        <v>11.319999999999999</v>
      </c>
      <c r="G195" s="209">
        <v>14.54</v>
      </c>
    </row>
    <row r="196" spans="1:7" ht="11.25" hidden="1" customHeight="1">
      <c r="A196" s="132"/>
      <c r="B196" s="202" t="s">
        <v>69</v>
      </c>
      <c r="C196" s="203">
        <v>3.37</v>
      </c>
      <c r="D196" s="203">
        <v>1.92</v>
      </c>
      <c r="E196" s="203">
        <v>1.9899999999999998</v>
      </c>
      <c r="F196" s="209">
        <v>2.3200000000000003</v>
      </c>
      <c r="G196" s="209">
        <v>2.9799999999999995</v>
      </c>
    </row>
    <row r="197" spans="1:7" ht="11.25" hidden="1" customHeight="1">
      <c r="A197" s="132"/>
      <c r="B197" s="202" t="s">
        <v>116</v>
      </c>
      <c r="C197" s="204">
        <v>6.2999999999999972</v>
      </c>
      <c r="D197" s="204">
        <v>25.77</v>
      </c>
      <c r="E197" s="204">
        <v>48.97</v>
      </c>
      <c r="F197" s="209">
        <v>44.809999999999995</v>
      </c>
      <c r="G197" s="209">
        <v>79.989999999999981</v>
      </c>
    </row>
    <row r="198" spans="1:7" ht="11.25" hidden="1" customHeight="1">
      <c r="A198" s="132"/>
      <c r="B198" s="202" t="s">
        <v>58</v>
      </c>
      <c r="C198" s="204">
        <v>159.94</v>
      </c>
      <c r="D198" s="204">
        <v>125.79999999999998</v>
      </c>
      <c r="E198" s="204">
        <v>180.20999999999998</v>
      </c>
      <c r="F198" s="209">
        <v>187.25</v>
      </c>
      <c r="G198" s="209">
        <v>245.92000000000002</v>
      </c>
    </row>
    <row r="199" spans="1:7" ht="11.25" hidden="1" customHeight="1">
      <c r="A199" s="132"/>
      <c r="B199" s="202" t="s">
        <v>59</v>
      </c>
      <c r="C199" s="204">
        <v>153.63999999999999</v>
      </c>
      <c r="D199" s="204">
        <v>100.03</v>
      </c>
      <c r="E199" s="204">
        <v>131.24</v>
      </c>
      <c r="F199" s="209">
        <v>142.44</v>
      </c>
      <c r="G199" s="209">
        <v>165.93</v>
      </c>
    </row>
    <row r="200" spans="1:7" ht="11.25" hidden="1" customHeight="1">
      <c r="A200" s="132"/>
      <c r="B200" s="202" t="s">
        <v>117</v>
      </c>
      <c r="C200" s="204">
        <v>2.04</v>
      </c>
      <c r="D200" s="204">
        <v>2.59</v>
      </c>
      <c r="E200" s="204">
        <v>4.04</v>
      </c>
      <c r="F200" s="209">
        <v>5.0999999999999996</v>
      </c>
      <c r="G200" s="209">
        <v>1.3000000000000003</v>
      </c>
    </row>
    <row r="201" spans="1:7" ht="11.25" hidden="1" customHeight="1">
      <c r="A201" s="132"/>
      <c r="B201" s="202" t="s">
        <v>68</v>
      </c>
      <c r="C201" s="203">
        <v>2.71</v>
      </c>
      <c r="D201" s="203">
        <v>2.96</v>
      </c>
      <c r="E201" s="203">
        <v>6.0100000000000007</v>
      </c>
      <c r="F201" s="209">
        <v>5.93</v>
      </c>
      <c r="G201" s="209">
        <v>1.85</v>
      </c>
    </row>
    <row r="202" spans="1:7" ht="11.25" hidden="1" customHeight="1">
      <c r="A202" s="132"/>
      <c r="B202" s="202" t="s">
        <v>69</v>
      </c>
      <c r="C202" s="203">
        <v>0.67</v>
      </c>
      <c r="D202" s="203">
        <v>0.37</v>
      </c>
      <c r="E202" s="203">
        <v>1.9700000000000002</v>
      </c>
      <c r="F202" s="209">
        <v>0.83000000000000007</v>
      </c>
      <c r="G202" s="209">
        <v>0.55000000000000004</v>
      </c>
    </row>
    <row r="203" spans="1:7" ht="11.25" hidden="1" customHeight="1">
      <c r="A203" s="132"/>
      <c r="B203" s="202" t="s">
        <v>118</v>
      </c>
      <c r="C203" s="204">
        <v>18.989999999999995</v>
      </c>
      <c r="D203" s="204">
        <v>20.650000000000006</v>
      </c>
      <c r="E203" s="204">
        <v>49.7</v>
      </c>
      <c r="F203" s="209">
        <v>38.9</v>
      </c>
      <c r="G203" s="209">
        <v>83.210000000000008</v>
      </c>
    </row>
    <row r="204" spans="1:7" ht="11.25" hidden="1" customHeight="1">
      <c r="A204" s="132"/>
      <c r="B204" s="202" t="s">
        <v>68</v>
      </c>
      <c r="C204" s="203">
        <v>82</v>
      </c>
      <c r="D204" s="203">
        <v>76.890000000000015</v>
      </c>
      <c r="E204" s="203">
        <v>123.14000000000001</v>
      </c>
      <c r="F204" s="209">
        <v>111.47</v>
      </c>
      <c r="G204" s="209">
        <v>164.41</v>
      </c>
    </row>
    <row r="205" spans="1:7" ht="11.25" hidden="1" customHeight="1">
      <c r="A205" s="132"/>
      <c r="B205" s="202" t="s">
        <v>69</v>
      </c>
      <c r="C205" s="203">
        <v>63.01</v>
      </c>
      <c r="D205" s="203">
        <v>56.239999999999995</v>
      </c>
      <c r="E205" s="203">
        <v>73.44</v>
      </c>
      <c r="F205" s="209">
        <v>72.569999999999993</v>
      </c>
      <c r="G205" s="209">
        <v>81.2</v>
      </c>
    </row>
    <row r="206" spans="1:7" ht="11.25" hidden="1" customHeight="1">
      <c r="A206" s="132"/>
      <c r="B206" s="202" t="s">
        <v>119</v>
      </c>
      <c r="C206" s="204">
        <v>-14.729999999999997</v>
      </c>
      <c r="D206" s="204">
        <v>2.530000000000002</v>
      </c>
      <c r="E206" s="204">
        <v>-4.7699999999999996</v>
      </c>
      <c r="F206" s="209">
        <v>0.80999999999999694</v>
      </c>
      <c r="G206" s="209">
        <v>-4.5200000000000031</v>
      </c>
    </row>
    <row r="207" spans="1:7" ht="11.25" hidden="1" customHeight="1">
      <c r="A207" s="132"/>
      <c r="B207" s="202" t="s">
        <v>68</v>
      </c>
      <c r="C207" s="203">
        <v>75.23</v>
      </c>
      <c r="D207" s="203">
        <v>45.95</v>
      </c>
      <c r="E207" s="203">
        <v>51.06</v>
      </c>
      <c r="F207" s="209">
        <v>69.849999999999994</v>
      </c>
      <c r="G207" s="209">
        <v>79.66</v>
      </c>
    </row>
    <row r="208" spans="1:7" ht="11.25" hidden="1" customHeight="1">
      <c r="A208" s="132"/>
      <c r="B208" s="202" t="s">
        <v>69</v>
      </c>
      <c r="C208" s="203">
        <v>89.960000000000008</v>
      </c>
      <c r="D208" s="203">
        <v>43.42</v>
      </c>
      <c r="E208" s="203">
        <v>55.83</v>
      </c>
      <c r="F208" s="209">
        <v>69.039999999999992</v>
      </c>
      <c r="G208" s="209">
        <v>84.18</v>
      </c>
    </row>
    <row r="209" spans="1:7" ht="11.25" hidden="1" customHeight="1">
      <c r="A209" s="132"/>
      <c r="B209" s="202" t="s">
        <v>120</v>
      </c>
      <c r="C209" s="204">
        <v>-9.7000000000000011</v>
      </c>
      <c r="D209" s="204">
        <v>-6.36</v>
      </c>
      <c r="E209" s="204">
        <v>-3.12</v>
      </c>
      <c r="F209" s="209">
        <v>3.0999999999999996</v>
      </c>
      <c r="G209" s="209">
        <v>2.12</v>
      </c>
    </row>
    <row r="210" spans="1:7" ht="11.25" hidden="1" customHeight="1">
      <c r="A210" s="132"/>
      <c r="B210" s="202" t="s">
        <v>58</v>
      </c>
      <c r="C210" s="204">
        <v>6.1899999999999995</v>
      </c>
      <c r="D210" s="204">
        <v>5.5399999999999991</v>
      </c>
      <c r="E210" s="204">
        <v>7.07</v>
      </c>
      <c r="F210" s="209">
        <v>6.0100000000000007</v>
      </c>
      <c r="G210" s="209">
        <v>10.510000000000002</v>
      </c>
    </row>
    <row r="211" spans="1:7" ht="11.25" hidden="1" customHeight="1">
      <c r="A211" s="132"/>
      <c r="B211" s="202" t="s">
        <v>59</v>
      </c>
      <c r="C211" s="204">
        <v>15.89</v>
      </c>
      <c r="D211" s="204">
        <v>11.9</v>
      </c>
      <c r="E211" s="204">
        <v>10.19</v>
      </c>
      <c r="F211" s="209">
        <v>2.91</v>
      </c>
      <c r="G211" s="209">
        <v>8.39</v>
      </c>
    </row>
    <row r="212" spans="1:7" ht="11.25" hidden="1" customHeight="1">
      <c r="A212" s="132"/>
      <c r="B212" s="202" t="s">
        <v>121</v>
      </c>
      <c r="C212" s="204">
        <v>-9.7000000000000011</v>
      </c>
      <c r="D212" s="204">
        <v>-6.36</v>
      </c>
      <c r="E212" s="204">
        <v>-3.12</v>
      </c>
      <c r="F212" s="209">
        <v>3.0999999999999996</v>
      </c>
      <c r="G212" s="209">
        <v>2.12</v>
      </c>
    </row>
    <row r="213" spans="1:7" ht="11.25" hidden="1" customHeight="1">
      <c r="A213" s="132"/>
      <c r="B213" s="202" t="s">
        <v>68</v>
      </c>
      <c r="C213" s="203">
        <v>6.1899999999999995</v>
      </c>
      <c r="D213" s="203">
        <v>5.5399999999999991</v>
      </c>
      <c r="E213" s="203">
        <v>7.07</v>
      </c>
      <c r="F213" s="209">
        <v>6.0100000000000007</v>
      </c>
      <c r="G213" s="209">
        <v>10.510000000000002</v>
      </c>
    </row>
    <row r="214" spans="1:7" ht="11.25" hidden="1" customHeight="1">
      <c r="A214" s="132"/>
      <c r="B214" s="202" t="s">
        <v>69</v>
      </c>
      <c r="C214" s="203">
        <v>15.89</v>
      </c>
      <c r="D214" s="203">
        <v>11.9</v>
      </c>
      <c r="E214" s="203">
        <v>10.19</v>
      </c>
      <c r="F214" s="209">
        <v>2.91</v>
      </c>
      <c r="G214" s="209">
        <v>8.39</v>
      </c>
    </row>
    <row r="215" spans="1:7" ht="11.25" hidden="1" customHeight="1">
      <c r="A215" s="132"/>
      <c r="B215" s="202" t="s">
        <v>122</v>
      </c>
      <c r="C215" s="201">
        <v>0</v>
      </c>
      <c r="D215" s="201">
        <v>0</v>
      </c>
      <c r="E215" s="201">
        <v>0</v>
      </c>
      <c r="F215" s="209">
        <v>0</v>
      </c>
      <c r="G215" s="209">
        <v>0</v>
      </c>
    </row>
    <row r="216" spans="1:7" ht="11.25" hidden="1" customHeight="1">
      <c r="A216" s="132"/>
      <c r="B216" s="202" t="s">
        <v>68</v>
      </c>
      <c r="C216" s="201">
        <v>0</v>
      </c>
      <c r="D216" s="201">
        <v>0</v>
      </c>
      <c r="E216" s="201">
        <v>0</v>
      </c>
      <c r="F216" s="209">
        <v>0</v>
      </c>
      <c r="G216" s="209">
        <v>0</v>
      </c>
    </row>
    <row r="217" spans="1:7" ht="11.25" hidden="1" customHeight="1">
      <c r="A217" s="132"/>
      <c r="B217" s="202" t="s">
        <v>69</v>
      </c>
      <c r="C217" s="201">
        <v>0</v>
      </c>
      <c r="D217" s="201">
        <v>0</v>
      </c>
      <c r="E217" s="201">
        <v>0</v>
      </c>
      <c r="F217" s="209">
        <v>0</v>
      </c>
      <c r="G217" s="209">
        <v>0</v>
      </c>
    </row>
    <row r="218" spans="1:7" ht="11.25" hidden="1" customHeight="1">
      <c r="A218" s="132"/>
      <c r="B218" s="202" t="s">
        <v>123</v>
      </c>
      <c r="C218" s="204">
        <v>-0.77000000000000135</v>
      </c>
      <c r="D218" s="204">
        <v>-2.5800000000000045</v>
      </c>
      <c r="E218" s="204">
        <v>6.0000000000004938E-2</v>
      </c>
      <c r="F218" s="209">
        <v>5.2200000000000006</v>
      </c>
      <c r="G218" s="209">
        <v>15.790000000000003</v>
      </c>
    </row>
    <row r="219" spans="1:7" ht="11.25" hidden="1" customHeight="1">
      <c r="A219" s="132"/>
      <c r="B219" s="202" t="s">
        <v>58</v>
      </c>
      <c r="C219" s="203">
        <v>30.22</v>
      </c>
      <c r="D219" s="203">
        <v>27.119999999999997</v>
      </c>
      <c r="E219" s="203">
        <v>33.050000000000004</v>
      </c>
      <c r="F219" s="209">
        <v>47.19</v>
      </c>
      <c r="G219" s="209">
        <v>51.620000000000005</v>
      </c>
    </row>
    <row r="220" spans="1:7" ht="11.25" hidden="1" customHeight="1">
      <c r="A220" s="132"/>
      <c r="B220" s="202" t="s">
        <v>59</v>
      </c>
      <c r="C220" s="203">
        <v>30.990000000000002</v>
      </c>
      <c r="D220" s="203">
        <v>29.700000000000003</v>
      </c>
      <c r="E220" s="203">
        <v>32.99</v>
      </c>
      <c r="F220" s="209">
        <v>41.97</v>
      </c>
      <c r="G220" s="209">
        <v>35.83</v>
      </c>
    </row>
    <row r="221" spans="1:7" ht="11.25" hidden="1" customHeight="1">
      <c r="A221" s="132"/>
      <c r="B221" s="202" t="s">
        <v>124</v>
      </c>
      <c r="C221" s="201">
        <v>0</v>
      </c>
      <c r="D221" s="201">
        <v>0</v>
      </c>
      <c r="E221" s="201">
        <v>0</v>
      </c>
      <c r="F221" s="209">
        <v>0</v>
      </c>
      <c r="G221" s="209">
        <v>0</v>
      </c>
    </row>
    <row r="222" spans="1:7" ht="11.25" hidden="1" customHeight="1">
      <c r="A222" s="132"/>
      <c r="B222" s="202" t="s">
        <v>68</v>
      </c>
      <c r="C222" s="201">
        <v>0</v>
      </c>
      <c r="D222" s="201">
        <v>0</v>
      </c>
      <c r="E222" s="201">
        <v>0</v>
      </c>
      <c r="F222" s="209">
        <v>0</v>
      </c>
      <c r="G222" s="209">
        <v>0</v>
      </c>
    </row>
    <row r="223" spans="1:7" ht="11.25" hidden="1" customHeight="1">
      <c r="A223" s="132"/>
      <c r="B223" s="202" t="s">
        <v>69</v>
      </c>
      <c r="C223" s="201">
        <v>0</v>
      </c>
      <c r="D223" s="201">
        <v>0</v>
      </c>
      <c r="E223" s="201">
        <v>0</v>
      </c>
      <c r="F223" s="209">
        <v>0</v>
      </c>
      <c r="G223" s="209">
        <v>0</v>
      </c>
    </row>
    <row r="224" spans="1:7" s="27" customFormat="1" ht="11.25" customHeight="1">
      <c r="A224" s="138"/>
      <c r="B224" s="211" t="s">
        <v>125</v>
      </c>
      <c r="C224" s="205">
        <v>614.96000000000015</v>
      </c>
      <c r="D224" s="205">
        <v>390.18999999999994</v>
      </c>
      <c r="E224" s="205">
        <v>266.52</v>
      </c>
      <c r="F224" s="214">
        <v>59.719999999999942</v>
      </c>
      <c r="G224" s="214">
        <v>266.74999999999994</v>
      </c>
    </row>
    <row r="225" spans="1:7" ht="11.25" customHeight="1">
      <c r="A225" s="132"/>
      <c r="B225" s="202" t="s">
        <v>58</v>
      </c>
      <c r="C225" s="204">
        <v>1022.69</v>
      </c>
      <c r="D225" s="204">
        <v>856.20999999999992</v>
      </c>
      <c r="E225" s="204">
        <v>910.02</v>
      </c>
      <c r="F225" s="209">
        <v>897.87999999999988</v>
      </c>
      <c r="G225" s="209">
        <v>1094.05</v>
      </c>
    </row>
    <row r="226" spans="1:7" ht="11.25" customHeight="1">
      <c r="A226" s="132"/>
      <c r="B226" s="202" t="s">
        <v>59</v>
      </c>
      <c r="C226" s="204">
        <v>407.72999999999996</v>
      </c>
      <c r="D226" s="204">
        <v>466.02</v>
      </c>
      <c r="E226" s="204">
        <v>643.5</v>
      </c>
      <c r="F226" s="209">
        <v>838.16000000000008</v>
      </c>
      <c r="G226" s="209">
        <v>827.30000000000007</v>
      </c>
    </row>
    <row r="227" spans="1:7" ht="11.25" hidden="1" customHeight="1">
      <c r="A227" s="132"/>
      <c r="B227" s="202" t="s">
        <v>126</v>
      </c>
      <c r="C227" s="204">
        <v>878.09</v>
      </c>
      <c r="D227" s="204">
        <v>730.16</v>
      </c>
      <c r="E227" s="204">
        <v>786.87</v>
      </c>
      <c r="F227" s="209">
        <v>727.64</v>
      </c>
      <c r="G227" s="209">
        <v>773.04</v>
      </c>
    </row>
    <row r="228" spans="1:7" ht="11.25" hidden="1" customHeight="1">
      <c r="A228" s="132"/>
      <c r="B228" s="202" t="s">
        <v>68</v>
      </c>
      <c r="C228" s="203">
        <v>959.8</v>
      </c>
      <c r="D228" s="203">
        <v>819.58</v>
      </c>
      <c r="E228" s="203">
        <v>887.77</v>
      </c>
      <c r="F228" s="209">
        <v>834.05</v>
      </c>
      <c r="G228" s="209">
        <v>889.75</v>
      </c>
    </row>
    <row r="229" spans="1:7" ht="11.25" hidden="1" customHeight="1">
      <c r="A229" s="132"/>
      <c r="B229" s="202" t="s">
        <v>69</v>
      </c>
      <c r="C229" s="203">
        <v>81.710000000000008</v>
      </c>
      <c r="D229" s="203">
        <v>89.42</v>
      </c>
      <c r="E229" s="203">
        <v>100.9</v>
      </c>
      <c r="F229" s="209">
        <v>106.41</v>
      </c>
      <c r="G229" s="209">
        <v>116.71000000000001</v>
      </c>
    </row>
    <row r="230" spans="1:7" ht="11.25" hidden="1" customHeight="1">
      <c r="A230" s="132"/>
      <c r="B230" s="202" t="s">
        <v>127</v>
      </c>
      <c r="C230" s="204">
        <v>-261.59999999999997</v>
      </c>
      <c r="D230" s="204">
        <v>-339.15999999999997</v>
      </c>
      <c r="E230" s="204">
        <v>-524.28000000000009</v>
      </c>
      <c r="F230" s="209">
        <v>-672.96</v>
      </c>
      <c r="G230" s="209">
        <v>-509.65000000000009</v>
      </c>
    </row>
    <row r="231" spans="1:7" ht="11.25" hidden="1" customHeight="1">
      <c r="A231" s="132"/>
      <c r="B231" s="202" t="s">
        <v>68</v>
      </c>
      <c r="C231" s="204">
        <v>64.91</v>
      </c>
      <c r="D231" s="204">
        <v>37.950000000000003</v>
      </c>
      <c r="E231" s="204">
        <v>18.600000000000001</v>
      </c>
      <c r="F231" s="209">
        <v>58.78</v>
      </c>
      <c r="G231" s="209">
        <v>200.76</v>
      </c>
    </row>
    <row r="232" spans="1:7" ht="11.25" hidden="1" customHeight="1">
      <c r="A232" s="132"/>
      <c r="B232" s="202" t="s">
        <v>69</v>
      </c>
      <c r="C232" s="204">
        <v>326.50999999999993</v>
      </c>
      <c r="D232" s="204">
        <v>377.11</v>
      </c>
      <c r="E232" s="204">
        <v>542.88000000000011</v>
      </c>
      <c r="F232" s="209">
        <v>731.74</v>
      </c>
      <c r="G232" s="209">
        <v>710.41000000000008</v>
      </c>
    </row>
    <row r="233" spans="1:7" ht="11.25" hidden="1" customHeight="1">
      <c r="A233" s="132"/>
      <c r="B233" s="202" t="s">
        <v>128</v>
      </c>
      <c r="C233" s="204">
        <v>-237.79</v>
      </c>
      <c r="D233" s="204">
        <v>-295.31</v>
      </c>
      <c r="E233" s="204">
        <v>-466.09000000000003</v>
      </c>
      <c r="F233" s="209">
        <v>-654.42000000000007</v>
      </c>
      <c r="G233" s="209">
        <v>-562.92000000000007</v>
      </c>
    </row>
    <row r="234" spans="1:7" ht="11.25" hidden="1" customHeight="1">
      <c r="A234" s="132"/>
      <c r="B234" s="202" t="s">
        <v>75</v>
      </c>
      <c r="C234" s="204">
        <v>10.75</v>
      </c>
      <c r="D234" s="204">
        <v>9.15</v>
      </c>
      <c r="E234" s="204">
        <v>9.4600000000000009</v>
      </c>
      <c r="F234" s="209">
        <v>10.969999999999999</v>
      </c>
      <c r="G234" s="209">
        <v>10.84</v>
      </c>
    </row>
    <row r="235" spans="1:7" ht="11.25" hidden="1" customHeight="1">
      <c r="A235" s="132"/>
      <c r="B235" s="202" t="s">
        <v>76</v>
      </c>
      <c r="C235" s="204">
        <v>248.54</v>
      </c>
      <c r="D235" s="204">
        <v>304.45999999999998</v>
      </c>
      <c r="E235" s="204">
        <v>475.54999999999995</v>
      </c>
      <c r="F235" s="209">
        <v>665.39</v>
      </c>
      <c r="G235" s="209">
        <v>573.76</v>
      </c>
    </row>
    <row r="236" spans="1:7" ht="11.25" hidden="1" customHeight="1">
      <c r="A236" s="132"/>
      <c r="B236" s="202" t="s">
        <v>129</v>
      </c>
      <c r="C236" s="204">
        <v>-222.68</v>
      </c>
      <c r="D236" s="204">
        <v>-278.98</v>
      </c>
      <c r="E236" s="204">
        <v>-448.7</v>
      </c>
      <c r="F236" s="209">
        <v>-642.3900000000001</v>
      </c>
      <c r="G236" s="209">
        <v>-544.77</v>
      </c>
    </row>
    <row r="237" spans="1:7" ht="11.25" hidden="1" customHeight="1">
      <c r="A237" s="132"/>
      <c r="B237" s="202" t="s">
        <v>78</v>
      </c>
      <c r="C237" s="204">
        <v>9.5499999999999989</v>
      </c>
      <c r="D237" s="204">
        <v>8.52</v>
      </c>
      <c r="E237" s="204">
        <v>8.61</v>
      </c>
      <c r="F237" s="209">
        <v>10.73</v>
      </c>
      <c r="G237" s="209">
        <v>10.7</v>
      </c>
    </row>
    <row r="238" spans="1:7" ht="11.25" hidden="1" customHeight="1">
      <c r="A238" s="132"/>
      <c r="B238" s="202" t="s">
        <v>79</v>
      </c>
      <c r="C238" s="204">
        <v>232.22999999999996</v>
      </c>
      <c r="D238" s="204">
        <v>287.5</v>
      </c>
      <c r="E238" s="204">
        <v>457.30999999999995</v>
      </c>
      <c r="F238" s="209">
        <v>653.12000000000012</v>
      </c>
      <c r="G238" s="209">
        <v>555.47</v>
      </c>
    </row>
    <row r="239" spans="1:7" ht="11.25" hidden="1" customHeight="1">
      <c r="A239" s="132"/>
      <c r="B239" s="202" t="s">
        <v>130</v>
      </c>
      <c r="C239" s="204">
        <v>-171.70999999999998</v>
      </c>
      <c r="D239" s="204">
        <v>-171.32000000000002</v>
      </c>
      <c r="E239" s="204">
        <v>-198.75000000000003</v>
      </c>
      <c r="F239" s="209">
        <v>-170.04000000000002</v>
      </c>
      <c r="G239" s="209">
        <v>-205.36</v>
      </c>
    </row>
    <row r="240" spans="1:7" ht="11.25" hidden="1" customHeight="1">
      <c r="A240" s="132"/>
      <c r="B240" s="202" t="s">
        <v>131</v>
      </c>
      <c r="C240" s="204">
        <v>9.5499999999999989</v>
      </c>
      <c r="D240" s="204">
        <v>8.52</v>
      </c>
      <c r="E240" s="204">
        <v>8.61</v>
      </c>
      <c r="F240" s="209">
        <v>10.73</v>
      </c>
      <c r="G240" s="209">
        <v>10.7</v>
      </c>
    </row>
    <row r="241" spans="1:7" ht="11.25" hidden="1" customHeight="1">
      <c r="A241" s="132"/>
      <c r="B241" s="202" t="s">
        <v>132</v>
      </c>
      <c r="C241" s="204">
        <v>181.26</v>
      </c>
      <c r="D241" s="204">
        <v>179.83999999999997</v>
      </c>
      <c r="E241" s="204">
        <v>207.36</v>
      </c>
      <c r="F241" s="209">
        <v>180.76999999999998</v>
      </c>
      <c r="G241" s="209">
        <v>216.06</v>
      </c>
    </row>
    <row r="242" spans="1:7" ht="11.25" hidden="1" customHeight="1">
      <c r="A242" s="132"/>
      <c r="B242" s="202" t="s">
        <v>133</v>
      </c>
      <c r="C242" s="204">
        <v>-171.70999999999998</v>
      </c>
      <c r="D242" s="204">
        <v>-171.32000000000002</v>
      </c>
      <c r="E242" s="204">
        <v>-198.75000000000003</v>
      </c>
      <c r="F242" s="209">
        <v>-170.04000000000002</v>
      </c>
      <c r="G242" s="209">
        <v>-205.36</v>
      </c>
    </row>
    <row r="243" spans="1:7" ht="11.25" hidden="1" customHeight="1">
      <c r="A243" s="132"/>
      <c r="B243" s="202" t="s">
        <v>134</v>
      </c>
      <c r="C243" s="203">
        <v>9.5499999999999989</v>
      </c>
      <c r="D243" s="203">
        <v>8.52</v>
      </c>
      <c r="E243" s="203">
        <v>8.61</v>
      </c>
      <c r="F243" s="209">
        <v>10.73</v>
      </c>
      <c r="G243" s="209">
        <v>10.7</v>
      </c>
    </row>
    <row r="244" spans="1:7" ht="11.25" hidden="1" customHeight="1">
      <c r="A244" s="132"/>
      <c r="B244" s="202" t="s">
        <v>135</v>
      </c>
      <c r="C244" s="203">
        <v>181.26</v>
      </c>
      <c r="D244" s="203">
        <v>179.83999999999997</v>
      </c>
      <c r="E244" s="203">
        <v>207.36</v>
      </c>
      <c r="F244" s="209">
        <v>180.76999999999998</v>
      </c>
      <c r="G244" s="209">
        <v>216.06</v>
      </c>
    </row>
    <row r="245" spans="1:7" ht="11.25" hidden="1" customHeight="1">
      <c r="A245" s="132"/>
      <c r="B245" s="202" t="s">
        <v>136</v>
      </c>
      <c r="C245" s="204">
        <v>0</v>
      </c>
      <c r="D245" s="204">
        <v>0</v>
      </c>
      <c r="E245" s="204">
        <v>0</v>
      </c>
      <c r="F245" s="209">
        <v>0</v>
      </c>
      <c r="G245" s="209">
        <v>0</v>
      </c>
    </row>
    <row r="246" spans="1:7" ht="11.25" hidden="1" customHeight="1">
      <c r="A246" s="132"/>
      <c r="B246" s="202" t="s">
        <v>134</v>
      </c>
      <c r="C246" s="204">
        <v>0</v>
      </c>
      <c r="D246" s="204">
        <v>0</v>
      </c>
      <c r="E246" s="204">
        <v>0</v>
      </c>
      <c r="F246" s="209">
        <v>0</v>
      </c>
      <c r="G246" s="209">
        <v>0</v>
      </c>
    </row>
    <row r="247" spans="1:7" ht="11.25" hidden="1" customHeight="1">
      <c r="A247" s="132"/>
      <c r="B247" s="202" t="s">
        <v>135</v>
      </c>
      <c r="C247" s="204">
        <v>0</v>
      </c>
      <c r="D247" s="204">
        <v>0</v>
      </c>
      <c r="E247" s="204">
        <v>0</v>
      </c>
      <c r="F247" s="209">
        <v>0</v>
      </c>
      <c r="G247" s="209">
        <v>0</v>
      </c>
    </row>
    <row r="248" spans="1:7" ht="11.25" hidden="1" customHeight="1">
      <c r="A248" s="132"/>
      <c r="B248" s="202" t="s">
        <v>137</v>
      </c>
      <c r="C248" s="204">
        <v>0</v>
      </c>
      <c r="D248" s="204">
        <v>0</v>
      </c>
      <c r="E248" s="204">
        <v>0</v>
      </c>
      <c r="F248" s="209">
        <v>0</v>
      </c>
      <c r="G248" s="209">
        <v>0</v>
      </c>
    </row>
    <row r="249" spans="1:7" ht="11.25" hidden="1" customHeight="1">
      <c r="A249" s="132"/>
      <c r="B249" s="202" t="s">
        <v>134</v>
      </c>
      <c r="C249" s="204">
        <v>0</v>
      </c>
      <c r="D249" s="204">
        <v>0</v>
      </c>
      <c r="E249" s="204">
        <v>0</v>
      </c>
      <c r="F249" s="209">
        <v>0</v>
      </c>
      <c r="G249" s="209">
        <v>0</v>
      </c>
    </row>
    <row r="250" spans="1:7" ht="11.25" hidden="1" customHeight="1">
      <c r="A250" s="132"/>
      <c r="B250" s="202" t="s">
        <v>135</v>
      </c>
      <c r="C250" s="204">
        <v>0</v>
      </c>
      <c r="D250" s="204">
        <v>0</v>
      </c>
      <c r="E250" s="204">
        <v>0</v>
      </c>
      <c r="F250" s="209">
        <v>0</v>
      </c>
      <c r="G250" s="209">
        <v>0</v>
      </c>
    </row>
    <row r="251" spans="1:7" ht="11.25" hidden="1" customHeight="1">
      <c r="A251" s="132"/>
      <c r="B251" s="202" t="s">
        <v>138</v>
      </c>
      <c r="C251" s="204">
        <v>0</v>
      </c>
      <c r="D251" s="204">
        <v>0</v>
      </c>
      <c r="E251" s="204">
        <v>0</v>
      </c>
      <c r="F251" s="209">
        <v>0</v>
      </c>
      <c r="G251" s="209">
        <v>0</v>
      </c>
    </row>
    <row r="252" spans="1:7" ht="11.25" hidden="1" customHeight="1">
      <c r="A252" s="132"/>
      <c r="B252" s="202" t="s">
        <v>134</v>
      </c>
      <c r="C252" s="204">
        <v>0</v>
      </c>
      <c r="D252" s="204">
        <v>0</v>
      </c>
      <c r="E252" s="204">
        <v>0</v>
      </c>
      <c r="F252" s="209">
        <v>0</v>
      </c>
      <c r="G252" s="209">
        <v>0</v>
      </c>
    </row>
    <row r="253" spans="1:7" ht="11.25" hidden="1" customHeight="1">
      <c r="A253" s="132"/>
      <c r="B253" s="202" t="s">
        <v>135</v>
      </c>
      <c r="C253" s="204">
        <v>0</v>
      </c>
      <c r="D253" s="204">
        <v>0</v>
      </c>
      <c r="E253" s="204">
        <v>0</v>
      </c>
      <c r="F253" s="209">
        <v>0</v>
      </c>
      <c r="G253" s="209">
        <v>0</v>
      </c>
    </row>
    <row r="254" spans="1:7" ht="11.25" hidden="1" customHeight="1">
      <c r="A254" s="132"/>
      <c r="B254" s="202" t="s">
        <v>139</v>
      </c>
      <c r="C254" s="204">
        <v>0</v>
      </c>
      <c r="D254" s="204">
        <v>0</v>
      </c>
      <c r="E254" s="204">
        <v>0</v>
      </c>
      <c r="F254" s="209">
        <v>0</v>
      </c>
      <c r="G254" s="209">
        <v>0</v>
      </c>
    </row>
    <row r="255" spans="1:7" ht="11.25" hidden="1" customHeight="1">
      <c r="A255" s="132"/>
      <c r="B255" s="202" t="s">
        <v>134</v>
      </c>
      <c r="C255" s="204">
        <v>0</v>
      </c>
      <c r="D255" s="204">
        <v>0</v>
      </c>
      <c r="E255" s="204">
        <v>0</v>
      </c>
      <c r="F255" s="209">
        <v>0</v>
      </c>
      <c r="G255" s="209">
        <v>0</v>
      </c>
    </row>
    <row r="256" spans="1:7" ht="11.25" hidden="1" customHeight="1">
      <c r="A256" s="132"/>
      <c r="B256" s="202" t="s">
        <v>135</v>
      </c>
      <c r="C256" s="204">
        <v>0</v>
      </c>
      <c r="D256" s="204">
        <v>0</v>
      </c>
      <c r="E256" s="204">
        <v>0</v>
      </c>
      <c r="F256" s="209">
        <v>0</v>
      </c>
      <c r="G256" s="209">
        <v>0</v>
      </c>
    </row>
    <row r="257" spans="1:7" ht="11.25" hidden="1" customHeight="1">
      <c r="A257" s="132"/>
      <c r="B257" s="202" t="s">
        <v>140</v>
      </c>
      <c r="C257" s="204">
        <v>0</v>
      </c>
      <c r="D257" s="204">
        <v>0</v>
      </c>
      <c r="E257" s="204">
        <v>0</v>
      </c>
      <c r="F257" s="209">
        <v>0</v>
      </c>
      <c r="G257" s="209">
        <v>0</v>
      </c>
    </row>
    <row r="258" spans="1:7" ht="11.25" hidden="1" customHeight="1">
      <c r="A258" s="132"/>
      <c r="B258" s="202" t="s">
        <v>134</v>
      </c>
      <c r="C258" s="204">
        <v>0</v>
      </c>
      <c r="D258" s="204">
        <v>0</v>
      </c>
      <c r="E258" s="204">
        <v>0</v>
      </c>
      <c r="F258" s="209">
        <v>0</v>
      </c>
      <c r="G258" s="209">
        <v>0</v>
      </c>
    </row>
    <row r="259" spans="1:7" ht="11.25" hidden="1" customHeight="1">
      <c r="A259" s="132"/>
      <c r="B259" s="202" t="s">
        <v>135</v>
      </c>
      <c r="C259" s="204">
        <v>0</v>
      </c>
      <c r="D259" s="204">
        <v>0</v>
      </c>
      <c r="E259" s="204">
        <v>0</v>
      </c>
      <c r="F259" s="209">
        <v>0</v>
      </c>
      <c r="G259" s="209">
        <v>0</v>
      </c>
    </row>
    <row r="260" spans="1:7" ht="11.25" hidden="1" customHeight="1">
      <c r="A260" s="132"/>
      <c r="B260" s="202" t="s">
        <v>141</v>
      </c>
      <c r="C260" s="204">
        <v>-50.969999999999992</v>
      </c>
      <c r="D260" s="204">
        <v>-107.66</v>
      </c>
      <c r="E260" s="204">
        <v>-249.95</v>
      </c>
      <c r="F260" s="209">
        <v>-472.35</v>
      </c>
      <c r="G260" s="209">
        <v>-339.41</v>
      </c>
    </row>
    <row r="261" spans="1:7" ht="11.25" hidden="1" customHeight="1">
      <c r="A261" s="132"/>
      <c r="B261" s="202" t="s">
        <v>131</v>
      </c>
      <c r="C261" s="204">
        <v>0</v>
      </c>
      <c r="D261" s="204">
        <v>0</v>
      </c>
      <c r="E261" s="204">
        <v>0</v>
      </c>
      <c r="F261" s="209">
        <v>0</v>
      </c>
      <c r="G261" s="209">
        <v>0</v>
      </c>
    </row>
    <row r="262" spans="1:7" ht="11.25" hidden="1" customHeight="1">
      <c r="A262" s="132"/>
      <c r="B262" s="202" t="s">
        <v>132</v>
      </c>
      <c r="C262" s="203">
        <v>50.969999999999992</v>
      </c>
      <c r="D262" s="203">
        <v>107.66</v>
      </c>
      <c r="E262" s="203">
        <v>249.95</v>
      </c>
      <c r="F262" s="209">
        <v>472.35</v>
      </c>
      <c r="G262" s="209">
        <v>339.41</v>
      </c>
    </row>
    <row r="263" spans="1:7" ht="11.25" hidden="1" customHeight="1">
      <c r="A263" s="132"/>
      <c r="B263" s="202" t="s">
        <v>142</v>
      </c>
      <c r="C263" s="204">
        <v>0</v>
      </c>
      <c r="D263" s="204">
        <v>0</v>
      </c>
      <c r="E263" s="204">
        <v>0</v>
      </c>
      <c r="F263" s="209">
        <v>0</v>
      </c>
      <c r="G263" s="209">
        <v>0</v>
      </c>
    </row>
    <row r="264" spans="1:7" ht="11.25" hidden="1" customHeight="1">
      <c r="A264" s="132"/>
      <c r="B264" s="202" t="s">
        <v>131</v>
      </c>
      <c r="C264" s="204">
        <v>0</v>
      </c>
      <c r="D264" s="204">
        <v>0</v>
      </c>
      <c r="E264" s="204">
        <v>0</v>
      </c>
      <c r="F264" s="209">
        <v>0</v>
      </c>
      <c r="G264" s="209">
        <v>0</v>
      </c>
    </row>
    <row r="265" spans="1:7" ht="11.25" hidden="1" customHeight="1">
      <c r="A265" s="132"/>
      <c r="B265" s="202" t="s">
        <v>132</v>
      </c>
      <c r="C265" s="204">
        <v>0</v>
      </c>
      <c r="D265" s="204">
        <v>0</v>
      </c>
      <c r="E265" s="204">
        <v>0</v>
      </c>
      <c r="F265" s="209">
        <v>0</v>
      </c>
      <c r="G265" s="209">
        <v>0</v>
      </c>
    </row>
    <row r="266" spans="1:7" ht="11.25" hidden="1" customHeight="1">
      <c r="A266" s="132"/>
      <c r="B266" s="202" t="s">
        <v>143</v>
      </c>
      <c r="C266" s="204">
        <v>0</v>
      </c>
      <c r="D266" s="204">
        <v>0</v>
      </c>
      <c r="E266" s="204">
        <v>0</v>
      </c>
      <c r="F266" s="209">
        <v>0</v>
      </c>
      <c r="G266" s="209">
        <v>0</v>
      </c>
    </row>
    <row r="267" spans="1:7" ht="11.25" hidden="1" customHeight="1">
      <c r="A267" s="132"/>
      <c r="B267" s="202" t="s">
        <v>134</v>
      </c>
      <c r="C267" s="204">
        <v>0</v>
      </c>
      <c r="D267" s="204">
        <v>0</v>
      </c>
      <c r="E267" s="204">
        <v>0</v>
      </c>
      <c r="F267" s="209">
        <v>0</v>
      </c>
      <c r="G267" s="209">
        <v>0</v>
      </c>
    </row>
    <row r="268" spans="1:7" ht="11.25" hidden="1" customHeight="1">
      <c r="A268" s="132"/>
      <c r="B268" s="202" t="s">
        <v>135</v>
      </c>
      <c r="C268" s="204">
        <v>0</v>
      </c>
      <c r="D268" s="204">
        <v>0</v>
      </c>
      <c r="E268" s="204">
        <v>0</v>
      </c>
      <c r="F268" s="209">
        <v>0</v>
      </c>
      <c r="G268" s="209">
        <v>0</v>
      </c>
    </row>
    <row r="269" spans="1:7" ht="11.25" hidden="1" customHeight="1">
      <c r="A269" s="132"/>
      <c r="B269" s="202" t="s">
        <v>144</v>
      </c>
      <c r="C269" s="204">
        <v>-15.110000000000001</v>
      </c>
      <c r="D269" s="204">
        <v>-16.329999999999998</v>
      </c>
      <c r="E269" s="204">
        <v>-17.39</v>
      </c>
      <c r="F269" s="209">
        <v>-12.030000000000001</v>
      </c>
      <c r="G269" s="209">
        <v>-18.149999999999999</v>
      </c>
    </row>
    <row r="270" spans="1:7" ht="11.25" hidden="1" customHeight="1">
      <c r="A270" s="132"/>
      <c r="B270" s="202" t="s">
        <v>78</v>
      </c>
      <c r="C270" s="204">
        <v>1.2000000000000002</v>
      </c>
      <c r="D270" s="204">
        <v>0.63</v>
      </c>
      <c r="E270" s="204">
        <v>0.85000000000000009</v>
      </c>
      <c r="F270" s="209">
        <v>0.24</v>
      </c>
      <c r="G270" s="209">
        <v>0.14000000000000001</v>
      </c>
    </row>
    <row r="271" spans="1:7" ht="11.25" hidden="1" customHeight="1">
      <c r="A271" s="132"/>
      <c r="B271" s="202" t="s">
        <v>79</v>
      </c>
      <c r="C271" s="204">
        <v>16.310000000000002</v>
      </c>
      <c r="D271" s="204">
        <v>16.96</v>
      </c>
      <c r="E271" s="204">
        <v>18.240000000000002</v>
      </c>
      <c r="F271" s="209">
        <v>12.27</v>
      </c>
      <c r="G271" s="209">
        <v>18.29</v>
      </c>
    </row>
    <row r="272" spans="1:7" ht="11.25" hidden="1" customHeight="1">
      <c r="A272" s="132"/>
      <c r="B272" s="202" t="s">
        <v>145</v>
      </c>
      <c r="C272" s="204">
        <v>-15.110000000000001</v>
      </c>
      <c r="D272" s="204">
        <v>-16.329999999999998</v>
      </c>
      <c r="E272" s="204">
        <v>-17.39</v>
      </c>
      <c r="F272" s="209">
        <v>-12.030000000000001</v>
      </c>
      <c r="G272" s="209">
        <v>-18.149999999999999</v>
      </c>
    </row>
    <row r="273" spans="1:7" ht="11.25" hidden="1" customHeight="1">
      <c r="A273" s="132"/>
      <c r="B273" s="202" t="s">
        <v>131</v>
      </c>
      <c r="C273" s="203">
        <v>1.2000000000000002</v>
      </c>
      <c r="D273" s="203">
        <v>0.63</v>
      </c>
      <c r="E273" s="203">
        <v>0.85000000000000009</v>
      </c>
      <c r="F273" s="209">
        <v>0.24</v>
      </c>
      <c r="G273" s="209">
        <v>0.14000000000000001</v>
      </c>
    </row>
    <row r="274" spans="1:7" ht="11.25" hidden="1" customHeight="1">
      <c r="A274" s="132"/>
      <c r="B274" s="202" t="s">
        <v>132</v>
      </c>
      <c r="C274" s="203">
        <v>16.310000000000002</v>
      </c>
      <c r="D274" s="203">
        <v>16.96</v>
      </c>
      <c r="E274" s="203">
        <v>18.240000000000002</v>
      </c>
      <c r="F274" s="209">
        <v>12.27</v>
      </c>
      <c r="G274" s="209">
        <v>18.29</v>
      </c>
    </row>
    <row r="275" spans="1:7" ht="11.25" hidden="1" customHeight="1">
      <c r="A275" s="132"/>
      <c r="B275" s="202" t="s">
        <v>146</v>
      </c>
      <c r="C275" s="204">
        <v>0</v>
      </c>
      <c r="D275" s="204">
        <v>0</v>
      </c>
      <c r="E275" s="204">
        <v>0</v>
      </c>
      <c r="F275" s="209">
        <v>0</v>
      </c>
      <c r="G275" s="209">
        <v>0</v>
      </c>
    </row>
    <row r="276" spans="1:7" ht="11.25" hidden="1" customHeight="1">
      <c r="A276" s="132"/>
      <c r="B276" s="202" t="s">
        <v>131</v>
      </c>
      <c r="C276" s="204">
        <v>0</v>
      </c>
      <c r="D276" s="204">
        <v>0</v>
      </c>
      <c r="E276" s="204">
        <v>0</v>
      </c>
      <c r="F276" s="209">
        <v>0</v>
      </c>
      <c r="G276" s="209">
        <v>0</v>
      </c>
    </row>
    <row r="277" spans="1:7" ht="11.25" hidden="1" customHeight="1">
      <c r="A277" s="132"/>
      <c r="B277" s="202" t="s">
        <v>132</v>
      </c>
      <c r="C277" s="204">
        <v>0</v>
      </c>
      <c r="D277" s="204">
        <v>0</v>
      </c>
      <c r="E277" s="204">
        <v>0</v>
      </c>
      <c r="F277" s="209">
        <v>0</v>
      </c>
      <c r="G277" s="209">
        <v>0</v>
      </c>
    </row>
    <row r="278" spans="1:7" ht="11.25" hidden="1" customHeight="1">
      <c r="A278" s="132"/>
      <c r="B278" s="202" t="s">
        <v>147</v>
      </c>
      <c r="C278" s="204">
        <v>0</v>
      </c>
      <c r="D278" s="204">
        <v>0</v>
      </c>
      <c r="E278" s="204">
        <v>0</v>
      </c>
      <c r="F278" s="209">
        <v>0</v>
      </c>
      <c r="G278" s="209">
        <v>0</v>
      </c>
    </row>
    <row r="279" spans="1:7" ht="11.25" hidden="1" customHeight="1">
      <c r="A279" s="132"/>
      <c r="B279" s="202" t="s">
        <v>131</v>
      </c>
      <c r="C279" s="204">
        <v>0</v>
      </c>
      <c r="D279" s="204">
        <v>0</v>
      </c>
      <c r="E279" s="204">
        <v>0</v>
      </c>
      <c r="F279" s="209">
        <v>0</v>
      </c>
      <c r="G279" s="209">
        <v>0</v>
      </c>
    </row>
    <row r="280" spans="1:7" ht="11.25" hidden="1" customHeight="1">
      <c r="A280" s="132"/>
      <c r="B280" s="202" t="s">
        <v>132</v>
      </c>
      <c r="C280" s="204">
        <v>0</v>
      </c>
      <c r="D280" s="204">
        <v>0</v>
      </c>
      <c r="E280" s="204">
        <v>0</v>
      </c>
      <c r="F280" s="209">
        <v>0</v>
      </c>
      <c r="G280" s="209">
        <v>0</v>
      </c>
    </row>
    <row r="281" spans="1:7" ht="11.25" hidden="1" customHeight="1">
      <c r="A281" s="132"/>
      <c r="B281" s="202" t="s">
        <v>148</v>
      </c>
      <c r="C281" s="204">
        <v>0</v>
      </c>
      <c r="D281" s="204">
        <v>0</v>
      </c>
      <c r="E281" s="204">
        <v>0</v>
      </c>
      <c r="F281" s="209">
        <v>0</v>
      </c>
      <c r="G281" s="209">
        <v>0</v>
      </c>
    </row>
    <row r="282" spans="1:7" ht="11.25" hidden="1" customHeight="1">
      <c r="A282" s="132"/>
      <c r="B282" s="202" t="s">
        <v>134</v>
      </c>
      <c r="C282" s="204">
        <v>0</v>
      </c>
      <c r="D282" s="204">
        <v>0</v>
      </c>
      <c r="E282" s="204">
        <v>0</v>
      </c>
      <c r="F282" s="209">
        <v>0</v>
      </c>
      <c r="G282" s="209">
        <v>0</v>
      </c>
    </row>
    <row r="283" spans="1:7" ht="11.25" hidden="1" customHeight="1">
      <c r="A283" s="132"/>
      <c r="B283" s="202" t="s">
        <v>135</v>
      </c>
      <c r="C283" s="204">
        <v>0</v>
      </c>
      <c r="D283" s="204">
        <v>0</v>
      </c>
      <c r="E283" s="204">
        <v>0</v>
      </c>
      <c r="F283" s="209">
        <v>0</v>
      </c>
      <c r="G283" s="209">
        <v>0</v>
      </c>
    </row>
    <row r="284" spans="1:7" ht="11.25" hidden="1" customHeight="1">
      <c r="A284" s="132"/>
      <c r="B284" s="202" t="s">
        <v>149</v>
      </c>
      <c r="C284" s="204">
        <v>0</v>
      </c>
      <c r="D284" s="204">
        <v>0</v>
      </c>
      <c r="E284" s="204">
        <v>0</v>
      </c>
      <c r="F284" s="209">
        <v>0</v>
      </c>
      <c r="G284" s="209">
        <v>0</v>
      </c>
    </row>
    <row r="285" spans="1:7" ht="11.25" hidden="1" customHeight="1">
      <c r="A285" s="132"/>
      <c r="B285" s="202" t="s">
        <v>134</v>
      </c>
      <c r="C285" s="204">
        <v>0</v>
      </c>
      <c r="D285" s="204">
        <v>0</v>
      </c>
      <c r="E285" s="204">
        <v>0</v>
      </c>
      <c r="F285" s="209">
        <v>0</v>
      </c>
      <c r="G285" s="209">
        <v>0</v>
      </c>
    </row>
    <row r="286" spans="1:7" ht="11.25" hidden="1" customHeight="1">
      <c r="A286" s="132"/>
      <c r="B286" s="202" t="s">
        <v>135</v>
      </c>
      <c r="C286" s="204">
        <v>0</v>
      </c>
      <c r="D286" s="204">
        <v>0</v>
      </c>
      <c r="E286" s="204">
        <v>0</v>
      </c>
      <c r="F286" s="209">
        <v>0</v>
      </c>
      <c r="G286" s="209">
        <v>0</v>
      </c>
    </row>
    <row r="287" spans="1:7" ht="11.25" hidden="1" customHeight="1">
      <c r="A287" s="132"/>
      <c r="B287" s="202" t="s">
        <v>150</v>
      </c>
      <c r="C287" s="204">
        <v>0</v>
      </c>
      <c r="D287" s="204">
        <v>0</v>
      </c>
      <c r="E287" s="204">
        <v>0</v>
      </c>
      <c r="F287" s="209">
        <v>0</v>
      </c>
      <c r="G287" s="209">
        <v>0</v>
      </c>
    </row>
    <row r="288" spans="1:7" ht="11.25" hidden="1" customHeight="1">
      <c r="A288" s="132"/>
      <c r="B288" s="202" t="s">
        <v>134</v>
      </c>
      <c r="C288" s="204">
        <v>0</v>
      </c>
      <c r="D288" s="204">
        <v>0</v>
      </c>
      <c r="E288" s="204">
        <v>0</v>
      </c>
      <c r="F288" s="209">
        <v>0</v>
      </c>
      <c r="G288" s="209">
        <v>0</v>
      </c>
    </row>
    <row r="289" spans="1:7" ht="11.25" hidden="1" customHeight="1">
      <c r="A289" s="132"/>
      <c r="B289" s="202" t="s">
        <v>135</v>
      </c>
      <c r="C289" s="204">
        <v>0</v>
      </c>
      <c r="D289" s="204">
        <v>0</v>
      </c>
      <c r="E289" s="204">
        <v>0</v>
      </c>
      <c r="F289" s="209">
        <v>0</v>
      </c>
      <c r="G289" s="209">
        <v>0</v>
      </c>
    </row>
    <row r="290" spans="1:7" ht="11.25" hidden="1" customHeight="1">
      <c r="A290" s="132"/>
      <c r="B290" s="202" t="s">
        <v>151</v>
      </c>
      <c r="C290" s="204">
        <v>-15.110000000000001</v>
      </c>
      <c r="D290" s="204">
        <v>-16.329999999999998</v>
      </c>
      <c r="E290" s="204">
        <v>-17.39</v>
      </c>
      <c r="F290" s="209">
        <v>-12.030000000000001</v>
      </c>
      <c r="G290" s="209">
        <v>-18.149999999999999</v>
      </c>
    </row>
    <row r="291" spans="1:7" ht="11.25" hidden="1" customHeight="1">
      <c r="A291" s="132"/>
      <c r="B291" s="202" t="s">
        <v>131</v>
      </c>
      <c r="C291" s="204">
        <v>1.2000000000000002</v>
      </c>
      <c r="D291" s="204">
        <v>0.63</v>
      </c>
      <c r="E291" s="204">
        <v>0.85000000000000009</v>
      </c>
      <c r="F291" s="209">
        <v>0.24</v>
      </c>
      <c r="G291" s="209">
        <v>0.14000000000000001</v>
      </c>
    </row>
    <row r="292" spans="1:7" ht="11.25" hidden="1" customHeight="1">
      <c r="A292" s="132"/>
      <c r="B292" s="202" t="s">
        <v>132</v>
      </c>
      <c r="C292" s="204">
        <v>16.310000000000002</v>
      </c>
      <c r="D292" s="204">
        <v>16.96</v>
      </c>
      <c r="E292" s="204">
        <v>18.240000000000002</v>
      </c>
      <c r="F292" s="209">
        <v>12.27</v>
      </c>
      <c r="G292" s="209">
        <v>18.29</v>
      </c>
    </row>
    <row r="293" spans="1:7" ht="11.25" hidden="1" customHeight="1">
      <c r="A293" s="132"/>
      <c r="B293" s="202" t="s">
        <v>152</v>
      </c>
      <c r="C293" s="204">
        <v>-6.09</v>
      </c>
      <c r="D293" s="204">
        <v>-7.57</v>
      </c>
      <c r="E293" s="204">
        <v>-0.39999999999999991</v>
      </c>
      <c r="F293" s="209">
        <v>2.0000000000000032E-2</v>
      </c>
      <c r="G293" s="209">
        <v>0.17000000000000004</v>
      </c>
    </row>
    <row r="294" spans="1:7" ht="11.25" hidden="1" customHeight="1">
      <c r="A294" s="132"/>
      <c r="B294" s="202" t="s">
        <v>75</v>
      </c>
      <c r="C294" s="204">
        <v>0.42999999999999994</v>
      </c>
      <c r="D294" s="204">
        <v>1.1300000000000001</v>
      </c>
      <c r="E294" s="204">
        <v>2.2600000000000002</v>
      </c>
      <c r="F294" s="209">
        <v>0.76</v>
      </c>
      <c r="G294" s="209">
        <v>0.60000000000000009</v>
      </c>
    </row>
    <row r="295" spans="1:7" ht="11.25" hidden="1" customHeight="1">
      <c r="A295" s="132"/>
      <c r="B295" s="202" t="s">
        <v>76</v>
      </c>
      <c r="C295" s="204">
        <v>6.52</v>
      </c>
      <c r="D295" s="204">
        <v>8.6999999999999993</v>
      </c>
      <c r="E295" s="204">
        <v>2.66</v>
      </c>
      <c r="F295" s="209">
        <v>0.74</v>
      </c>
      <c r="G295" s="209">
        <v>0.43</v>
      </c>
    </row>
    <row r="296" spans="1:7" ht="11.25" hidden="1" customHeight="1">
      <c r="A296" s="132"/>
      <c r="B296" s="202" t="s">
        <v>129</v>
      </c>
      <c r="C296" s="204">
        <v>-5.12</v>
      </c>
      <c r="D296" s="204">
        <v>-7.57</v>
      </c>
      <c r="E296" s="204">
        <v>-0.39999999999999991</v>
      </c>
      <c r="F296" s="209">
        <v>2.0000000000000032E-2</v>
      </c>
      <c r="G296" s="209">
        <v>0.17000000000000004</v>
      </c>
    </row>
    <row r="297" spans="1:7" ht="11.25" hidden="1" customHeight="1">
      <c r="A297" s="132"/>
      <c r="B297" s="202" t="s">
        <v>78</v>
      </c>
      <c r="C297" s="204">
        <v>0.31</v>
      </c>
      <c r="D297" s="204">
        <v>1.1300000000000001</v>
      </c>
      <c r="E297" s="204">
        <v>2.2600000000000002</v>
      </c>
      <c r="F297" s="209">
        <v>0.76</v>
      </c>
      <c r="G297" s="209">
        <v>0.60000000000000009</v>
      </c>
    </row>
    <row r="298" spans="1:7" ht="11.25" hidden="1" customHeight="1">
      <c r="A298" s="132"/>
      <c r="B298" s="202" t="s">
        <v>79</v>
      </c>
      <c r="C298" s="204">
        <v>5.4299999999999988</v>
      </c>
      <c r="D298" s="204">
        <v>8.6999999999999993</v>
      </c>
      <c r="E298" s="204">
        <v>2.66</v>
      </c>
      <c r="F298" s="209">
        <v>0.74</v>
      </c>
      <c r="G298" s="209">
        <v>0.43</v>
      </c>
    </row>
    <row r="299" spans="1:7" ht="11.25" hidden="1" customHeight="1">
      <c r="A299" s="132"/>
      <c r="B299" s="202" t="s">
        <v>153</v>
      </c>
      <c r="C299" s="204">
        <v>-5.12</v>
      </c>
      <c r="D299" s="204">
        <v>-7.57</v>
      </c>
      <c r="E299" s="204">
        <v>-0.39999999999999991</v>
      </c>
      <c r="F299" s="209">
        <v>2.0000000000000032E-2</v>
      </c>
      <c r="G299" s="209">
        <v>0.17000000000000004</v>
      </c>
    </row>
    <row r="300" spans="1:7" ht="11.25" hidden="1" customHeight="1">
      <c r="A300" s="132"/>
      <c r="B300" s="202" t="s">
        <v>131</v>
      </c>
      <c r="C300" s="203">
        <v>0.31</v>
      </c>
      <c r="D300" s="203">
        <v>1.1300000000000001</v>
      </c>
      <c r="E300" s="203">
        <v>2.2600000000000002</v>
      </c>
      <c r="F300" s="209">
        <v>0.76</v>
      </c>
      <c r="G300" s="209">
        <v>0.60000000000000009</v>
      </c>
    </row>
    <row r="301" spans="1:7" ht="11.25" hidden="1" customHeight="1">
      <c r="A301" s="132"/>
      <c r="B301" s="202" t="s">
        <v>132</v>
      </c>
      <c r="C301" s="203">
        <v>5.4299999999999988</v>
      </c>
      <c r="D301" s="203">
        <v>8.6999999999999993</v>
      </c>
      <c r="E301" s="203">
        <v>2.66</v>
      </c>
      <c r="F301" s="209">
        <v>0.74</v>
      </c>
      <c r="G301" s="209">
        <v>0.43</v>
      </c>
    </row>
    <row r="302" spans="1:7" ht="11.25" hidden="1" customHeight="1">
      <c r="A302" s="132"/>
      <c r="B302" s="202" t="s">
        <v>154</v>
      </c>
      <c r="C302" s="204">
        <v>0</v>
      </c>
      <c r="D302" s="204">
        <v>0</v>
      </c>
      <c r="E302" s="204">
        <v>0</v>
      </c>
      <c r="F302" s="209">
        <v>0</v>
      </c>
      <c r="G302" s="209">
        <v>0</v>
      </c>
    </row>
    <row r="303" spans="1:7" ht="11.25" hidden="1" customHeight="1">
      <c r="A303" s="132"/>
      <c r="B303" s="202" t="s">
        <v>131</v>
      </c>
      <c r="C303" s="204">
        <v>0</v>
      </c>
      <c r="D303" s="204">
        <v>0</v>
      </c>
      <c r="E303" s="204">
        <v>0</v>
      </c>
      <c r="F303" s="209">
        <v>0</v>
      </c>
      <c r="G303" s="209">
        <v>0</v>
      </c>
    </row>
    <row r="304" spans="1:7" ht="11.25" hidden="1" customHeight="1">
      <c r="A304" s="132"/>
      <c r="B304" s="202" t="s">
        <v>132</v>
      </c>
      <c r="C304" s="204">
        <v>0</v>
      </c>
      <c r="D304" s="204">
        <v>0</v>
      </c>
      <c r="E304" s="204">
        <v>0</v>
      </c>
      <c r="F304" s="209">
        <v>0</v>
      </c>
      <c r="G304" s="209">
        <v>0</v>
      </c>
    </row>
    <row r="305" spans="1:7" ht="11.25" hidden="1" customHeight="1">
      <c r="A305" s="132"/>
      <c r="B305" s="202" t="s">
        <v>155</v>
      </c>
      <c r="C305" s="204">
        <v>0</v>
      </c>
      <c r="D305" s="204">
        <v>0</v>
      </c>
      <c r="E305" s="204">
        <v>0</v>
      </c>
      <c r="F305" s="209">
        <v>0</v>
      </c>
      <c r="G305" s="209">
        <v>0</v>
      </c>
    </row>
    <row r="306" spans="1:7" ht="11.25" hidden="1" customHeight="1">
      <c r="A306" s="132"/>
      <c r="B306" s="202" t="s">
        <v>134</v>
      </c>
      <c r="C306" s="204">
        <v>0</v>
      </c>
      <c r="D306" s="204">
        <v>0</v>
      </c>
      <c r="E306" s="204">
        <v>0</v>
      </c>
      <c r="F306" s="209">
        <v>0</v>
      </c>
      <c r="G306" s="209">
        <v>0</v>
      </c>
    </row>
    <row r="307" spans="1:7" ht="11.25" hidden="1" customHeight="1">
      <c r="A307" s="132"/>
      <c r="B307" s="202" t="s">
        <v>135</v>
      </c>
      <c r="C307" s="204">
        <v>0</v>
      </c>
      <c r="D307" s="204">
        <v>0</v>
      </c>
      <c r="E307" s="204">
        <v>0</v>
      </c>
      <c r="F307" s="209">
        <v>0</v>
      </c>
      <c r="G307" s="209">
        <v>0</v>
      </c>
    </row>
    <row r="308" spans="1:7" ht="11.25" hidden="1" customHeight="1">
      <c r="A308" s="132"/>
      <c r="B308" s="202" t="s">
        <v>156</v>
      </c>
      <c r="C308" s="204">
        <v>0</v>
      </c>
      <c r="D308" s="204">
        <v>0</v>
      </c>
      <c r="E308" s="204">
        <v>0</v>
      </c>
      <c r="F308" s="209">
        <v>0</v>
      </c>
      <c r="G308" s="209">
        <v>0</v>
      </c>
    </row>
    <row r="309" spans="1:7" ht="11.25" hidden="1" customHeight="1">
      <c r="A309" s="132"/>
      <c r="B309" s="202" t="s">
        <v>134</v>
      </c>
      <c r="C309" s="204">
        <v>0</v>
      </c>
      <c r="D309" s="204">
        <v>0</v>
      </c>
      <c r="E309" s="204">
        <v>0</v>
      </c>
      <c r="F309" s="209">
        <v>0</v>
      </c>
      <c r="G309" s="209">
        <v>0</v>
      </c>
    </row>
    <row r="310" spans="1:7" ht="11.25" hidden="1" customHeight="1">
      <c r="A310" s="132"/>
      <c r="B310" s="202" t="s">
        <v>135</v>
      </c>
      <c r="C310" s="204">
        <v>0</v>
      </c>
      <c r="D310" s="204">
        <v>0</v>
      </c>
      <c r="E310" s="204">
        <v>0</v>
      </c>
      <c r="F310" s="209">
        <v>0</v>
      </c>
      <c r="G310" s="209">
        <v>0</v>
      </c>
    </row>
    <row r="311" spans="1:7" ht="11.25" hidden="1" customHeight="1">
      <c r="A311" s="132"/>
      <c r="B311" s="202" t="s">
        <v>144</v>
      </c>
      <c r="C311" s="204">
        <v>-0.97</v>
      </c>
      <c r="D311" s="204">
        <v>0</v>
      </c>
      <c r="E311" s="204">
        <v>0</v>
      </c>
      <c r="F311" s="209">
        <v>0</v>
      </c>
      <c r="G311" s="209">
        <v>0</v>
      </c>
    </row>
    <row r="312" spans="1:7" ht="11.25" hidden="1" customHeight="1">
      <c r="A312" s="132"/>
      <c r="B312" s="202" t="s">
        <v>78</v>
      </c>
      <c r="C312" s="204">
        <v>0.12000000000000001</v>
      </c>
      <c r="D312" s="204">
        <v>0</v>
      </c>
      <c r="E312" s="204">
        <v>0</v>
      </c>
      <c r="F312" s="209">
        <v>0</v>
      </c>
      <c r="G312" s="209">
        <v>0</v>
      </c>
    </row>
    <row r="313" spans="1:7" ht="11.25" hidden="1" customHeight="1">
      <c r="A313" s="132"/>
      <c r="B313" s="202" t="s">
        <v>79</v>
      </c>
      <c r="C313" s="204">
        <v>1.0899999999999999</v>
      </c>
      <c r="D313" s="204">
        <v>0</v>
      </c>
      <c r="E313" s="204">
        <v>0</v>
      </c>
      <c r="F313" s="209">
        <v>0</v>
      </c>
      <c r="G313" s="209">
        <v>0</v>
      </c>
    </row>
    <row r="314" spans="1:7" ht="11.25" hidden="1" customHeight="1">
      <c r="A314" s="132"/>
      <c r="B314" s="202" t="s">
        <v>157</v>
      </c>
      <c r="C314" s="204">
        <v>0</v>
      </c>
      <c r="D314" s="204">
        <v>0</v>
      </c>
      <c r="E314" s="204">
        <v>0</v>
      </c>
      <c r="F314" s="209">
        <v>0</v>
      </c>
      <c r="G314" s="209">
        <v>0</v>
      </c>
    </row>
    <row r="315" spans="1:7" ht="11.25" hidden="1" customHeight="1">
      <c r="A315" s="132"/>
      <c r="B315" s="202" t="s">
        <v>131</v>
      </c>
      <c r="C315" s="204">
        <v>0</v>
      </c>
      <c r="D315" s="204">
        <v>0</v>
      </c>
      <c r="E315" s="204">
        <v>0</v>
      </c>
      <c r="F315" s="209">
        <v>0</v>
      </c>
      <c r="G315" s="209">
        <v>0</v>
      </c>
    </row>
    <row r="316" spans="1:7" ht="11.25" hidden="1" customHeight="1">
      <c r="A316" s="132"/>
      <c r="B316" s="202" t="s">
        <v>132</v>
      </c>
      <c r="C316" s="204">
        <v>0</v>
      </c>
      <c r="D316" s="204">
        <v>0</v>
      </c>
      <c r="E316" s="204">
        <v>0</v>
      </c>
      <c r="F316" s="209">
        <v>0</v>
      </c>
      <c r="G316" s="209">
        <v>0</v>
      </c>
    </row>
    <row r="317" spans="1:7" ht="11.25" hidden="1" customHeight="1">
      <c r="A317" s="132"/>
      <c r="B317" s="202" t="s">
        <v>158</v>
      </c>
      <c r="C317" s="204">
        <v>-0.97</v>
      </c>
      <c r="D317" s="204">
        <v>0</v>
      </c>
      <c r="E317" s="204">
        <v>0</v>
      </c>
      <c r="F317" s="209">
        <v>0</v>
      </c>
      <c r="G317" s="209">
        <v>0</v>
      </c>
    </row>
    <row r="318" spans="1:7" ht="11.25" hidden="1" customHeight="1">
      <c r="A318" s="132"/>
      <c r="B318" s="202" t="s">
        <v>131</v>
      </c>
      <c r="C318" s="203">
        <v>0.12000000000000001</v>
      </c>
      <c r="D318" s="203">
        <v>0</v>
      </c>
      <c r="E318" s="203">
        <v>0</v>
      </c>
      <c r="F318" s="209">
        <v>0</v>
      </c>
      <c r="G318" s="209">
        <v>0</v>
      </c>
    </row>
    <row r="319" spans="1:7" ht="11.25" hidden="1" customHeight="1">
      <c r="A319" s="132"/>
      <c r="B319" s="202" t="s">
        <v>132</v>
      </c>
      <c r="C319" s="203">
        <v>1.0899999999999999</v>
      </c>
      <c r="D319" s="203">
        <v>0</v>
      </c>
      <c r="E319" s="203">
        <v>0</v>
      </c>
      <c r="F319" s="209">
        <v>0</v>
      </c>
      <c r="G319" s="209">
        <v>0</v>
      </c>
    </row>
    <row r="320" spans="1:7" ht="11.25" hidden="1" customHeight="1">
      <c r="A320" s="132"/>
      <c r="B320" s="202" t="s">
        <v>159</v>
      </c>
      <c r="C320" s="204">
        <v>-68.5</v>
      </c>
      <c r="D320" s="204">
        <v>-62.69</v>
      </c>
      <c r="E320" s="204">
        <v>-62.680000000000007</v>
      </c>
      <c r="F320" s="209">
        <v>-63.29</v>
      </c>
      <c r="G320" s="209">
        <v>-126.25</v>
      </c>
    </row>
    <row r="321" spans="1:7" ht="11.25" hidden="1" customHeight="1">
      <c r="A321" s="132"/>
      <c r="B321" s="202" t="s">
        <v>75</v>
      </c>
      <c r="C321" s="204">
        <v>2.9499999999999997</v>
      </c>
      <c r="D321" s="204">
        <v>1.26</v>
      </c>
      <c r="E321" s="204">
        <v>1.99</v>
      </c>
      <c r="F321" s="209">
        <v>2.3200000000000003</v>
      </c>
      <c r="G321" s="209">
        <v>9.9699999999999989</v>
      </c>
    </row>
    <row r="322" spans="1:7" ht="11.25" hidden="1" customHeight="1">
      <c r="A322" s="132"/>
      <c r="B322" s="202" t="s">
        <v>76</v>
      </c>
      <c r="C322" s="204">
        <v>71.45</v>
      </c>
      <c r="D322" s="204">
        <v>63.949999999999989</v>
      </c>
      <c r="E322" s="204">
        <v>64.67</v>
      </c>
      <c r="F322" s="209">
        <v>65.61</v>
      </c>
      <c r="G322" s="209">
        <v>136.22</v>
      </c>
    </row>
    <row r="323" spans="1:7" ht="11.25" hidden="1" customHeight="1">
      <c r="A323" s="132"/>
      <c r="B323" s="202" t="s">
        <v>160</v>
      </c>
      <c r="C323" s="204">
        <v>0</v>
      </c>
      <c r="D323" s="204">
        <v>0</v>
      </c>
      <c r="E323" s="204">
        <v>0</v>
      </c>
      <c r="F323" s="209">
        <v>0</v>
      </c>
      <c r="G323" s="209">
        <v>0</v>
      </c>
    </row>
    <row r="324" spans="1:7" ht="11.25" hidden="1" customHeight="1">
      <c r="A324" s="132"/>
      <c r="B324" s="202" t="s">
        <v>78</v>
      </c>
      <c r="C324" s="204">
        <v>0</v>
      </c>
      <c r="D324" s="204">
        <v>0</v>
      </c>
      <c r="E324" s="204">
        <v>0</v>
      </c>
      <c r="F324" s="209">
        <v>0</v>
      </c>
      <c r="G324" s="209">
        <v>0</v>
      </c>
    </row>
    <row r="325" spans="1:7" ht="11.25" hidden="1" customHeight="1">
      <c r="A325" s="132"/>
      <c r="B325" s="202" t="s">
        <v>79</v>
      </c>
      <c r="C325" s="204">
        <v>0</v>
      </c>
      <c r="D325" s="204">
        <v>0</v>
      </c>
      <c r="E325" s="204">
        <v>0</v>
      </c>
      <c r="F325" s="209">
        <v>0</v>
      </c>
      <c r="G325" s="209">
        <v>0</v>
      </c>
    </row>
    <row r="326" spans="1:7" ht="11.25" hidden="1" customHeight="1">
      <c r="A326" s="132"/>
      <c r="B326" s="202" t="s">
        <v>144</v>
      </c>
      <c r="C326" s="204">
        <v>-68.5</v>
      </c>
      <c r="D326" s="204">
        <v>-62.69</v>
      </c>
      <c r="E326" s="204">
        <v>-62.680000000000007</v>
      </c>
      <c r="F326" s="209">
        <v>-63.29</v>
      </c>
      <c r="G326" s="209">
        <v>-126.25</v>
      </c>
    </row>
    <row r="327" spans="1:7" ht="11.25" hidden="1" customHeight="1">
      <c r="A327" s="132"/>
      <c r="B327" s="202" t="s">
        <v>78</v>
      </c>
      <c r="C327" s="203">
        <v>2.9499999999999997</v>
      </c>
      <c r="D327" s="203">
        <v>1.26</v>
      </c>
      <c r="E327" s="203">
        <v>1.99</v>
      </c>
      <c r="F327" s="209">
        <v>2.3200000000000003</v>
      </c>
      <c r="G327" s="209">
        <v>9.9699999999999989</v>
      </c>
    </row>
    <row r="328" spans="1:7" ht="11.25" hidden="1" customHeight="1">
      <c r="A328" s="132"/>
      <c r="B328" s="202" t="s">
        <v>79</v>
      </c>
      <c r="C328" s="203">
        <v>71.45</v>
      </c>
      <c r="D328" s="203">
        <v>63.949999999999989</v>
      </c>
      <c r="E328" s="203">
        <v>64.67</v>
      </c>
      <c r="F328" s="209">
        <v>65.61</v>
      </c>
      <c r="G328" s="209">
        <v>136.22</v>
      </c>
    </row>
    <row r="329" spans="1:7" ht="11.25" hidden="1" customHeight="1">
      <c r="A329" s="132"/>
      <c r="B329" s="202" t="s">
        <v>151</v>
      </c>
      <c r="C329" s="204">
        <v>-69.47</v>
      </c>
      <c r="D329" s="204">
        <v>-63.39</v>
      </c>
      <c r="E329" s="204">
        <v>-63.44</v>
      </c>
      <c r="F329" s="209">
        <v>-64.02</v>
      </c>
      <c r="G329" s="209">
        <v>-126.94999999999999</v>
      </c>
    </row>
    <row r="330" spans="1:7" ht="11.25" hidden="1" customHeight="1">
      <c r="A330" s="132"/>
      <c r="B330" s="202" t="s">
        <v>131</v>
      </c>
      <c r="C330" s="203">
        <v>2.9499999999999997</v>
      </c>
      <c r="D330" s="203">
        <v>1.26</v>
      </c>
      <c r="E330" s="203">
        <v>1.99</v>
      </c>
      <c r="F330" s="209">
        <v>2.3200000000000003</v>
      </c>
      <c r="G330" s="209">
        <v>9.9699999999999989</v>
      </c>
    </row>
    <row r="331" spans="1:7" ht="11.25" hidden="1" customHeight="1">
      <c r="A331" s="132"/>
      <c r="B331" s="202" t="s">
        <v>132</v>
      </c>
      <c r="C331" s="203">
        <v>72.42</v>
      </c>
      <c r="D331" s="203">
        <v>64.649999999999991</v>
      </c>
      <c r="E331" s="203">
        <v>65.430000000000007</v>
      </c>
      <c r="F331" s="209">
        <v>66.34</v>
      </c>
      <c r="G331" s="209">
        <v>136.91999999999999</v>
      </c>
    </row>
    <row r="332" spans="1:7" ht="11.25" hidden="1" customHeight="1">
      <c r="A332" s="132"/>
      <c r="B332" s="202" t="s">
        <v>161</v>
      </c>
      <c r="C332" s="201">
        <v>0</v>
      </c>
      <c r="D332" s="201">
        <v>0</v>
      </c>
      <c r="E332" s="201">
        <v>0</v>
      </c>
      <c r="F332" s="209">
        <v>0</v>
      </c>
      <c r="G332" s="209">
        <v>0</v>
      </c>
    </row>
    <row r="333" spans="1:7" ht="11.25" hidden="1" customHeight="1">
      <c r="A333" s="132"/>
      <c r="B333" s="202" t="s">
        <v>78</v>
      </c>
      <c r="C333" s="201">
        <v>0</v>
      </c>
      <c r="D333" s="201">
        <v>0</v>
      </c>
      <c r="E333" s="201">
        <v>0</v>
      </c>
      <c r="F333" s="209">
        <v>0</v>
      </c>
      <c r="G333" s="209">
        <v>0</v>
      </c>
    </row>
    <row r="334" spans="1:7" ht="11.25" hidden="1" customHeight="1">
      <c r="A334" s="132"/>
      <c r="B334" s="202" t="s">
        <v>79</v>
      </c>
      <c r="C334" s="201">
        <v>0</v>
      </c>
      <c r="D334" s="201">
        <v>0</v>
      </c>
      <c r="E334" s="201">
        <v>0</v>
      </c>
      <c r="F334" s="209">
        <v>0</v>
      </c>
      <c r="G334" s="209">
        <v>0</v>
      </c>
    </row>
    <row r="335" spans="1:7" ht="11.25" hidden="1" customHeight="1">
      <c r="A335" s="132"/>
      <c r="B335" s="202" t="s">
        <v>162</v>
      </c>
      <c r="C335" s="204">
        <v>50.78</v>
      </c>
      <c r="D335" s="204">
        <v>26.41</v>
      </c>
      <c r="E335" s="204">
        <v>4.8899999999999997</v>
      </c>
      <c r="F335" s="209">
        <v>44.730000000000004</v>
      </c>
      <c r="G335" s="209">
        <v>179.35</v>
      </c>
    </row>
    <row r="336" spans="1:7" ht="11.25" hidden="1" customHeight="1">
      <c r="A336" s="132"/>
      <c r="B336" s="202" t="s">
        <v>163</v>
      </c>
      <c r="C336" s="201">
        <v>0</v>
      </c>
      <c r="D336" s="201">
        <v>0</v>
      </c>
      <c r="E336" s="201">
        <v>0</v>
      </c>
      <c r="F336" s="209">
        <v>0</v>
      </c>
      <c r="G336" s="209">
        <v>0</v>
      </c>
    </row>
    <row r="337" spans="1:7" ht="11.25" hidden="1" customHeight="1">
      <c r="A337" s="132"/>
      <c r="B337" s="202" t="s">
        <v>144</v>
      </c>
      <c r="C337" s="203">
        <v>50.78</v>
      </c>
      <c r="D337" s="203">
        <v>26.41</v>
      </c>
      <c r="E337" s="203">
        <v>4.8899999999999997</v>
      </c>
      <c r="F337" s="209">
        <v>44.730000000000004</v>
      </c>
      <c r="G337" s="209">
        <v>179.35</v>
      </c>
    </row>
    <row r="338" spans="1:7" ht="11.25" hidden="1" customHeight="1">
      <c r="A338" s="132"/>
      <c r="B338" s="202" t="s">
        <v>151</v>
      </c>
      <c r="C338" s="201">
        <v>0</v>
      </c>
      <c r="D338" s="201">
        <v>0</v>
      </c>
      <c r="E338" s="201">
        <v>0</v>
      </c>
      <c r="F338" s="209">
        <v>0</v>
      </c>
      <c r="G338" s="209">
        <v>0</v>
      </c>
    </row>
    <row r="339" spans="1:7" ht="11.25" hidden="1" customHeight="1">
      <c r="A339" s="132"/>
      <c r="B339" s="202" t="s">
        <v>164</v>
      </c>
      <c r="C339" s="204">
        <v>-1.5300000000000002</v>
      </c>
      <c r="D339" s="204">
        <v>-0.81</v>
      </c>
      <c r="E339" s="204">
        <v>3.93</v>
      </c>
      <c r="F339" s="209">
        <v>5.04</v>
      </c>
      <c r="G339" s="209">
        <v>3.36</v>
      </c>
    </row>
    <row r="340" spans="1:7" ht="11.25" hidden="1" customHeight="1">
      <c r="A340" s="132"/>
      <c r="B340" s="202" t="s">
        <v>68</v>
      </c>
      <c r="C340" s="204">
        <v>-2.0200000000000005</v>
      </c>
      <c r="D340" s="204">
        <v>-1.32</v>
      </c>
      <c r="E340" s="204">
        <v>3.6500000000000004</v>
      </c>
      <c r="F340" s="209">
        <v>5.05</v>
      </c>
      <c r="G340" s="209">
        <v>3.54</v>
      </c>
    </row>
    <row r="341" spans="1:7" ht="11.25" hidden="1" customHeight="1">
      <c r="A341" s="132"/>
      <c r="B341" s="202" t="s">
        <v>69</v>
      </c>
      <c r="C341" s="204">
        <v>-0.49</v>
      </c>
      <c r="D341" s="204">
        <v>-0.51</v>
      </c>
      <c r="E341" s="204">
        <v>-0.27999999999999992</v>
      </c>
      <c r="F341" s="209">
        <v>9.9999999999997868E-3</v>
      </c>
      <c r="G341" s="209">
        <v>0.18000000000000016</v>
      </c>
    </row>
    <row r="342" spans="1:7" ht="11.25" hidden="1" customHeight="1">
      <c r="A342" s="132"/>
      <c r="B342" s="202" t="s">
        <v>165</v>
      </c>
      <c r="C342" s="204">
        <v>-1.5300000000000002</v>
      </c>
      <c r="D342" s="204">
        <v>-0.67999999999999994</v>
      </c>
      <c r="E342" s="204">
        <v>5.07</v>
      </c>
      <c r="F342" s="209">
        <v>5.3500000000000005</v>
      </c>
      <c r="G342" s="209">
        <v>3.8600000000000003</v>
      </c>
    </row>
    <row r="343" spans="1:7" ht="11.25" hidden="1" customHeight="1">
      <c r="A343" s="132"/>
      <c r="B343" s="202" t="s">
        <v>75</v>
      </c>
      <c r="C343" s="203">
        <v>-2.0200000000000005</v>
      </c>
      <c r="D343" s="203">
        <v>-1.32</v>
      </c>
      <c r="E343" s="203">
        <v>3.6500000000000004</v>
      </c>
      <c r="F343" s="209">
        <v>5.05</v>
      </c>
      <c r="G343" s="209">
        <v>3.48</v>
      </c>
    </row>
    <row r="344" spans="1:7" ht="11.25" hidden="1" customHeight="1">
      <c r="A344" s="132"/>
      <c r="B344" s="202" t="s">
        <v>76</v>
      </c>
      <c r="C344" s="203">
        <v>-0.49</v>
      </c>
      <c r="D344" s="203">
        <v>-0.64</v>
      </c>
      <c r="E344" s="203">
        <v>-1.42</v>
      </c>
      <c r="F344" s="209">
        <v>-0.30000000000000004</v>
      </c>
      <c r="G344" s="209">
        <v>-0.38</v>
      </c>
    </row>
    <row r="345" spans="1:7" ht="11.25" hidden="1" customHeight="1">
      <c r="A345" s="132"/>
      <c r="B345" s="202" t="s">
        <v>166</v>
      </c>
      <c r="C345" s="201">
        <v>0</v>
      </c>
      <c r="D345" s="201">
        <v>0</v>
      </c>
      <c r="E345" s="201">
        <v>0</v>
      </c>
      <c r="F345" s="209">
        <v>0</v>
      </c>
      <c r="G345" s="209">
        <v>0</v>
      </c>
    </row>
    <row r="346" spans="1:7" ht="11.25" hidden="1" customHeight="1">
      <c r="A346" s="132"/>
      <c r="B346" s="202" t="s">
        <v>75</v>
      </c>
      <c r="C346" s="201">
        <v>0</v>
      </c>
      <c r="D346" s="201">
        <v>0</v>
      </c>
      <c r="E346" s="201">
        <v>0</v>
      </c>
      <c r="F346" s="209">
        <v>0</v>
      </c>
      <c r="G346" s="209">
        <v>0</v>
      </c>
    </row>
    <row r="347" spans="1:7" ht="11.25" hidden="1" customHeight="1">
      <c r="A347" s="132"/>
      <c r="B347" s="202" t="s">
        <v>76</v>
      </c>
      <c r="C347" s="201">
        <v>0</v>
      </c>
      <c r="D347" s="201">
        <v>0</v>
      </c>
      <c r="E347" s="201">
        <v>0</v>
      </c>
      <c r="F347" s="209">
        <v>0</v>
      </c>
      <c r="G347" s="209">
        <v>0</v>
      </c>
    </row>
    <row r="348" spans="1:7" ht="11.25" hidden="1" customHeight="1">
      <c r="A348" s="132"/>
      <c r="B348" s="202" t="s">
        <v>167</v>
      </c>
      <c r="C348" s="201">
        <v>0</v>
      </c>
      <c r="D348" s="201">
        <v>-0.13</v>
      </c>
      <c r="E348" s="201">
        <v>-1.1400000000000001</v>
      </c>
      <c r="F348" s="209">
        <v>-0.31</v>
      </c>
      <c r="G348" s="209">
        <v>-0.5</v>
      </c>
    </row>
    <row r="349" spans="1:7" ht="11.25" hidden="1" customHeight="1">
      <c r="A349" s="132"/>
      <c r="B349" s="202" t="s">
        <v>75</v>
      </c>
      <c r="C349" s="203">
        <v>0</v>
      </c>
      <c r="D349" s="203">
        <v>0</v>
      </c>
      <c r="E349" s="203">
        <v>0</v>
      </c>
      <c r="F349" s="209">
        <v>0</v>
      </c>
      <c r="G349" s="209">
        <v>6.0000000000000005E-2</v>
      </c>
    </row>
    <row r="350" spans="1:7" ht="11.25" hidden="1" customHeight="1">
      <c r="A350" s="132"/>
      <c r="B350" s="202" t="s">
        <v>76</v>
      </c>
      <c r="C350" s="203">
        <v>0</v>
      </c>
      <c r="D350" s="203">
        <v>0.13</v>
      </c>
      <c r="E350" s="203">
        <v>1.1400000000000001</v>
      </c>
      <c r="F350" s="209">
        <v>0.31</v>
      </c>
      <c r="G350" s="209">
        <v>0.55999999999999994</v>
      </c>
    </row>
    <row r="351" spans="1:7" s="27" customFormat="1" ht="11.25" customHeight="1">
      <c r="A351" s="138"/>
      <c r="B351" s="211" t="s">
        <v>168</v>
      </c>
      <c r="C351" s="205">
        <v>1214.3400000000001</v>
      </c>
      <c r="D351" s="205">
        <v>1405.52</v>
      </c>
      <c r="E351" s="205">
        <v>1752.0900000000001</v>
      </c>
      <c r="F351" s="214">
        <v>1726.94</v>
      </c>
      <c r="G351" s="214">
        <v>1814.21</v>
      </c>
    </row>
    <row r="352" spans="1:7" ht="11.25" customHeight="1">
      <c r="A352" s="132"/>
      <c r="B352" s="202" t="s">
        <v>58</v>
      </c>
      <c r="C352" s="204">
        <v>1394.7600000000002</v>
      </c>
      <c r="D352" s="204">
        <v>1595.9</v>
      </c>
      <c r="E352" s="204">
        <v>2040.31</v>
      </c>
      <c r="F352" s="209">
        <v>2270.23</v>
      </c>
      <c r="G352" s="209">
        <v>2255.67</v>
      </c>
    </row>
    <row r="353" spans="1:7" ht="11.25" customHeight="1">
      <c r="A353" s="132"/>
      <c r="B353" s="202" t="s">
        <v>59</v>
      </c>
      <c r="C353" s="204">
        <v>180.42</v>
      </c>
      <c r="D353" s="204">
        <v>190.38</v>
      </c>
      <c r="E353" s="204">
        <v>288.21999999999997</v>
      </c>
      <c r="F353" s="209">
        <v>543.29</v>
      </c>
      <c r="G353" s="209">
        <v>441.46000000000004</v>
      </c>
    </row>
    <row r="354" spans="1:7" ht="11.25" hidden="1" customHeight="1">
      <c r="A354" s="132"/>
      <c r="B354" s="202" t="s">
        <v>169</v>
      </c>
      <c r="C354" s="204">
        <v>139.80000000000001</v>
      </c>
      <c r="D354" s="204">
        <v>93.76</v>
      </c>
      <c r="E354" s="204">
        <v>207.31</v>
      </c>
      <c r="F354" s="209">
        <v>307.12</v>
      </c>
      <c r="G354" s="209">
        <v>387.72999999999996</v>
      </c>
    </row>
    <row r="355" spans="1:7" ht="11.25" hidden="1" customHeight="1">
      <c r="A355" s="132"/>
      <c r="B355" s="202" t="s">
        <v>68</v>
      </c>
      <c r="C355" s="204">
        <v>146.98000000000002</v>
      </c>
      <c r="D355" s="204">
        <v>101.37</v>
      </c>
      <c r="E355" s="204">
        <v>221.12</v>
      </c>
      <c r="F355" s="209">
        <v>342.71000000000004</v>
      </c>
      <c r="G355" s="209">
        <v>403.49</v>
      </c>
    </row>
    <row r="356" spans="1:7" ht="11.25" hidden="1" customHeight="1">
      <c r="A356" s="132"/>
      <c r="B356" s="202" t="s">
        <v>69</v>
      </c>
      <c r="C356" s="204">
        <v>7.18</v>
      </c>
      <c r="D356" s="204">
        <v>7.6099999999999994</v>
      </c>
      <c r="E356" s="204">
        <v>13.81</v>
      </c>
      <c r="F356" s="209">
        <v>35.590000000000003</v>
      </c>
      <c r="G356" s="209">
        <v>15.76</v>
      </c>
    </row>
    <row r="357" spans="1:7" ht="11.25" hidden="1" customHeight="1">
      <c r="A357" s="132"/>
      <c r="B357" s="202" t="s">
        <v>170</v>
      </c>
      <c r="C357" s="203">
        <v>6.11</v>
      </c>
      <c r="D357" s="203">
        <v>4.97</v>
      </c>
      <c r="E357" s="203">
        <v>6.77</v>
      </c>
      <c r="F357" s="209">
        <v>5.74</v>
      </c>
      <c r="G357" s="209">
        <v>7.37</v>
      </c>
    </row>
    <row r="358" spans="1:7" ht="11.25" hidden="1" customHeight="1">
      <c r="A358" s="132"/>
      <c r="B358" s="202" t="s">
        <v>171</v>
      </c>
      <c r="C358" s="203">
        <v>0</v>
      </c>
      <c r="D358" s="203">
        <v>1.59</v>
      </c>
      <c r="E358" s="203">
        <v>1.8</v>
      </c>
      <c r="F358" s="209">
        <v>1.87</v>
      </c>
      <c r="G358" s="209">
        <v>2.91</v>
      </c>
    </row>
    <row r="359" spans="1:7" ht="11.25" hidden="1" customHeight="1">
      <c r="A359" s="132"/>
      <c r="B359" s="202" t="s">
        <v>729</v>
      </c>
      <c r="C359" s="203">
        <v>4.0600000000000005</v>
      </c>
      <c r="D359" s="203">
        <v>4.43</v>
      </c>
      <c r="E359" s="203">
        <v>5.09</v>
      </c>
      <c r="F359" s="209">
        <v>3.8200000000000003</v>
      </c>
      <c r="G359" s="209">
        <v>3.7</v>
      </c>
    </row>
    <row r="360" spans="1:7" ht="11.25" hidden="1" customHeight="1">
      <c r="A360" s="132"/>
      <c r="B360" s="202" t="s">
        <v>171</v>
      </c>
      <c r="C360" s="203">
        <v>0</v>
      </c>
      <c r="D360" s="203">
        <v>0</v>
      </c>
      <c r="E360" s="203">
        <v>0</v>
      </c>
      <c r="F360" s="209">
        <v>0</v>
      </c>
      <c r="G360" s="209">
        <v>0</v>
      </c>
    </row>
    <row r="361" spans="1:7" ht="11.25" hidden="1" customHeight="1">
      <c r="A361" s="132"/>
      <c r="B361" s="202" t="s">
        <v>730</v>
      </c>
      <c r="C361" s="203">
        <v>0.66</v>
      </c>
      <c r="D361" s="203">
        <v>1.2200000000000002</v>
      </c>
      <c r="E361" s="203">
        <v>1.48</v>
      </c>
      <c r="F361" s="209">
        <v>2.19</v>
      </c>
      <c r="G361" s="209">
        <v>3.1199999999999997</v>
      </c>
    </row>
    <row r="362" spans="1:7" ht="11.25" hidden="1" customHeight="1">
      <c r="A362" s="132"/>
      <c r="B362" s="202" t="s">
        <v>172</v>
      </c>
      <c r="C362" s="204">
        <v>107.11000000000001</v>
      </c>
      <c r="D362" s="204">
        <v>65.59</v>
      </c>
      <c r="E362" s="204">
        <v>180.82</v>
      </c>
      <c r="F362" s="209">
        <v>299.75</v>
      </c>
      <c r="G362" s="209">
        <v>355.42999999999995</v>
      </c>
    </row>
    <row r="363" spans="1:7" ht="11.25" hidden="1" customHeight="1">
      <c r="A363" s="132"/>
      <c r="B363" s="202" t="s">
        <v>75</v>
      </c>
      <c r="C363" s="203">
        <v>113.17000000000002</v>
      </c>
      <c r="D363" s="203">
        <v>71.48</v>
      </c>
      <c r="E363" s="203">
        <v>188.41</v>
      </c>
      <c r="F363" s="209">
        <v>308.33000000000004</v>
      </c>
      <c r="G363" s="209">
        <v>364.38</v>
      </c>
    </row>
    <row r="364" spans="1:7" ht="11.25" hidden="1" customHeight="1">
      <c r="A364" s="132"/>
      <c r="B364" s="202" t="s">
        <v>76</v>
      </c>
      <c r="C364" s="203">
        <v>6.0600000000000005</v>
      </c>
      <c r="D364" s="203">
        <v>5.89</v>
      </c>
      <c r="E364" s="203">
        <v>7.5900000000000007</v>
      </c>
      <c r="F364" s="209">
        <v>8.5799999999999983</v>
      </c>
      <c r="G364" s="209">
        <v>8.9500000000000011</v>
      </c>
    </row>
    <row r="365" spans="1:7" ht="11.25" hidden="1" customHeight="1">
      <c r="A365" s="132"/>
      <c r="B365" s="202" t="s">
        <v>173</v>
      </c>
      <c r="C365" s="204">
        <v>23.18</v>
      </c>
      <c r="D365" s="204">
        <v>19.989999999999998</v>
      </c>
      <c r="E365" s="204">
        <v>16.11</v>
      </c>
      <c r="F365" s="209">
        <v>-4.4408920985006262E-16</v>
      </c>
      <c r="G365" s="209">
        <v>24.35</v>
      </c>
    </row>
    <row r="366" spans="1:7" ht="11.25" hidden="1" customHeight="1">
      <c r="A366" s="132"/>
      <c r="B366" s="202" t="s">
        <v>75</v>
      </c>
      <c r="C366" s="203">
        <v>23.64</v>
      </c>
      <c r="D366" s="203">
        <v>20.490000000000002</v>
      </c>
      <c r="E366" s="203">
        <v>20.85</v>
      </c>
      <c r="F366" s="209">
        <v>24.82</v>
      </c>
      <c r="G366" s="209">
        <v>28.04</v>
      </c>
    </row>
    <row r="367" spans="1:7" ht="11.25" hidden="1" customHeight="1">
      <c r="A367" s="132"/>
      <c r="B367" s="202" t="s">
        <v>76</v>
      </c>
      <c r="C367" s="203">
        <v>0.46</v>
      </c>
      <c r="D367" s="203">
        <v>0.5</v>
      </c>
      <c r="E367" s="203">
        <v>4.74</v>
      </c>
      <c r="F367" s="209">
        <v>24.82</v>
      </c>
      <c r="G367" s="209">
        <v>3.6900000000000004</v>
      </c>
    </row>
    <row r="368" spans="1:7" ht="11.25" hidden="1" customHeight="1">
      <c r="A368" s="132"/>
      <c r="B368" s="202" t="s">
        <v>174</v>
      </c>
      <c r="C368" s="201">
        <v>0</v>
      </c>
      <c r="D368" s="201">
        <v>0</v>
      </c>
      <c r="E368" s="201">
        <v>0</v>
      </c>
      <c r="F368" s="209">
        <v>0</v>
      </c>
      <c r="G368" s="209">
        <v>0</v>
      </c>
    </row>
    <row r="369" spans="1:7" ht="11.25" hidden="1" customHeight="1">
      <c r="A369" s="132"/>
      <c r="B369" s="202" t="s">
        <v>78</v>
      </c>
      <c r="C369" s="201">
        <v>0</v>
      </c>
      <c r="D369" s="201">
        <v>0</v>
      </c>
      <c r="E369" s="201">
        <v>0</v>
      </c>
      <c r="F369" s="209">
        <v>0</v>
      </c>
      <c r="G369" s="209">
        <v>0</v>
      </c>
    </row>
    <row r="370" spans="1:7" ht="11.25" hidden="1" customHeight="1">
      <c r="A370" s="132"/>
      <c r="B370" s="202" t="s">
        <v>79</v>
      </c>
      <c r="C370" s="201">
        <v>0</v>
      </c>
      <c r="D370" s="201">
        <v>0</v>
      </c>
      <c r="E370" s="201">
        <v>0</v>
      </c>
      <c r="F370" s="209">
        <v>0</v>
      </c>
      <c r="G370" s="209">
        <v>0</v>
      </c>
    </row>
    <row r="371" spans="1:7" ht="11.25" hidden="1" customHeight="1">
      <c r="A371" s="132"/>
      <c r="B371" s="202" t="s">
        <v>175</v>
      </c>
      <c r="C371" s="204">
        <v>1074.54</v>
      </c>
      <c r="D371" s="204">
        <v>1311.7599999999998</v>
      </c>
      <c r="E371" s="204">
        <v>1544.78</v>
      </c>
      <c r="F371" s="209">
        <v>1419.8200000000002</v>
      </c>
      <c r="G371" s="209">
        <v>1426.48</v>
      </c>
    </row>
    <row r="372" spans="1:7" ht="11.25" hidden="1" customHeight="1">
      <c r="A372" s="132"/>
      <c r="B372" s="202" t="s">
        <v>68</v>
      </c>
      <c r="C372" s="204">
        <v>1247.78</v>
      </c>
      <c r="D372" s="204">
        <v>1494.53</v>
      </c>
      <c r="E372" s="204">
        <v>1819.19</v>
      </c>
      <c r="F372" s="209">
        <v>1927.52</v>
      </c>
      <c r="G372" s="209">
        <v>1852.18</v>
      </c>
    </row>
    <row r="373" spans="1:7" ht="11.25" hidden="1" customHeight="1">
      <c r="A373" s="132"/>
      <c r="B373" s="202" t="s">
        <v>69</v>
      </c>
      <c r="C373" s="204">
        <v>173.24</v>
      </c>
      <c r="D373" s="204">
        <v>182.77</v>
      </c>
      <c r="E373" s="204">
        <v>274.40999999999997</v>
      </c>
      <c r="F373" s="209">
        <v>507.70000000000005</v>
      </c>
      <c r="G373" s="209">
        <v>425.70000000000005</v>
      </c>
    </row>
    <row r="374" spans="1:7" ht="11.25" hidden="1" customHeight="1">
      <c r="A374" s="132"/>
      <c r="B374" s="202" t="s">
        <v>176</v>
      </c>
      <c r="C374" s="204">
        <v>851.07999999999993</v>
      </c>
      <c r="D374" s="204">
        <v>939.09</v>
      </c>
      <c r="E374" s="204">
        <v>1038.9899999999998</v>
      </c>
      <c r="F374" s="209">
        <v>791</v>
      </c>
      <c r="G374" s="209">
        <v>788.33999999999992</v>
      </c>
    </row>
    <row r="375" spans="1:7" ht="11.25" hidden="1" customHeight="1">
      <c r="A375" s="132"/>
      <c r="B375" s="202" t="s">
        <v>75</v>
      </c>
      <c r="C375" s="203">
        <v>950.1099999999999</v>
      </c>
      <c r="D375" s="203">
        <v>1057.04</v>
      </c>
      <c r="E375" s="203">
        <v>1231.56</v>
      </c>
      <c r="F375" s="209">
        <v>1203.77</v>
      </c>
      <c r="G375" s="209">
        <v>1122.6100000000001</v>
      </c>
    </row>
    <row r="376" spans="1:7" ht="11.25" hidden="1" customHeight="1">
      <c r="A376" s="132"/>
      <c r="B376" s="202" t="s">
        <v>76</v>
      </c>
      <c r="C376" s="203">
        <v>99.03</v>
      </c>
      <c r="D376" s="203">
        <v>117.95</v>
      </c>
      <c r="E376" s="203">
        <v>192.57</v>
      </c>
      <c r="F376" s="209">
        <v>412.77000000000004</v>
      </c>
      <c r="G376" s="209">
        <v>334.27</v>
      </c>
    </row>
    <row r="377" spans="1:7" ht="11.25" hidden="1" customHeight="1">
      <c r="A377" s="132"/>
      <c r="B377" s="202" t="s">
        <v>177</v>
      </c>
      <c r="C377" s="201">
        <v>0</v>
      </c>
      <c r="D377" s="201">
        <v>0</v>
      </c>
      <c r="E377" s="201">
        <v>0</v>
      </c>
      <c r="F377" s="209">
        <v>0</v>
      </c>
      <c r="G377" s="209">
        <v>0</v>
      </c>
    </row>
    <row r="378" spans="1:7" ht="11.25" hidden="1" customHeight="1">
      <c r="A378" s="132"/>
      <c r="B378" s="202" t="s">
        <v>78</v>
      </c>
      <c r="C378" s="201">
        <v>0</v>
      </c>
      <c r="D378" s="201">
        <v>0</v>
      </c>
      <c r="E378" s="201">
        <v>0</v>
      </c>
      <c r="F378" s="209">
        <v>0</v>
      </c>
      <c r="G378" s="209">
        <v>0</v>
      </c>
    </row>
    <row r="379" spans="1:7" ht="11.25" hidden="1" customHeight="1">
      <c r="A379" s="132"/>
      <c r="B379" s="202" t="s">
        <v>79</v>
      </c>
      <c r="C379" s="201">
        <v>0</v>
      </c>
      <c r="D379" s="201">
        <v>0</v>
      </c>
      <c r="E379" s="201">
        <v>0</v>
      </c>
      <c r="F379" s="209">
        <v>0</v>
      </c>
      <c r="G379" s="209">
        <v>0</v>
      </c>
    </row>
    <row r="380" spans="1:7" ht="11.25" hidden="1" customHeight="1">
      <c r="A380" s="132"/>
      <c r="B380" s="202" t="s">
        <v>178</v>
      </c>
      <c r="C380" s="204">
        <v>223.46000000000004</v>
      </c>
      <c r="D380" s="204">
        <v>372.66999999999996</v>
      </c>
      <c r="E380" s="204">
        <v>505.79000000000008</v>
      </c>
      <c r="F380" s="209">
        <v>628.81999999999994</v>
      </c>
      <c r="G380" s="209">
        <v>638.14</v>
      </c>
    </row>
    <row r="381" spans="1:7" ht="11.25" hidden="1" customHeight="1">
      <c r="A381" s="132"/>
      <c r="B381" s="202" t="s">
        <v>75</v>
      </c>
      <c r="C381" s="203">
        <v>297.66999999999996</v>
      </c>
      <c r="D381" s="203">
        <v>437.49</v>
      </c>
      <c r="E381" s="203">
        <v>587.63000000000011</v>
      </c>
      <c r="F381" s="209">
        <v>723.75</v>
      </c>
      <c r="G381" s="209">
        <v>729.57</v>
      </c>
    </row>
    <row r="382" spans="1:7" ht="11.25" hidden="1" customHeight="1">
      <c r="A382" s="132"/>
      <c r="B382" s="202" t="s">
        <v>76</v>
      </c>
      <c r="C382" s="203">
        <v>74.209999999999994</v>
      </c>
      <c r="D382" s="203">
        <v>64.819999999999993</v>
      </c>
      <c r="E382" s="203">
        <v>81.84</v>
      </c>
      <c r="F382" s="209">
        <v>94.929999999999993</v>
      </c>
      <c r="G382" s="209">
        <v>91.429999999999993</v>
      </c>
    </row>
    <row r="383" spans="1:7" ht="11.25" hidden="1" customHeight="1">
      <c r="A383" s="132"/>
      <c r="B383" s="202" t="s">
        <v>170</v>
      </c>
      <c r="C383" s="203">
        <v>40.799999999999997</v>
      </c>
      <c r="D383" s="203">
        <v>34.620000000000005</v>
      </c>
      <c r="E383" s="203">
        <v>37.96</v>
      </c>
      <c r="F383" s="209">
        <v>37.950000000000003</v>
      </c>
      <c r="G383" s="209">
        <v>37</v>
      </c>
    </row>
    <row r="384" spans="1:7" ht="11.25" hidden="1" customHeight="1">
      <c r="A384" s="132"/>
      <c r="B384" s="202" t="s">
        <v>179</v>
      </c>
      <c r="C384" s="201">
        <v>0</v>
      </c>
      <c r="D384" s="201">
        <v>0</v>
      </c>
      <c r="E384" s="201">
        <v>-0.01</v>
      </c>
      <c r="F384" s="209">
        <v>-0.03</v>
      </c>
      <c r="G384" s="209">
        <v>-0.01</v>
      </c>
    </row>
    <row r="385" spans="1:7" ht="11.25" hidden="1" customHeight="1">
      <c r="A385" s="132"/>
      <c r="B385" s="202" t="s">
        <v>75</v>
      </c>
      <c r="C385" s="203">
        <v>0</v>
      </c>
      <c r="D385" s="203">
        <v>0</v>
      </c>
      <c r="E385" s="203">
        <v>0</v>
      </c>
      <c r="F385" s="209">
        <v>0</v>
      </c>
      <c r="G385" s="209">
        <v>0</v>
      </c>
    </row>
    <row r="386" spans="1:7" ht="11.25" hidden="1" customHeight="1">
      <c r="A386" s="132"/>
      <c r="B386" s="202" t="s">
        <v>76</v>
      </c>
      <c r="C386" s="203">
        <v>0</v>
      </c>
      <c r="D386" s="203">
        <v>0</v>
      </c>
      <c r="E386" s="203">
        <v>0.01</v>
      </c>
      <c r="F386" s="209">
        <v>0.03</v>
      </c>
      <c r="G386" s="209">
        <v>0.01</v>
      </c>
    </row>
    <row r="387" spans="1:7" ht="11.25" hidden="1" customHeight="1">
      <c r="A387" s="132"/>
      <c r="B387" s="202" t="s">
        <v>180</v>
      </c>
      <c r="C387" s="201">
        <v>4.8900000000000006</v>
      </c>
      <c r="D387" s="201">
        <v>7.3000000000000007</v>
      </c>
      <c r="E387" s="201">
        <v>10.09</v>
      </c>
      <c r="F387" s="209">
        <v>11.110000000000001</v>
      </c>
      <c r="G387" s="209">
        <v>14.860000000000001</v>
      </c>
    </row>
    <row r="388" spans="1:7" ht="11.25" hidden="1" customHeight="1">
      <c r="A388" s="132"/>
      <c r="B388" s="202" t="s">
        <v>75</v>
      </c>
      <c r="C388" s="203">
        <v>4.9700000000000006</v>
      </c>
      <c r="D388" s="203">
        <v>7.3100000000000005</v>
      </c>
      <c r="E388" s="203">
        <v>10.139999999999999</v>
      </c>
      <c r="F388" s="209">
        <v>11.18</v>
      </c>
      <c r="G388" s="209">
        <v>14.910000000000002</v>
      </c>
    </row>
    <row r="389" spans="1:7" ht="11.25" hidden="1" customHeight="1">
      <c r="A389" s="132"/>
      <c r="B389" s="202" t="s">
        <v>76</v>
      </c>
      <c r="C389" s="203">
        <v>0.08</v>
      </c>
      <c r="D389" s="203">
        <v>0.01</v>
      </c>
      <c r="E389" s="203">
        <v>0.05</v>
      </c>
      <c r="F389" s="209">
        <v>7.0000000000000007E-2</v>
      </c>
      <c r="G389" s="209">
        <v>0.05</v>
      </c>
    </row>
    <row r="390" spans="1:7" ht="11.25" hidden="1" customHeight="1">
      <c r="A390" s="132"/>
      <c r="B390" s="202" t="s">
        <v>181</v>
      </c>
      <c r="C390" s="204">
        <v>-9.4199999999999982</v>
      </c>
      <c r="D390" s="204">
        <v>-6.6800000000000006</v>
      </c>
      <c r="E390" s="204">
        <v>-9.2799999999999994</v>
      </c>
      <c r="F390" s="209">
        <v>-12.09</v>
      </c>
      <c r="G390" s="209">
        <v>-15.079999999999998</v>
      </c>
    </row>
    <row r="391" spans="1:7" ht="11.25" hidden="1" customHeight="1">
      <c r="A391" s="132"/>
      <c r="B391" s="202" t="s">
        <v>75</v>
      </c>
      <c r="C391" s="203">
        <v>0.63</v>
      </c>
      <c r="D391" s="203">
        <v>0.75</v>
      </c>
      <c r="E391" s="203">
        <v>0.70000000000000007</v>
      </c>
      <c r="F391" s="209">
        <v>0.73</v>
      </c>
      <c r="G391" s="209">
        <v>1.49</v>
      </c>
    </row>
    <row r="392" spans="1:7" ht="11.25" hidden="1" customHeight="1">
      <c r="A392" s="132"/>
      <c r="B392" s="202" t="s">
        <v>76</v>
      </c>
      <c r="C392" s="203">
        <v>10.050000000000001</v>
      </c>
      <c r="D392" s="203">
        <v>7.43</v>
      </c>
      <c r="E392" s="203">
        <v>9.98</v>
      </c>
      <c r="F392" s="209">
        <v>12.82</v>
      </c>
      <c r="G392" s="209">
        <v>16.57</v>
      </c>
    </row>
    <row r="393" spans="1:7" ht="11.25" hidden="1" customHeight="1">
      <c r="A393" s="132"/>
      <c r="B393" s="202" t="s">
        <v>182</v>
      </c>
      <c r="C393" s="204">
        <v>8.4699999999999989</v>
      </c>
      <c r="D393" s="204">
        <v>7.6</v>
      </c>
      <c r="E393" s="204">
        <v>8.1340000000000003</v>
      </c>
      <c r="F393" s="209">
        <v>11.34</v>
      </c>
      <c r="G393" s="209">
        <v>10.51</v>
      </c>
    </row>
    <row r="394" spans="1:7" ht="11.25" hidden="1" customHeight="1">
      <c r="A394" s="132"/>
      <c r="B394" s="202" t="s">
        <v>75</v>
      </c>
      <c r="C394" s="203">
        <v>12.089999999999998</v>
      </c>
      <c r="D394" s="203">
        <v>10.49</v>
      </c>
      <c r="E394" s="203">
        <v>10.33</v>
      </c>
      <c r="F394" s="209">
        <v>13.48</v>
      </c>
      <c r="G394" s="209">
        <v>13.129999999999999</v>
      </c>
    </row>
    <row r="395" spans="1:7" ht="11.25" hidden="1" customHeight="1">
      <c r="A395" s="132"/>
      <c r="B395" s="202" t="s">
        <v>76</v>
      </c>
      <c r="C395" s="203">
        <v>3.62</v>
      </c>
      <c r="D395" s="203">
        <v>2.89</v>
      </c>
      <c r="E395" s="203">
        <v>2.1959999999999997</v>
      </c>
      <c r="F395" s="209">
        <v>2.14</v>
      </c>
      <c r="G395" s="209">
        <v>2.62</v>
      </c>
    </row>
    <row r="396" spans="1:7" ht="11.25" hidden="1" customHeight="1">
      <c r="A396" s="132"/>
      <c r="B396" s="202" t="s">
        <v>172</v>
      </c>
      <c r="C396" s="204">
        <v>90.63000000000001</v>
      </c>
      <c r="D396" s="204">
        <v>104.77000000000001</v>
      </c>
      <c r="E396" s="204">
        <v>159.59000000000003</v>
      </c>
      <c r="F396" s="209">
        <v>226.42000000000002</v>
      </c>
      <c r="G396" s="209">
        <v>194.35</v>
      </c>
    </row>
    <row r="397" spans="1:7" ht="11.25" hidden="1" customHeight="1">
      <c r="A397" s="132"/>
      <c r="B397" s="202" t="s">
        <v>75</v>
      </c>
      <c r="C397" s="203">
        <v>92.65</v>
      </c>
      <c r="D397" s="203">
        <v>106.07000000000001</v>
      </c>
      <c r="E397" s="203">
        <v>161.36000000000001</v>
      </c>
      <c r="F397" s="209">
        <v>239.58999999999997</v>
      </c>
      <c r="G397" s="209">
        <v>208.04</v>
      </c>
    </row>
    <row r="398" spans="1:7" ht="11.25" hidden="1" customHeight="1">
      <c r="A398" s="132"/>
      <c r="B398" s="202" t="s">
        <v>76</v>
      </c>
      <c r="C398" s="203">
        <v>2.02</v>
      </c>
      <c r="D398" s="203">
        <v>1.3</v>
      </c>
      <c r="E398" s="203">
        <v>1.77</v>
      </c>
      <c r="F398" s="209">
        <v>13.17</v>
      </c>
      <c r="G398" s="209">
        <v>13.690000000000001</v>
      </c>
    </row>
    <row r="399" spans="1:7" ht="11.25" hidden="1" customHeight="1">
      <c r="A399" s="132"/>
      <c r="B399" s="202" t="s">
        <v>183</v>
      </c>
      <c r="C399" s="204">
        <v>169.69</v>
      </c>
      <c r="D399" s="204">
        <v>294.3</v>
      </c>
      <c r="E399" s="204">
        <v>375.23</v>
      </c>
      <c r="F399" s="209">
        <v>430.02</v>
      </c>
      <c r="G399" s="209">
        <v>470.51000000000005</v>
      </c>
    </row>
    <row r="400" spans="1:7" ht="11.25" hidden="1" customHeight="1">
      <c r="A400" s="132"/>
      <c r="B400" s="202" t="s">
        <v>75</v>
      </c>
      <c r="C400" s="203">
        <v>187.33</v>
      </c>
      <c r="D400" s="203">
        <v>312.87</v>
      </c>
      <c r="E400" s="203">
        <v>405.1</v>
      </c>
      <c r="F400" s="209">
        <v>458.77</v>
      </c>
      <c r="G400" s="209">
        <v>492</v>
      </c>
    </row>
    <row r="401" spans="1:7" ht="11.25" hidden="1" customHeight="1">
      <c r="A401" s="132"/>
      <c r="B401" s="202" t="s">
        <v>76</v>
      </c>
      <c r="C401" s="203">
        <v>17.64</v>
      </c>
      <c r="D401" s="203">
        <v>18.569999999999997</v>
      </c>
      <c r="E401" s="203">
        <v>29.869999999999997</v>
      </c>
      <c r="F401" s="209">
        <v>28.75</v>
      </c>
      <c r="G401" s="209">
        <v>21.490000000000002</v>
      </c>
    </row>
    <row r="402" spans="1:7" ht="11.25" hidden="1" customHeight="1">
      <c r="A402" s="132"/>
      <c r="B402" s="202" t="s">
        <v>174</v>
      </c>
      <c r="C402" s="201">
        <v>0</v>
      </c>
      <c r="D402" s="201">
        <v>0</v>
      </c>
      <c r="E402" s="201">
        <v>0</v>
      </c>
      <c r="F402" s="209">
        <v>0</v>
      </c>
      <c r="G402" s="209">
        <v>0</v>
      </c>
    </row>
    <row r="403" spans="1:7" ht="11.25" hidden="1" customHeight="1">
      <c r="A403" s="132"/>
      <c r="B403" s="202" t="s">
        <v>78</v>
      </c>
      <c r="C403" s="201">
        <v>0</v>
      </c>
      <c r="D403" s="201">
        <v>0</v>
      </c>
      <c r="E403" s="201">
        <v>0</v>
      </c>
      <c r="F403" s="209">
        <v>0</v>
      </c>
      <c r="G403" s="209">
        <v>0</v>
      </c>
    </row>
    <row r="404" spans="1:7" ht="11.25" hidden="1" customHeight="1">
      <c r="A404" s="132"/>
      <c r="B404" s="202" t="s">
        <v>79</v>
      </c>
      <c r="C404" s="201">
        <v>0</v>
      </c>
      <c r="D404" s="201">
        <v>0</v>
      </c>
      <c r="E404" s="201">
        <v>0</v>
      </c>
      <c r="F404" s="209">
        <v>0</v>
      </c>
      <c r="G404" s="209">
        <v>0</v>
      </c>
    </row>
    <row r="405" spans="1:7" ht="11.25" hidden="1" customHeight="1">
      <c r="A405" s="132"/>
      <c r="B405" s="202" t="s">
        <v>184</v>
      </c>
      <c r="C405" s="201">
        <v>0</v>
      </c>
      <c r="D405" s="201">
        <v>0</v>
      </c>
      <c r="E405" s="201">
        <v>0</v>
      </c>
      <c r="F405" s="209">
        <v>0</v>
      </c>
      <c r="G405" s="209">
        <v>0</v>
      </c>
    </row>
    <row r="406" spans="1:7" ht="11.25" hidden="1" customHeight="1">
      <c r="A406" s="132"/>
      <c r="B406" s="202" t="s">
        <v>68</v>
      </c>
      <c r="C406" s="201">
        <v>0</v>
      </c>
      <c r="D406" s="201">
        <v>0</v>
      </c>
      <c r="E406" s="201">
        <v>0</v>
      </c>
      <c r="F406" s="209">
        <v>0</v>
      </c>
      <c r="G406" s="209">
        <v>0</v>
      </c>
    </row>
    <row r="407" spans="1:7" ht="11.25" hidden="1" customHeight="1">
      <c r="A407" s="132"/>
      <c r="B407" s="202" t="s">
        <v>69</v>
      </c>
      <c r="C407" s="201">
        <v>0</v>
      </c>
      <c r="D407" s="201">
        <v>0</v>
      </c>
      <c r="E407" s="201">
        <v>0</v>
      </c>
      <c r="F407" s="209">
        <v>0</v>
      </c>
      <c r="G407" s="209">
        <v>0</v>
      </c>
    </row>
    <row r="408" spans="1:7" s="131" customFormat="1" ht="11.25" customHeight="1">
      <c r="A408" s="130"/>
      <c r="B408" s="210" t="s">
        <v>435</v>
      </c>
      <c r="C408" s="201">
        <v>-54.99</v>
      </c>
      <c r="D408" s="201">
        <v>-65.670000000000016</v>
      </c>
      <c r="E408" s="201">
        <v>-51.02</v>
      </c>
      <c r="F408" s="208">
        <v>42.569999999999993</v>
      </c>
      <c r="G408" s="208">
        <v>81.849999999999994</v>
      </c>
    </row>
    <row r="409" spans="1:7" ht="11.25" customHeight="1">
      <c r="A409" s="132"/>
      <c r="B409" s="202" t="s">
        <v>49</v>
      </c>
      <c r="C409" s="204">
        <v>67.84</v>
      </c>
      <c r="D409" s="204">
        <v>64.22</v>
      </c>
      <c r="E409" s="204">
        <v>93.72</v>
      </c>
      <c r="F409" s="209">
        <v>113.24</v>
      </c>
      <c r="G409" s="209">
        <v>112.68</v>
      </c>
    </row>
    <row r="410" spans="1:7" ht="11.25" customHeight="1">
      <c r="A410" s="132"/>
      <c r="B410" s="202" t="s">
        <v>50</v>
      </c>
      <c r="C410" s="204">
        <v>122.83</v>
      </c>
      <c r="D410" s="204">
        <v>129.88999999999999</v>
      </c>
      <c r="E410" s="204">
        <v>144.74</v>
      </c>
      <c r="F410" s="209">
        <v>70.67</v>
      </c>
      <c r="G410" s="209">
        <v>30.830000000000002</v>
      </c>
    </row>
    <row r="411" spans="1:7" ht="11.25" hidden="1" customHeight="1">
      <c r="A411" s="132"/>
      <c r="B411" s="202" t="s">
        <v>186</v>
      </c>
      <c r="C411" s="201">
        <v>-0.02</v>
      </c>
      <c r="D411" s="201">
        <v>-0.03</v>
      </c>
      <c r="E411" s="201">
        <v>0.02</v>
      </c>
      <c r="F411" s="209">
        <v>-0.16</v>
      </c>
      <c r="G411" s="209">
        <v>0</v>
      </c>
    </row>
    <row r="412" spans="1:7" ht="11.25" hidden="1" customHeight="1">
      <c r="A412" s="132"/>
      <c r="B412" s="202" t="s">
        <v>52</v>
      </c>
      <c r="C412" s="203">
        <v>0.01</v>
      </c>
      <c r="D412" s="203">
        <v>0</v>
      </c>
      <c r="E412" s="203">
        <v>0.02</v>
      </c>
      <c r="F412" s="209">
        <v>0</v>
      </c>
      <c r="G412" s="209">
        <v>0</v>
      </c>
    </row>
    <row r="413" spans="1:7" ht="11.25" hidden="1" customHeight="1">
      <c r="A413" s="132"/>
      <c r="B413" s="202" t="s">
        <v>53</v>
      </c>
      <c r="C413" s="203">
        <v>0.03</v>
      </c>
      <c r="D413" s="203">
        <v>0.03</v>
      </c>
      <c r="E413" s="203">
        <v>0</v>
      </c>
      <c r="F413" s="209">
        <v>0.16</v>
      </c>
      <c r="G413" s="209">
        <v>0</v>
      </c>
    </row>
    <row r="414" spans="1:7" ht="11.25" hidden="1" customHeight="1">
      <c r="A414" s="132"/>
      <c r="B414" s="202" t="s">
        <v>187</v>
      </c>
      <c r="C414" s="204">
        <v>-54.97</v>
      </c>
      <c r="D414" s="204">
        <v>-65.640000000000015</v>
      </c>
      <c r="E414" s="204">
        <v>-51.04</v>
      </c>
      <c r="F414" s="209">
        <v>42.72999999999999</v>
      </c>
      <c r="G414" s="209">
        <v>81.849999999999994</v>
      </c>
    </row>
    <row r="415" spans="1:7" ht="11.25" hidden="1" customHeight="1">
      <c r="A415" s="132"/>
      <c r="B415" s="202" t="s">
        <v>52</v>
      </c>
      <c r="C415" s="204">
        <v>67.83</v>
      </c>
      <c r="D415" s="204">
        <v>64.22</v>
      </c>
      <c r="E415" s="204">
        <v>93.700000000000017</v>
      </c>
      <c r="F415" s="209">
        <v>113.24</v>
      </c>
      <c r="G415" s="209">
        <v>112.68</v>
      </c>
    </row>
    <row r="416" spans="1:7" ht="11.25" hidden="1" customHeight="1">
      <c r="A416" s="132"/>
      <c r="B416" s="202" t="s">
        <v>53</v>
      </c>
      <c r="C416" s="204">
        <v>122.8</v>
      </c>
      <c r="D416" s="204">
        <v>129.85999999999999</v>
      </c>
      <c r="E416" s="204">
        <v>144.74</v>
      </c>
      <c r="F416" s="209">
        <v>70.510000000000005</v>
      </c>
      <c r="G416" s="209">
        <v>30.830000000000002</v>
      </c>
    </row>
    <row r="417" spans="1:7" ht="11.25" hidden="1" customHeight="1">
      <c r="A417" s="132"/>
      <c r="B417" s="202" t="s">
        <v>188</v>
      </c>
      <c r="C417" s="204">
        <v>20.91</v>
      </c>
      <c r="D417" s="204">
        <v>11.57</v>
      </c>
      <c r="E417" s="204">
        <v>24.7</v>
      </c>
      <c r="F417" s="209">
        <v>40.549999999999997</v>
      </c>
      <c r="G417" s="209">
        <v>49.46</v>
      </c>
    </row>
    <row r="418" spans="1:7" ht="11.25" hidden="1" customHeight="1">
      <c r="A418" s="132"/>
      <c r="B418" s="202" t="s">
        <v>55</v>
      </c>
      <c r="C418" s="204">
        <v>20.91</v>
      </c>
      <c r="D418" s="204">
        <v>11.57</v>
      </c>
      <c r="E418" s="204">
        <v>24.7</v>
      </c>
      <c r="F418" s="209">
        <v>40.549999999999997</v>
      </c>
      <c r="G418" s="209">
        <v>49.46</v>
      </c>
    </row>
    <row r="419" spans="1:7" ht="11.25" hidden="1" customHeight="1">
      <c r="A419" s="132"/>
      <c r="B419" s="202" t="s">
        <v>56</v>
      </c>
      <c r="C419" s="204">
        <v>0</v>
      </c>
      <c r="D419" s="204">
        <v>0</v>
      </c>
      <c r="E419" s="204">
        <v>0</v>
      </c>
      <c r="F419" s="209">
        <v>0</v>
      </c>
      <c r="G419" s="209">
        <v>0</v>
      </c>
    </row>
    <row r="420" spans="1:7" ht="11.25" hidden="1" customHeight="1">
      <c r="A420" s="132"/>
      <c r="B420" s="202" t="s">
        <v>189</v>
      </c>
      <c r="C420" s="204">
        <v>0</v>
      </c>
      <c r="D420" s="204">
        <v>0</v>
      </c>
      <c r="E420" s="204">
        <v>0</v>
      </c>
      <c r="F420" s="209">
        <v>0</v>
      </c>
      <c r="G420" s="209">
        <v>0</v>
      </c>
    </row>
    <row r="421" spans="1:7" ht="11.25" hidden="1" customHeight="1">
      <c r="A421" s="132"/>
      <c r="B421" s="202" t="s">
        <v>58</v>
      </c>
      <c r="C421" s="204">
        <v>0</v>
      </c>
      <c r="D421" s="204">
        <v>0</v>
      </c>
      <c r="E421" s="204">
        <v>0</v>
      </c>
      <c r="F421" s="209">
        <v>0</v>
      </c>
      <c r="G421" s="209">
        <v>0</v>
      </c>
    </row>
    <row r="422" spans="1:7" ht="11.25" hidden="1" customHeight="1">
      <c r="A422" s="132"/>
      <c r="B422" s="202" t="s">
        <v>59</v>
      </c>
      <c r="C422" s="204">
        <v>0</v>
      </c>
      <c r="D422" s="204">
        <v>0</v>
      </c>
      <c r="E422" s="204">
        <v>0</v>
      </c>
      <c r="F422" s="209">
        <v>0</v>
      </c>
      <c r="G422" s="209">
        <v>0</v>
      </c>
    </row>
    <row r="423" spans="1:7" ht="11.25" hidden="1" customHeight="1">
      <c r="A423" s="132"/>
      <c r="B423" s="202" t="s">
        <v>190</v>
      </c>
      <c r="C423" s="204">
        <v>20.91</v>
      </c>
      <c r="D423" s="204">
        <v>11.57</v>
      </c>
      <c r="E423" s="204">
        <v>24.7</v>
      </c>
      <c r="F423" s="209">
        <v>40.549999999999997</v>
      </c>
      <c r="G423" s="209">
        <v>49.46</v>
      </c>
    </row>
    <row r="424" spans="1:7" ht="11.25" hidden="1" customHeight="1">
      <c r="A424" s="132"/>
      <c r="B424" s="202" t="s">
        <v>58</v>
      </c>
      <c r="C424" s="203">
        <v>20.91</v>
      </c>
      <c r="D424" s="203">
        <v>11.57</v>
      </c>
      <c r="E424" s="203">
        <v>24.7</v>
      </c>
      <c r="F424" s="209">
        <v>40.549999999999997</v>
      </c>
      <c r="G424" s="209">
        <v>49.46</v>
      </c>
    </row>
    <row r="425" spans="1:7" ht="11.25" hidden="1" customHeight="1">
      <c r="A425" s="132"/>
      <c r="B425" s="202" t="s">
        <v>59</v>
      </c>
      <c r="C425" s="203">
        <v>0</v>
      </c>
      <c r="D425" s="203">
        <v>0</v>
      </c>
      <c r="E425" s="203">
        <v>0</v>
      </c>
      <c r="F425" s="209">
        <v>0</v>
      </c>
      <c r="G425" s="209">
        <v>0</v>
      </c>
    </row>
    <row r="426" spans="1:7" ht="11.25" hidden="1" customHeight="1">
      <c r="A426" s="132"/>
      <c r="B426" s="202" t="s">
        <v>191</v>
      </c>
      <c r="C426" s="203">
        <v>0</v>
      </c>
      <c r="D426" s="203">
        <v>0</v>
      </c>
      <c r="E426" s="203">
        <v>0</v>
      </c>
      <c r="F426" s="209">
        <v>0</v>
      </c>
      <c r="G426" s="209">
        <v>0</v>
      </c>
    </row>
    <row r="427" spans="1:7" ht="11.25" hidden="1" customHeight="1">
      <c r="A427" s="132"/>
      <c r="B427" s="202" t="s">
        <v>192</v>
      </c>
      <c r="C427" s="204">
        <v>-75.88</v>
      </c>
      <c r="D427" s="204">
        <v>-77.210000000000008</v>
      </c>
      <c r="E427" s="204">
        <v>-75.739999999999995</v>
      </c>
      <c r="F427" s="209">
        <v>2.1799999999999944</v>
      </c>
      <c r="G427" s="209">
        <v>32.389999999999993</v>
      </c>
    </row>
    <row r="428" spans="1:7" ht="11.25" hidden="1" customHeight="1">
      <c r="A428" s="132"/>
      <c r="B428" s="202" t="s">
        <v>55</v>
      </c>
      <c r="C428" s="204">
        <v>46.919999999999995</v>
      </c>
      <c r="D428" s="204">
        <v>52.65</v>
      </c>
      <c r="E428" s="204">
        <v>69</v>
      </c>
      <c r="F428" s="209">
        <v>72.69</v>
      </c>
      <c r="G428" s="209">
        <v>63.22</v>
      </c>
    </row>
    <row r="429" spans="1:7" ht="11.25" hidden="1" customHeight="1">
      <c r="A429" s="132"/>
      <c r="B429" s="202" t="s">
        <v>56</v>
      </c>
      <c r="C429" s="204">
        <v>122.8</v>
      </c>
      <c r="D429" s="204">
        <v>129.85999999999999</v>
      </c>
      <c r="E429" s="204">
        <v>144.74</v>
      </c>
      <c r="F429" s="209">
        <v>70.510000000000005</v>
      </c>
      <c r="G429" s="209">
        <v>30.830000000000002</v>
      </c>
    </row>
    <row r="430" spans="1:7" ht="11.25" hidden="1" customHeight="1">
      <c r="A430" s="132"/>
      <c r="B430" s="202" t="s">
        <v>189</v>
      </c>
      <c r="C430" s="204">
        <v>0</v>
      </c>
      <c r="D430" s="204">
        <v>0</v>
      </c>
      <c r="E430" s="204">
        <v>0</v>
      </c>
      <c r="F430" s="209">
        <v>0</v>
      </c>
      <c r="G430" s="209">
        <v>0</v>
      </c>
    </row>
    <row r="431" spans="1:7" ht="11.25" hidden="1" customHeight="1">
      <c r="A431" s="132"/>
      <c r="B431" s="202" t="s">
        <v>58</v>
      </c>
      <c r="C431" s="204">
        <v>0</v>
      </c>
      <c r="D431" s="204">
        <v>0</v>
      </c>
      <c r="E431" s="204">
        <v>0</v>
      </c>
      <c r="F431" s="209">
        <v>0</v>
      </c>
      <c r="G431" s="209">
        <v>0</v>
      </c>
    </row>
    <row r="432" spans="1:7" ht="11.25" hidden="1" customHeight="1">
      <c r="A432" s="132"/>
      <c r="B432" s="202" t="s">
        <v>59</v>
      </c>
      <c r="C432" s="204">
        <v>0</v>
      </c>
      <c r="D432" s="204">
        <v>0</v>
      </c>
      <c r="E432" s="204">
        <v>0</v>
      </c>
      <c r="F432" s="209">
        <v>0</v>
      </c>
      <c r="G432" s="209">
        <v>0</v>
      </c>
    </row>
    <row r="433" spans="1:7" ht="11.25" hidden="1" customHeight="1">
      <c r="A433" s="132"/>
      <c r="B433" s="202" t="s">
        <v>190</v>
      </c>
      <c r="C433" s="204">
        <v>-75.88</v>
      </c>
      <c r="D433" s="204">
        <v>-77.210000000000008</v>
      </c>
      <c r="E433" s="204">
        <v>-75.739999999999995</v>
      </c>
      <c r="F433" s="209">
        <v>2.1799999999999944</v>
      </c>
      <c r="G433" s="209">
        <v>32.389999999999993</v>
      </c>
    </row>
    <row r="434" spans="1:7" ht="11.25" hidden="1" customHeight="1">
      <c r="A434" s="132"/>
      <c r="B434" s="202" t="s">
        <v>58</v>
      </c>
      <c r="C434" s="203">
        <v>46.919999999999995</v>
      </c>
      <c r="D434" s="203">
        <v>52.65</v>
      </c>
      <c r="E434" s="203">
        <v>69</v>
      </c>
      <c r="F434" s="209">
        <v>72.69</v>
      </c>
      <c r="G434" s="209">
        <v>63.22</v>
      </c>
    </row>
    <row r="435" spans="1:7" ht="11.25" hidden="1" customHeight="1">
      <c r="A435" s="132"/>
      <c r="B435" s="202" t="s">
        <v>59</v>
      </c>
      <c r="C435" s="203">
        <v>122.8</v>
      </c>
      <c r="D435" s="203">
        <v>129.85999999999999</v>
      </c>
      <c r="E435" s="203">
        <v>144.74</v>
      </c>
      <c r="F435" s="209">
        <v>70.510000000000005</v>
      </c>
      <c r="G435" s="209">
        <v>30.830000000000002</v>
      </c>
    </row>
    <row r="436" spans="1:7" ht="11.25" hidden="1" customHeight="1">
      <c r="A436" s="132"/>
      <c r="B436" s="202" t="s">
        <v>191</v>
      </c>
      <c r="C436" s="203">
        <v>0</v>
      </c>
      <c r="D436" s="203">
        <v>0</v>
      </c>
      <c r="E436" s="203">
        <v>0</v>
      </c>
      <c r="F436" s="209">
        <v>0</v>
      </c>
      <c r="G436" s="209">
        <v>0</v>
      </c>
    </row>
    <row r="437" spans="1:7" ht="11.25" hidden="1" customHeight="1">
      <c r="A437" s="132"/>
      <c r="B437" s="202" t="s">
        <v>193</v>
      </c>
      <c r="C437" s="201">
        <v>0</v>
      </c>
      <c r="D437" s="201">
        <v>0</v>
      </c>
      <c r="E437" s="201">
        <v>0</v>
      </c>
      <c r="F437" s="209">
        <v>0</v>
      </c>
      <c r="G437" s="209">
        <v>0</v>
      </c>
    </row>
    <row r="438" spans="1:7" ht="11.25" hidden="1" customHeight="1">
      <c r="A438" s="132"/>
      <c r="B438" s="202" t="s">
        <v>68</v>
      </c>
      <c r="C438" s="201">
        <v>0</v>
      </c>
      <c r="D438" s="201">
        <v>0</v>
      </c>
      <c r="E438" s="201">
        <v>0</v>
      </c>
      <c r="F438" s="209">
        <v>0</v>
      </c>
      <c r="G438" s="209">
        <v>0</v>
      </c>
    </row>
    <row r="439" spans="1:7" ht="11.25" hidden="1" customHeight="1">
      <c r="A439" s="132"/>
      <c r="B439" s="202" t="s">
        <v>69</v>
      </c>
      <c r="C439" s="201">
        <v>0</v>
      </c>
      <c r="D439" s="201">
        <v>0</v>
      </c>
      <c r="E439" s="201">
        <v>0</v>
      </c>
      <c r="F439" s="209">
        <v>0</v>
      </c>
      <c r="G439" s="209">
        <v>0</v>
      </c>
    </row>
    <row r="440" spans="1:7" ht="11.25" hidden="1" customHeight="1">
      <c r="A440" s="132"/>
      <c r="B440" s="202" t="s">
        <v>194</v>
      </c>
      <c r="C440" s="201">
        <v>0</v>
      </c>
      <c r="D440" s="201">
        <v>0</v>
      </c>
      <c r="E440" s="201">
        <v>0</v>
      </c>
      <c r="F440" s="209">
        <v>0</v>
      </c>
      <c r="G440" s="209">
        <v>0</v>
      </c>
    </row>
    <row r="441" spans="1:7" ht="11.25" hidden="1" customHeight="1">
      <c r="A441" s="132"/>
      <c r="B441" s="202" t="s">
        <v>55</v>
      </c>
      <c r="C441" s="201">
        <v>0</v>
      </c>
      <c r="D441" s="201">
        <v>0</v>
      </c>
      <c r="E441" s="201">
        <v>0</v>
      </c>
      <c r="F441" s="209">
        <v>0</v>
      </c>
      <c r="G441" s="209">
        <v>0</v>
      </c>
    </row>
    <row r="442" spans="1:7" ht="11.25" hidden="1" customHeight="1">
      <c r="A442" s="132"/>
      <c r="B442" s="202" t="s">
        <v>56</v>
      </c>
      <c r="C442" s="201">
        <v>0</v>
      </c>
      <c r="D442" s="201">
        <v>0</v>
      </c>
      <c r="E442" s="201">
        <v>0</v>
      </c>
      <c r="F442" s="209">
        <v>0</v>
      </c>
      <c r="G442" s="209">
        <v>0</v>
      </c>
    </row>
    <row r="443" spans="1:7" s="131" customFormat="1" ht="11.25" hidden="1" customHeight="1">
      <c r="A443" s="130"/>
      <c r="B443" s="210" t="s">
        <v>195</v>
      </c>
      <c r="C443" s="201">
        <v>-1171.8500000000004</v>
      </c>
      <c r="D443" s="201">
        <v>-966.11</v>
      </c>
      <c r="E443" s="201">
        <v>-1750.1200000000008</v>
      </c>
      <c r="F443" s="208">
        <v>-2457.130000000001</v>
      </c>
      <c r="G443" s="208">
        <v>-1812.8000000000006</v>
      </c>
    </row>
    <row r="444" spans="1:7" s="131" customFormat="1" ht="11.25" hidden="1" customHeight="1">
      <c r="A444" s="130"/>
      <c r="B444" s="210" t="s">
        <v>196</v>
      </c>
      <c r="C444" s="201">
        <v>0</v>
      </c>
      <c r="D444" s="201">
        <v>0</v>
      </c>
      <c r="E444" s="201">
        <v>0</v>
      </c>
      <c r="F444" s="208">
        <v>0</v>
      </c>
      <c r="G444" s="208">
        <v>0</v>
      </c>
    </row>
    <row r="445" spans="1:7" s="131" customFormat="1" ht="11.25" customHeight="1">
      <c r="A445" s="130"/>
      <c r="B445" s="210" t="s">
        <v>436</v>
      </c>
      <c r="C445" s="201">
        <v>-1252.81</v>
      </c>
      <c r="D445" s="201">
        <v>-1428.6978236099999</v>
      </c>
      <c r="E445" s="201">
        <v>-1850.2600000000002</v>
      </c>
      <c r="F445" s="208">
        <v>-2898.28</v>
      </c>
      <c r="G445" s="208">
        <v>-2282.4291190399999</v>
      </c>
    </row>
    <row r="446" spans="1:7" s="27" customFormat="1" ht="11.25" customHeight="1">
      <c r="A446" s="138"/>
      <c r="B446" s="211" t="s">
        <v>198</v>
      </c>
      <c r="C446" s="205">
        <v>-479.58</v>
      </c>
      <c r="D446" s="205">
        <v>-151.92999999999998</v>
      </c>
      <c r="E446" s="205">
        <v>-371.84000000000003</v>
      </c>
      <c r="F446" s="214">
        <v>-541.06000000000006</v>
      </c>
      <c r="G446" s="214">
        <v>-341.59</v>
      </c>
    </row>
    <row r="447" spans="1:7" ht="11.25" customHeight="1">
      <c r="A447" s="132"/>
      <c r="B447" s="202" t="s">
        <v>199</v>
      </c>
      <c r="C447" s="204">
        <v>41.79</v>
      </c>
      <c r="D447" s="204">
        <v>3.7900000000000018</v>
      </c>
      <c r="E447" s="204">
        <v>14.279999999999998</v>
      </c>
      <c r="F447" s="209">
        <v>44.96</v>
      </c>
      <c r="G447" s="209">
        <v>15.609999999999998</v>
      </c>
    </row>
    <row r="448" spans="1:7" ht="11.25" hidden="1" customHeight="1">
      <c r="A448" s="132"/>
      <c r="B448" s="202" t="s">
        <v>200</v>
      </c>
      <c r="C448" s="204">
        <v>38.39</v>
      </c>
      <c r="D448" s="204">
        <v>-3.580000000000001</v>
      </c>
      <c r="E448" s="204">
        <v>25.490000000000002</v>
      </c>
      <c r="F448" s="209">
        <v>8.43</v>
      </c>
      <c r="G448" s="209">
        <v>10.969999999999999</v>
      </c>
    </row>
    <row r="449" spans="1:7" ht="11.25" hidden="1" customHeight="1">
      <c r="A449" s="132"/>
      <c r="B449" s="202" t="s">
        <v>201</v>
      </c>
      <c r="C449" s="204">
        <v>38.39</v>
      </c>
      <c r="D449" s="204">
        <v>-3.580000000000001</v>
      </c>
      <c r="E449" s="204">
        <v>25.490000000000002</v>
      </c>
      <c r="F449" s="209">
        <v>8.43</v>
      </c>
      <c r="G449" s="209">
        <v>10.969999999999999</v>
      </c>
    </row>
    <row r="450" spans="1:7" ht="11.25" hidden="1" customHeight="1">
      <c r="A450" s="132"/>
      <c r="B450" s="202" t="s">
        <v>202</v>
      </c>
      <c r="C450" s="203">
        <v>38.39</v>
      </c>
      <c r="D450" s="203">
        <v>-3.580000000000001</v>
      </c>
      <c r="E450" s="203">
        <v>25.490000000000002</v>
      </c>
      <c r="F450" s="209">
        <v>8.43</v>
      </c>
      <c r="G450" s="209">
        <v>10.969999999999999</v>
      </c>
    </row>
    <row r="451" spans="1:7" ht="11.25" hidden="1" customHeight="1">
      <c r="A451" s="132"/>
      <c r="B451" s="202" t="s">
        <v>203</v>
      </c>
      <c r="C451" s="201">
        <v>0</v>
      </c>
      <c r="D451" s="201">
        <v>0</v>
      </c>
      <c r="E451" s="201">
        <v>0</v>
      </c>
      <c r="F451" s="209">
        <v>0</v>
      </c>
      <c r="G451" s="209">
        <v>0</v>
      </c>
    </row>
    <row r="452" spans="1:7" ht="11.25" hidden="1" customHeight="1">
      <c r="A452" s="132"/>
      <c r="B452" s="202" t="s">
        <v>204</v>
      </c>
      <c r="C452" s="201">
        <v>0</v>
      </c>
      <c r="D452" s="201">
        <v>0</v>
      </c>
      <c r="E452" s="201">
        <v>0</v>
      </c>
      <c r="F452" s="209">
        <v>0</v>
      </c>
      <c r="G452" s="209">
        <v>0</v>
      </c>
    </row>
    <row r="453" spans="1:7" ht="11.25" hidden="1" customHeight="1">
      <c r="A453" s="132"/>
      <c r="B453" s="202" t="s">
        <v>205</v>
      </c>
      <c r="C453" s="201">
        <v>0</v>
      </c>
      <c r="D453" s="201">
        <v>0</v>
      </c>
      <c r="E453" s="201">
        <v>0</v>
      </c>
      <c r="F453" s="209">
        <v>0</v>
      </c>
      <c r="G453" s="209">
        <v>0</v>
      </c>
    </row>
    <row r="454" spans="1:7" ht="11.25" hidden="1" customHeight="1">
      <c r="A454" s="132"/>
      <c r="B454" s="202" t="s">
        <v>206</v>
      </c>
      <c r="C454" s="201">
        <v>0</v>
      </c>
      <c r="D454" s="201">
        <v>0</v>
      </c>
      <c r="E454" s="201">
        <v>0</v>
      </c>
      <c r="F454" s="209">
        <v>0</v>
      </c>
      <c r="G454" s="209">
        <v>0</v>
      </c>
    </row>
    <row r="455" spans="1:7" ht="11.25" hidden="1" customHeight="1">
      <c r="A455" s="132"/>
      <c r="B455" s="202" t="s">
        <v>207</v>
      </c>
      <c r="C455" s="201">
        <v>0</v>
      </c>
      <c r="D455" s="201">
        <v>0</v>
      </c>
      <c r="E455" s="201">
        <v>0</v>
      </c>
      <c r="F455" s="209">
        <v>0</v>
      </c>
      <c r="G455" s="209">
        <v>0</v>
      </c>
    </row>
    <row r="456" spans="1:7" ht="11.25" hidden="1" customHeight="1">
      <c r="A456" s="132"/>
      <c r="B456" s="202" t="s">
        <v>208</v>
      </c>
      <c r="C456" s="201">
        <v>0</v>
      </c>
      <c r="D456" s="201">
        <v>0</v>
      </c>
      <c r="E456" s="201">
        <v>0</v>
      </c>
      <c r="F456" s="209">
        <v>0</v>
      </c>
      <c r="G456" s="209">
        <v>0</v>
      </c>
    </row>
    <row r="457" spans="1:7" ht="11.25" hidden="1" customHeight="1">
      <c r="A457" s="132"/>
      <c r="B457" s="202" t="s">
        <v>209</v>
      </c>
      <c r="C457" s="201">
        <v>0</v>
      </c>
      <c r="D457" s="201">
        <v>0</v>
      </c>
      <c r="E457" s="201">
        <v>0</v>
      </c>
      <c r="F457" s="209">
        <v>0</v>
      </c>
      <c r="G457" s="209">
        <v>0</v>
      </c>
    </row>
    <row r="458" spans="1:7" ht="11.25" hidden="1" customHeight="1">
      <c r="A458" s="132"/>
      <c r="B458" s="202" t="s">
        <v>210</v>
      </c>
      <c r="C458" s="201">
        <v>0</v>
      </c>
      <c r="D458" s="201">
        <v>0</v>
      </c>
      <c r="E458" s="201">
        <v>0</v>
      </c>
      <c r="F458" s="209">
        <v>0</v>
      </c>
      <c r="G458" s="209">
        <v>0</v>
      </c>
    </row>
    <row r="459" spans="1:7" ht="11.25" hidden="1" customHeight="1">
      <c r="A459" s="132"/>
      <c r="B459" s="202" t="s">
        <v>211</v>
      </c>
      <c r="C459" s="204">
        <v>3.4000000000000004</v>
      </c>
      <c r="D459" s="204">
        <v>7.3700000000000028</v>
      </c>
      <c r="E459" s="204">
        <v>-11.210000000000004</v>
      </c>
      <c r="F459" s="209">
        <v>36.53</v>
      </c>
      <c r="G459" s="209">
        <v>4.6399999999999988</v>
      </c>
    </row>
    <row r="460" spans="1:7" ht="11.25" hidden="1" customHeight="1">
      <c r="A460" s="132"/>
      <c r="B460" s="202" t="s">
        <v>212</v>
      </c>
      <c r="C460" s="203">
        <v>4.8499999999999996</v>
      </c>
      <c r="D460" s="203">
        <v>1.6099999999999999</v>
      </c>
      <c r="E460" s="203">
        <v>7.01</v>
      </c>
      <c r="F460" s="209">
        <v>41.86</v>
      </c>
      <c r="G460" s="209">
        <v>4.1999999999999993</v>
      </c>
    </row>
    <row r="461" spans="1:7" ht="11.25" hidden="1" customHeight="1">
      <c r="A461" s="132"/>
      <c r="B461" s="202" t="s">
        <v>213</v>
      </c>
      <c r="C461" s="203">
        <v>-1.4499999999999993</v>
      </c>
      <c r="D461" s="203">
        <v>5.7600000000000033</v>
      </c>
      <c r="E461" s="203">
        <v>-18.220000000000002</v>
      </c>
      <c r="F461" s="209">
        <v>-5.33</v>
      </c>
      <c r="G461" s="209">
        <v>0.43999999999999995</v>
      </c>
    </row>
    <row r="462" spans="1:7" ht="11.25" hidden="1" customHeight="1">
      <c r="A462" s="132"/>
      <c r="B462" s="202" t="s">
        <v>214</v>
      </c>
      <c r="C462" s="201">
        <v>0</v>
      </c>
      <c r="D462" s="201">
        <v>0</v>
      </c>
      <c r="E462" s="201">
        <v>0</v>
      </c>
      <c r="F462" s="209">
        <v>0</v>
      </c>
      <c r="G462" s="209">
        <v>0</v>
      </c>
    </row>
    <row r="463" spans="1:7" ht="11.25" hidden="1" customHeight="1">
      <c r="A463" s="132"/>
      <c r="B463" s="202" t="s">
        <v>215</v>
      </c>
      <c r="C463" s="201">
        <v>0</v>
      </c>
      <c r="D463" s="201">
        <v>0</v>
      </c>
      <c r="E463" s="201">
        <v>0</v>
      </c>
      <c r="F463" s="209">
        <v>0</v>
      </c>
      <c r="G463" s="209">
        <v>0</v>
      </c>
    </row>
    <row r="464" spans="1:7" ht="11.25" hidden="1" customHeight="1">
      <c r="A464" s="132"/>
      <c r="B464" s="202" t="s">
        <v>216</v>
      </c>
      <c r="C464" s="201">
        <v>0</v>
      </c>
      <c r="D464" s="201">
        <v>0</v>
      </c>
      <c r="E464" s="201">
        <v>0</v>
      </c>
      <c r="F464" s="209">
        <v>0</v>
      </c>
      <c r="G464" s="209">
        <v>0</v>
      </c>
    </row>
    <row r="465" spans="1:7" ht="11.25" hidden="1" customHeight="1">
      <c r="A465" s="132"/>
      <c r="B465" s="202" t="s">
        <v>217</v>
      </c>
      <c r="C465" s="201">
        <v>0</v>
      </c>
      <c r="D465" s="201">
        <v>0</v>
      </c>
      <c r="E465" s="201">
        <v>0</v>
      </c>
      <c r="F465" s="209">
        <v>0</v>
      </c>
      <c r="G465" s="209">
        <v>0</v>
      </c>
    </row>
    <row r="466" spans="1:7" ht="11.25" hidden="1" customHeight="1">
      <c r="A466" s="132"/>
      <c r="B466" s="202" t="s">
        <v>218</v>
      </c>
      <c r="C466" s="201">
        <v>0</v>
      </c>
      <c r="D466" s="201">
        <v>0</v>
      </c>
      <c r="E466" s="201">
        <v>0</v>
      </c>
      <c r="F466" s="209">
        <v>0</v>
      </c>
      <c r="G466" s="209">
        <v>0</v>
      </c>
    </row>
    <row r="467" spans="1:7" ht="11.25" hidden="1" customHeight="1">
      <c r="A467" s="132"/>
      <c r="B467" s="202" t="s">
        <v>219</v>
      </c>
      <c r="C467" s="201">
        <v>0</v>
      </c>
      <c r="D467" s="201">
        <v>0</v>
      </c>
      <c r="E467" s="201">
        <v>0</v>
      </c>
      <c r="F467" s="209">
        <v>0</v>
      </c>
      <c r="G467" s="209">
        <v>0</v>
      </c>
    </row>
    <row r="468" spans="1:7" ht="11.25" hidden="1" customHeight="1">
      <c r="A468" s="132"/>
      <c r="B468" s="202" t="s">
        <v>220</v>
      </c>
      <c r="C468" s="201">
        <v>0</v>
      </c>
      <c r="D468" s="201">
        <v>0</v>
      </c>
      <c r="E468" s="201">
        <v>0</v>
      </c>
      <c r="F468" s="209">
        <v>0</v>
      </c>
      <c r="G468" s="209">
        <v>0</v>
      </c>
    </row>
    <row r="469" spans="1:7" ht="11.25" hidden="1" customHeight="1">
      <c r="A469" s="132"/>
      <c r="B469" s="202" t="s">
        <v>221</v>
      </c>
      <c r="C469" s="201">
        <v>0</v>
      </c>
      <c r="D469" s="201">
        <v>0</v>
      </c>
      <c r="E469" s="201">
        <v>0</v>
      </c>
      <c r="F469" s="209">
        <v>0</v>
      </c>
      <c r="G469" s="209">
        <v>0</v>
      </c>
    </row>
    <row r="470" spans="1:7" ht="11.25" hidden="1" customHeight="1">
      <c r="A470" s="132"/>
      <c r="B470" s="202" t="s">
        <v>222</v>
      </c>
      <c r="C470" s="201">
        <v>0</v>
      </c>
      <c r="D470" s="201">
        <v>0</v>
      </c>
      <c r="E470" s="201">
        <v>0</v>
      </c>
      <c r="F470" s="209">
        <v>0</v>
      </c>
      <c r="G470" s="209">
        <v>0</v>
      </c>
    </row>
    <row r="471" spans="1:7" ht="11.25" hidden="1" customHeight="1">
      <c r="A471" s="132"/>
      <c r="B471" s="202" t="s">
        <v>223</v>
      </c>
      <c r="C471" s="201">
        <v>0</v>
      </c>
      <c r="D471" s="201">
        <v>0</v>
      </c>
      <c r="E471" s="201">
        <v>0</v>
      </c>
      <c r="F471" s="209">
        <v>0</v>
      </c>
      <c r="G471" s="209">
        <v>0</v>
      </c>
    </row>
    <row r="472" spans="1:7" ht="11.25" hidden="1" customHeight="1">
      <c r="A472" s="132"/>
      <c r="B472" s="202" t="s">
        <v>224</v>
      </c>
      <c r="C472" s="201">
        <v>0</v>
      </c>
      <c r="D472" s="201">
        <v>0</v>
      </c>
      <c r="E472" s="201">
        <v>0</v>
      </c>
      <c r="F472" s="209">
        <v>0</v>
      </c>
      <c r="G472" s="209">
        <v>0</v>
      </c>
    </row>
    <row r="473" spans="1:7" s="142" customFormat="1" ht="11.25" hidden="1" customHeight="1">
      <c r="A473" s="141"/>
      <c r="B473" s="215" t="s">
        <v>225</v>
      </c>
      <c r="C473" s="201">
        <v>0</v>
      </c>
      <c r="D473" s="201">
        <v>0</v>
      </c>
      <c r="E473" s="201">
        <v>0</v>
      </c>
      <c r="F473" s="216">
        <v>0</v>
      </c>
      <c r="G473" s="216">
        <v>0</v>
      </c>
    </row>
    <row r="474" spans="1:7" s="142" customFormat="1" ht="11.25" hidden="1" customHeight="1">
      <c r="A474" s="141"/>
      <c r="B474" s="215" t="s">
        <v>226</v>
      </c>
      <c r="C474" s="201">
        <v>0</v>
      </c>
      <c r="D474" s="201">
        <v>0</v>
      </c>
      <c r="E474" s="201">
        <v>0</v>
      </c>
      <c r="F474" s="216">
        <v>0</v>
      </c>
      <c r="G474" s="216">
        <v>0</v>
      </c>
    </row>
    <row r="475" spans="1:7" s="142" customFormat="1" ht="11.25" hidden="1" customHeight="1">
      <c r="A475" s="141"/>
      <c r="B475" s="215" t="s">
        <v>220</v>
      </c>
      <c r="C475" s="201">
        <v>0</v>
      </c>
      <c r="D475" s="201">
        <v>0</v>
      </c>
      <c r="E475" s="201">
        <v>0</v>
      </c>
      <c r="F475" s="216">
        <v>0</v>
      </c>
      <c r="G475" s="216">
        <v>0</v>
      </c>
    </row>
    <row r="476" spans="1:7" s="142" customFormat="1" ht="11.25" hidden="1" customHeight="1">
      <c r="A476" s="141"/>
      <c r="B476" s="215" t="s">
        <v>221</v>
      </c>
      <c r="C476" s="201">
        <v>0</v>
      </c>
      <c r="D476" s="201">
        <v>0</v>
      </c>
      <c r="E476" s="201">
        <v>0</v>
      </c>
      <c r="F476" s="216">
        <v>0</v>
      </c>
      <c r="G476" s="216">
        <v>0</v>
      </c>
    </row>
    <row r="477" spans="1:7" s="142" customFormat="1" ht="11.25" hidden="1" customHeight="1">
      <c r="A477" s="141"/>
      <c r="B477" s="215" t="s">
        <v>222</v>
      </c>
      <c r="C477" s="201">
        <v>0</v>
      </c>
      <c r="D477" s="201">
        <v>0</v>
      </c>
      <c r="E477" s="201">
        <v>0</v>
      </c>
      <c r="F477" s="216">
        <v>0</v>
      </c>
      <c r="G477" s="216">
        <v>0</v>
      </c>
    </row>
    <row r="478" spans="1:7" s="142" customFormat="1" ht="11.25" hidden="1" customHeight="1">
      <c r="A478" s="141"/>
      <c r="B478" s="215" t="s">
        <v>223</v>
      </c>
      <c r="C478" s="201">
        <v>0</v>
      </c>
      <c r="D478" s="201">
        <v>0</v>
      </c>
      <c r="E478" s="201">
        <v>0</v>
      </c>
      <c r="F478" s="216">
        <v>0</v>
      </c>
      <c r="G478" s="216">
        <v>0</v>
      </c>
    </row>
    <row r="479" spans="1:7" s="142" customFormat="1" ht="11.25" hidden="1" customHeight="1">
      <c r="A479" s="141"/>
      <c r="B479" s="215" t="s">
        <v>224</v>
      </c>
      <c r="C479" s="201">
        <v>0</v>
      </c>
      <c r="D479" s="201">
        <v>0</v>
      </c>
      <c r="E479" s="201">
        <v>0</v>
      </c>
      <c r="F479" s="216">
        <v>0</v>
      </c>
      <c r="G479" s="216">
        <v>0</v>
      </c>
    </row>
    <row r="480" spans="1:7" s="142" customFormat="1" ht="11.25" hidden="1" customHeight="1">
      <c r="A480" s="141"/>
      <c r="B480" s="215" t="s">
        <v>227</v>
      </c>
      <c r="C480" s="201">
        <v>0</v>
      </c>
      <c r="D480" s="201">
        <v>0</v>
      </c>
      <c r="E480" s="201">
        <v>0</v>
      </c>
      <c r="F480" s="216">
        <v>0</v>
      </c>
      <c r="G480" s="216">
        <v>0</v>
      </c>
    </row>
    <row r="481" spans="1:7" s="142" customFormat="1" ht="11.25" hidden="1" customHeight="1">
      <c r="A481" s="141"/>
      <c r="B481" s="215" t="s">
        <v>226</v>
      </c>
      <c r="C481" s="201">
        <v>0</v>
      </c>
      <c r="D481" s="201">
        <v>0</v>
      </c>
      <c r="E481" s="201">
        <v>0</v>
      </c>
      <c r="F481" s="216">
        <v>0</v>
      </c>
      <c r="G481" s="216">
        <v>0</v>
      </c>
    </row>
    <row r="482" spans="1:7" s="142" customFormat="1" ht="11.25" hidden="1" customHeight="1">
      <c r="A482" s="141"/>
      <c r="B482" s="215" t="s">
        <v>220</v>
      </c>
      <c r="C482" s="201">
        <v>0</v>
      </c>
      <c r="D482" s="201">
        <v>0</v>
      </c>
      <c r="E482" s="201">
        <v>0</v>
      </c>
      <c r="F482" s="216">
        <v>0</v>
      </c>
      <c r="G482" s="216">
        <v>0</v>
      </c>
    </row>
    <row r="483" spans="1:7" s="142" customFormat="1" ht="11.25" hidden="1" customHeight="1">
      <c r="A483" s="141"/>
      <c r="B483" s="215" t="s">
        <v>221</v>
      </c>
      <c r="C483" s="201">
        <v>0</v>
      </c>
      <c r="D483" s="201">
        <v>0</v>
      </c>
      <c r="E483" s="201">
        <v>0</v>
      </c>
      <c r="F483" s="216">
        <v>0</v>
      </c>
      <c r="G483" s="216">
        <v>0</v>
      </c>
    </row>
    <row r="484" spans="1:7" s="142" customFormat="1" ht="11.25" hidden="1" customHeight="1">
      <c r="A484" s="141"/>
      <c r="B484" s="215" t="s">
        <v>222</v>
      </c>
      <c r="C484" s="201">
        <v>0</v>
      </c>
      <c r="D484" s="201">
        <v>0</v>
      </c>
      <c r="E484" s="201">
        <v>0</v>
      </c>
      <c r="F484" s="216">
        <v>0</v>
      </c>
      <c r="G484" s="216">
        <v>0</v>
      </c>
    </row>
    <row r="485" spans="1:7" s="142" customFormat="1" ht="11.25" hidden="1" customHeight="1">
      <c r="A485" s="141"/>
      <c r="B485" s="215" t="s">
        <v>223</v>
      </c>
      <c r="C485" s="201">
        <v>0</v>
      </c>
      <c r="D485" s="201">
        <v>0</v>
      </c>
      <c r="E485" s="201">
        <v>0</v>
      </c>
      <c r="F485" s="216">
        <v>0</v>
      </c>
      <c r="G485" s="216">
        <v>0</v>
      </c>
    </row>
    <row r="486" spans="1:7" s="142" customFormat="1" ht="11.25" hidden="1" customHeight="1">
      <c r="A486" s="141"/>
      <c r="B486" s="215" t="s">
        <v>224</v>
      </c>
      <c r="C486" s="201">
        <v>0</v>
      </c>
      <c r="D486" s="201">
        <v>0</v>
      </c>
      <c r="E486" s="201">
        <v>0</v>
      </c>
      <c r="F486" s="216">
        <v>0</v>
      </c>
      <c r="G486" s="216">
        <v>0</v>
      </c>
    </row>
    <row r="487" spans="1:7" s="142" customFormat="1" ht="11.25" hidden="1" customHeight="1">
      <c r="A487" s="141"/>
      <c r="B487" s="215" t="s">
        <v>228</v>
      </c>
      <c r="C487" s="201">
        <v>0</v>
      </c>
      <c r="D487" s="201">
        <v>0</v>
      </c>
      <c r="E487" s="201">
        <v>0</v>
      </c>
      <c r="F487" s="216">
        <v>0</v>
      </c>
      <c r="G487" s="216">
        <v>0</v>
      </c>
    </row>
    <row r="488" spans="1:7" s="142" customFormat="1" ht="11.25" hidden="1" customHeight="1">
      <c r="A488" s="141"/>
      <c r="B488" s="215" t="s">
        <v>226</v>
      </c>
      <c r="C488" s="201">
        <v>0</v>
      </c>
      <c r="D488" s="201">
        <v>0</v>
      </c>
      <c r="E488" s="201">
        <v>0</v>
      </c>
      <c r="F488" s="216">
        <v>0</v>
      </c>
      <c r="G488" s="216">
        <v>0</v>
      </c>
    </row>
    <row r="489" spans="1:7" s="142" customFormat="1" ht="11.25" hidden="1" customHeight="1">
      <c r="A489" s="141"/>
      <c r="B489" s="215" t="s">
        <v>220</v>
      </c>
      <c r="C489" s="201">
        <v>0</v>
      </c>
      <c r="D489" s="201">
        <v>0</v>
      </c>
      <c r="E489" s="201">
        <v>0</v>
      </c>
      <c r="F489" s="216">
        <v>0</v>
      </c>
      <c r="G489" s="216">
        <v>0</v>
      </c>
    </row>
    <row r="490" spans="1:7" s="142" customFormat="1" ht="11.25" hidden="1" customHeight="1">
      <c r="A490" s="141"/>
      <c r="B490" s="215" t="s">
        <v>221</v>
      </c>
      <c r="C490" s="201">
        <v>0</v>
      </c>
      <c r="D490" s="201">
        <v>0</v>
      </c>
      <c r="E490" s="201">
        <v>0</v>
      </c>
      <c r="F490" s="216">
        <v>0</v>
      </c>
      <c r="G490" s="216">
        <v>0</v>
      </c>
    </row>
    <row r="491" spans="1:7" s="142" customFormat="1" ht="11.25" hidden="1" customHeight="1">
      <c r="A491" s="141"/>
      <c r="B491" s="215" t="s">
        <v>222</v>
      </c>
      <c r="C491" s="201">
        <v>0</v>
      </c>
      <c r="D491" s="201">
        <v>0</v>
      </c>
      <c r="E491" s="201">
        <v>0</v>
      </c>
      <c r="F491" s="216">
        <v>0</v>
      </c>
      <c r="G491" s="216">
        <v>0</v>
      </c>
    </row>
    <row r="492" spans="1:7" s="142" customFormat="1" ht="11.25" hidden="1" customHeight="1">
      <c r="A492" s="141"/>
      <c r="B492" s="215" t="s">
        <v>223</v>
      </c>
      <c r="C492" s="201">
        <v>0</v>
      </c>
      <c r="D492" s="201">
        <v>0</v>
      </c>
      <c r="E492" s="201">
        <v>0</v>
      </c>
      <c r="F492" s="216">
        <v>0</v>
      </c>
      <c r="G492" s="216">
        <v>0</v>
      </c>
    </row>
    <row r="493" spans="1:7" s="142" customFormat="1" ht="11.25" hidden="1" customHeight="1">
      <c r="A493" s="141"/>
      <c r="B493" s="215" t="s">
        <v>224</v>
      </c>
      <c r="C493" s="201">
        <v>0</v>
      </c>
      <c r="D493" s="201">
        <v>0</v>
      </c>
      <c r="E493" s="201">
        <v>0</v>
      </c>
      <c r="F493" s="216">
        <v>0</v>
      </c>
      <c r="G493" s="216">
        <v>0</v>
      </c>
    </row>
    <row r="494" spans="1:7" ht="11.25" customHeight="1">
      <c r="A494" s="132"/>
      <c r="B494" s="202" t="s">
        <v>229</v>
      </c>
      <c r="C494" s="204">
        <v>521.37</v>
      </c>
      <c r="D494" s="204">
        <v>155.71999999999997</v>
      </c>
      <c r="E494" s="204">
        <v>386.12</v>
      </c>
      <c r="F494" s="209">
        <v>586.02</v>
      </c>
      <c r="G494" s="209">
        <v>357.19999999999993</v>
      </c>
    </row>
    <row r="495" spans="1:7" ht="11.25" hidden="1" customHeight="1">
      <c r="A495" s="132"/>
      <c r="B495" s="202" t="s">
        <v>200</v>
      </c>
      <c r="C495" s="204">
        <v>455.03999999999996</v>
      </c>
      <c r="D495" s="204">
        <v>181.43</v>
      </c>
      <c r="E495" s="204">
        <v>347.43</v>
      </c>
      <c r="F495" s="209">
        <v>566.55999999999995</v>
      </c>
      <c r="G495" s="209">
        <v>373.9</v>
      </c>
    </row>
    <row r="496" spans="1:7" ht="11.25" hidden="1" customHeight="1">
      <c r="A496" s="132"/>
      <c r="B496" s="202" t="s">
        <v>201</v>
      </c>
      <c r="C496" s="204">
        <v>404.06999999999994</v>
      </c>
      <c r="D496" s="204">
        <v>73.77</v>
      </c>
      <c r="E496" s="204">
        <v>97.48</v>
      </c>
      <c r="F496" s="209">
        <v>94.210000000000008</v>
      </c>
      <c r="G496" s="209">
        <v>34.49</v>
      </c>
    </row>
    <row r="497" spans="1:7" ht="11.25" hidden="1" customHeight="1">
      <c r="A497" s="132"/>
      <c r="B497" s="202" t="s">
        <v>202</v>
      </c>
      <c r="C497" s="203">
        <v>404.06999999999994</v>
      </c>
      <c r="D497" s="203">
        <v>73.77</v>
      </c>
      <c r="E497" s="203">
        <v>97.48</v>
      </c>
      <c r="F497" s="209">
        <v>94.210000000000008</v>
      </c>
      <c r="G497" s="209">
        <v>34.49</v>
      </c>
    </row>
    <row r="498" spans="1:7" ht="11.25" hidden="1" customHeight="1">
      <c r="A498" s="132"/>
      <c r="B498" s="202" t="s">
        <v>203</v>
      </c>
      <c r="C498" s="201">
        <v>0</v>
      </c>
      <c r="D498" s="201">
        <v>0</v>
      </c>
      <c r="E498" s="201">
        <v>0</v>
      </c>
      <c r="F498" s="209">
        <v>0</v>
      </c>
      <c r="G498" s="209">
        <v>0</v>
      </c>
    </row>
    <row r="499" spans="1:7" ht="11.25" hidden="1" customHeight="1">
      <c r="A499" s="132"/>
      <c r="B499" s="202" t="s">
        <v>204</v>
      </c>
      <c r="C499" s="201">
        <v>0</v>
      </c>
      <c r="D499" s="201">
        <v>0</v>
      </c>
      <c r="E499" s="201">
        <v>0</v>
      </c>
      <c r="F499" s="209">
        <v>0</v>
      </c>
      <c r="G499" s="209">
        <v>0</v>
      </c>
    </row>
    <row r="500" spans="1:7" ht="11.25" hidden="1" customHeight="1">
      <c r="A500" s="132"/>
      <c r="B500" s="202" t="s">
        <v>205</v>
      </c>
      <c r="C500" s="201">
        <v>0</v>
      </c>
      <c r="D500" s="201">
        <v>0</v>
      </c>
      <c r="E500" s="201">
        <v>0</v>
      </c>
      <c r="F500" s="209">
        <v>0</v>
      </c>
      <c r="G500" s="209">
        <v>0</v>
      </c>
    </row>
    <row r="501" spans="1:7" ht="11.25" hidden="1" customHeight="1">
      <c r="A501" s="132"/>
      <c r="B501" s="202" t="s">
        <v>206</v>
      </c>
      <c r="C501" s="201">
        <v>0</v>
      </c>
      <c r="D501" s="201">
        <v>0</v>
      </c>
      <c r="E501" s="201">
        <v>0</v>
      </c>
      <c r="F501" s="209">
        <v>0</v>
      </c>
      <c r="G501" s="209">
        <v>0</v>
      </c>
    </row>
    <row r="502" spans="1:7" ht="11.25" hidden="1" customHeight="1">
      <c r="A502" s="132"/>
      <c r="B502" s="202" t="s">
        <v>207</v>
      </c>
      <c r="C502" s="201">
        <v>0</v>
      </c>
      <c r="D502" s="201">
        <v>0</v>
      </c>
      <c r="E502" s="201">
        <v>0</v>
      </c>
      <c r="F502" s="209">
        <v>0</v>
      </c>
      <c r="G502" s="209">
        <v>0</v>
      </c>
    </row>
    <row r="503" spans="1:7" ht="11.25" hidden="1" customHeight="1">
      <c r="A503" s="132"/>
      <c r="B503" s="202" t="s">
        <v>208</v>
      </c>
      <c r="C503" s="203">
        <v>50.97</v>
      </c>
      <c r="D503" s="203">
        <v>107.66</v>
      </c>
      <c r="E503" s="203">
        <v>249.95</v>
      </c>
      <c r="F503" s="209">
        <v>472.35</v>
      </c>
      <c r="G503" s="209">
        <v>339.41</v>
      </c>
    </row>
    <row r="504" spans="1:7" ht="11.25" hidden="1" customHeight="1">
      <c r="A504" s="132"/>
      <c r="B504" s="202" t="s">
        <v>209</v>
      </c>
      <c r="C504" s="203">
        <v>0</v>
      </c>
      <c r="D504" s="203">
        <v>0</v>
      </c>
      <c r="E504" s="203">
        <v>0</v>
      </c>
      <c r="F504" s="209">
        <v>0</v>
      </c>
      <c r="G504" s="209">
        <v>0</v>
      </c>
    </row>
    <row r="505" spans="1:7" ht="11.25" hidden="1" customHeight="1">
      <c r="A505" s="132"/>
      <c r="B505" s="202" t="s">
        <v>210</v>
      </c>
      <c r="C505" s="203">
        <v>0</v>
      </c>
      <c r="D505" s="203">
        <v>0</v>
      </c>
      <c r="E505" s="203">
        <v>0</v>
      </c>
      <c r="F505" s="209">
        <v>0</v>
      </c>
      <c r="G505" s="209">
        <v>0</v>
      </c>
    </row>
    <row r="506" spans="1:7" ht="11.25" hidden="1" customHeight="1">
      <c r="A506" s="132"/>
      <c r="B506" s="202" t="s">
        <v>211</v>
      </c>
      <c r="C506" s="204">
        <v>66.330000000000041</v>
      </c>
      <c r="D506" s="204">
        <v>-25.710000000000019</v>
      </c>
      <c r="E506" s="204">
        <v>38.690000000000012</v>
      </c>
      <c r="F506" s="209">
        <v>19.459999999999994</v>
      </c>
      <c r="G506" s="209">
        <v>-16.700000000000003</v>
      </c>
    </row>
    <row r="507" spans="1:7" ht="11.25" hidden="1" customHeight="1">
      <c r="A507" s="132"/>
      <c r="B507" s="202" t="s">
        <v>212</v>
      </c>
      <c r="C507" s="203">
        <v>66.330000000000041</v>
      </c>
      <c r="D507" s="203">
        <v>-25.710000000000019</v>
      </c>
      <c r="E507" s="203">
        <v>38.690000000000012</v>
      </c>
      <c r="F507" s="209">
        <v>19.459999999999994</v>
      </c>
      <c r="G507" s="209">
        <v>-16.700000000000003</v>
      </c>
    </row>
    <row r="508" spans="1:7" ht="11.25" hidden="1" customHeight="1">
      <c r="A508" s="132"/>
      <c r="B508" s="202" t="s">
        <v>213</v>
      </c>
      <c r="C508" s="201">
        <v>0</v>
      </c>
      <c r="D508" s="201">
        <v>0</v>
      </c>
      <c r="E508" s="201">
        <v>0</v>
      </c>
      <c r="F508" s="209">
        <v>0</v>
      </c>
      <c r="G508" s="209">
        <v>0</v>
      </c>
    </row>
    <row r="509" spans="1:7" ht="11.25" hidden="1" customHeight="1">
      <c r="A509" s="132"/>
      <c r="B509" s="202" t="s">
        <v>214</v>
      </c>
      <c r="C509" s="201">
        <v>0</v>
      </c>
      <c r="D509" s="201">
        <v>0</v>
      </c>
      <c r="E509" s="201">
        <v>0</v>
      </c>
      <c r="F509" s="209">
        <v>0</v>
      </c>
      <c r="G509" s="209">
        <v>0</v>
      </c>
    </row>
    <row r="510" spans="1:7" ht="11.25" hidden="1" customHeight="1">
      <c r="A510" s="132"/>
      <c r="B510" s="202" t="s">
        <v>215</v>
      </c>
      <c r="C510" s="201">
        <v>0</v>
      </c>
      <c r="D510" s="201">
        <v>0</v>
      </c>
      <c r="E510" s="201">
        <v>0</v>
      </c>
      <c r="F510" s="209">
        <v>0</v>
      </c>
      <c r="G510" s="209">
        <v>0</v>
      </c>
    </row>
    <row r="511" spans="1:7" ht="11.25" hidden="1" customHeight="1">
      <c r="A511" s="132"/>
      <c r="B511" s="202" t="s">
        <v>216</v>
      </c>
      <c r="C511" s="201">
        <v>0</v>
      </c>
      <c r="D511" s="201">
        <v>0</v>
      </c>
      <c r="E511" s="201">
        <v>0</v>
      </c>
      <c r="F511" s="209">
        <v>0</v>
      </c>
      <c r="G511" s="209">
        <v>0</v>
      </c>
    </row>
    <row r="512" spans="1:7" ht="11.25" hidden="1" customHeight="1">
      <c r="A512" s="132"/>
      <c r="B512" s="202" t="s">
        <v>217</v>
      </c>
      <c r="C512" s="201">
        <v>0</v>
      </c>
      <c r="D512" s="201">
        <v>0</v>
      </c>
      <c r="E512" s="201">
        <v>0</v>
      </c>
      <c r="F512" s="209">
        <v>0</v>
      </c>
      <c r="G512" s="209">
        <v>0</v>
      </c>
    </row>
    <row r="513" spans="1:7" ht="11.25" hidden="1" customHeight="1">
      <c r="A513" s="132"/>
      <c r="B513" s="202" t="s">
        <v>230</v>
      </c>
      <c r="C513" s="201">
        <v>0</v>
      </c>
      <c r="D513" s="201">
        <v>0</v>
      </c>
      <c r="E513" s="201">
        <v>0</v>
      </c>
      <c r="F513" s="209">
        <v>0</v>
      </c>
      <c r="G513" s="209">
        <v>0</v>
      </c>
    </row>
    <row r="514" spans="1:7" ht="11.25" hidden="1" customHeight="1">
      <c r="A514" s="132"/>
      <c r="B514" s="202" t="s">
        <v>219</v>
      </c>
      <c r="C514" s="201">
        <v>0</v>
      </c>
      <c r="D514" s="201">
        <v>0</v>
      </c>
      <c r="E514" s="201">
        <v>0</v>
      </c>
      <c r="F514" s="209">
        <v>0</v>
      </c>
      <c r="G514" s="209">
        <v>0</v>
      </c>
    </row>
    <row r="515" spans="1:7" ht="11.25" hidden="1" customHeight="1">
      <c r="A515" s="132"/>
      <c r="B515" s="202" t="s">
        <v>220</v>
      </c>
      <c r="C515" s="201">
        <v>0</v>
      </c>
      <c r="D515" s="201">
        <v>0</v>
      </c>
      <c r="E515" s="201">
        <v>0</v>
      </c>
      <c r="F515" s="209">
        <v>0</v>
      </c>
      <c r="G515" s="209">
        <v>0</v>
      </c>
    </row>
    <row r="516" spans="1:7" ht="11.25" hidden="1" customHeight="1">
      <c r="A516" s="132"/>
      <c r="B516" s="202" t="s">
        <v>221</v>
      </c>
      <c r="C516" s="201">
        <v>0</v>
      </c>
      <c r="D516" s="201">
        <v>0</v>
      </c>
      <c r="E516" s="201">
        <v>0</v>
      </c>
      <c r="F516" s="209">
        <v>0</v>
      </c>
      <c r="G516" s="209">
        <v>0</v>
      </c>
    </row>
    <row r="517" spans="1:7" ht="11.25" hidden="1" customHeight="1">
      <c r="A517" s="132"/>
      <c r="B517" s="202" t="s">
        <v>222</v>
      </c>
      <c r="C517" s="201">
        <v>0</v>
      </c>
      <c r="D517" s="201">
        <v>0</v>
      </c>
      <c r="E517" s="201">
        <v>0</v>
      </c>
      <c r="F517" s="209">
        <v>0</v>
      </c>
      <c r="G517" s="209">
        <v>0</v>
      </c>
    </row>
    <row r="518" spans="1:7" ht="11.25" hidden="1" customHeight="1">
      <c r="A518" s="132"/>
      <c r="B518" s="202" t="s">
        <v>223</v>
      </c>
      <c r="C518" s="201">
        <v>0</v>
      </c>
      <c r="D518" s="201">
        <v>0</v>
      </c>
      <c r="E518" s="201">
        <v>0</v>
      </c>
      <c r="F518" s="209">
        <v>0</v>
      </c>
      <c r="G518" s="209">
        <v>0</v>
      </c>
    </row>
    <row r="519" spans="1:7" ht="11.25" hidden="1" customHeight="1">
      <c r="A519" s="132"/>
      <c r="B519" s="202" t="s">
        <v>224</v>
      </c>
      <c r="C519" s="201">
        <v>0</v>
      </c>
      <c r="D519" s="201">
        <v>0</v>
      </c>
      <c r="E519" s="201">
        <v>0</v>
      </c>
      <c r="F519" s="209">
        <v>0</v>
      </c>
      <c r="G519" s="209">
        <v>0</v>
      </c>
    </row>
    <row r="520" spans="1:7" s="142" customFormat="1" ht="11.25" hidden="1" customHeight="1">
      <c r="A520" s="141"/>
      <c r="B520" s="215" t="s">
        <v>225</v>
      </c>
      <c r="C520" s="201">
        <v>0</v>
      </c>
      <c r="D520" s="201">
        <v>0</v>
      </c>
      <c r="E520" s="201">
        <v>0</v>
      </c>
      <c r="F520" s="216">
        <v>0</v>
      </c>
      <c r="G520" s="216">
        <v>0</v>
      </c>
    </row>
    <row r="521" spans="1:7" s="142" customFormat="1" ht="11.25" hidden="1" customHeight="1">
      <c r="A521" s="141"/>
      <c r="B521" s="215" t="s">
        <v>219</v>
      </c>
      <c r="C521" s="201">
        <v>0</v>
      </c>
      <c r="D521" s="201">
        <v>0</v>
      </c>
      <c r="E521" s="201">
        <v>0</v>
      </c>
      <c r="F521" s="216">
        <v>0</v>
      </c>
      <c r="G521" s="216">
        <v>0</v>
      </c>
    </row>
    <row r="522" spans="1:7" s="142" customFormat="1" ht="11.25" hidden="1" customHeight="1">
      <c r="A522" s="141"/>
      <c r="B522" s="215" t="s">
        <v>220</v>
      </c>
      <c r="C522" s="201">
        <v>0</v>
      </c>
      <c r="D522" s="201">
        <v>0</v>
      </c>
      <c r="E522" s="201">
        <v>0</v>
      </c>
      <c r="F522" s="216">
        <v>0</v>
      </c>
      <c r="G522" s="216">
        <v>0</v>
      </c>
    </row>
    <row r="523" spans="1:7" s="142" customFormat="1" ht="11.25" hidden="1" customHeight="1">
      <c r="A523" s="141"/>
      <c r="B523" s="215" t="s">
        <v>221</v>
      </c>
      <c r="C523" s="201">
        <v>0</v>
      </c>
      <c r="D523" s="201">
        <v>0</v>
      </c>
      <c r="E523" s="201">
        <v>0</v>
      </c>
      <c r="F523" s="216">
        <v>0</v>
      </c>
      <c r="G523" s="216">
        <v>0</v>
      </c>
    </row>
    <row r="524" spans="1:7" s="142" customFormat="1" ht="11.25" hidden="1" customHeight="1">
      <c r="A524" s="141"/>
      <c r="B524" s="215" t="s">
        <v>222</v>
      </c>
      <c r="C524" s="201">
        <v>0</v>
      </c>
      <c r="D524" s="201">
        <v>0</v>
      </c>
      <c r="E524" s="201">
        <v>0</v>
      </c>
      <c r="F524" s="216">
        <v>0</v>
      </c>
      <c r="G524" s="216">
        <v>0</v>
      </c>
    </row>
    <row r="525" spans="1:7" s="142" customFormat="1" ht="11.25" hidden="1" customHeight="1">
      <c r="A525" s="141"/>
      <c r="B525" s="215" t="s">
        <v>223</v>
      </c>
      <c r="C525" s="201">
        <v>0</v>
      </c>
      <c r="D525" s="201">
        <v>0</v>
      </c>
      <c r="E525" s="201">
        <v>0</v>
      </c>
      <c r="F525" s="216">
        <v>0</v>
      </c>
      <c r="G525" s="216">
        <v>0</v>
      </c>
    </row>
    <row r="526" spans="1:7" s="142" customFormat="1" ht="11.25" hidden="1" customHeight="1">
      <c r="A526" s="141"/>
      <c r="B526" s="215" t="s">
        <v>224</v>
      </c>
      <c r="C526" s="201">
        <v>0</v>
      </c>
      <c r="D526" s="201">
        <v>0</v>
      </c>
      <c r="E526" s="201">
        <v>0</v>
      </c>
      <c r="F526" s="216">
        <v>0</v>
      </c>
      <c r="G526" s="216">
        <v>0</v>
      </c>
    </row>
    <row r="527" spans="1:7" s="142" customFormat="1" ht="11.25" hidden="1" customHeight="1">
      <c r="A527" s="141"/>
      <c r="B527" s="215" t="s">
        <v>227</v>
      </c>
      <c r="C527" s="201">
        <v>0</v>
      </c>
      <c r="D527" s="201">
        <v>0</v>
      </c>
      <c r="E527" s="201">
        <v>0</v>
      </c>
      <c r="F527" s="216">
        <v>0</v>
      </c>
      <c r="G527" s="216">
        <v>0</v>
      </c>
    </row>
    <row r="528" spans="1:7" s="142" customFormat="1" ht="11.25" hidden="1" customHeight="1">
      <c r="A528" s="141"/>
      <c r="B528" s="215" t="s">
        <v>219</v>
      </c>
      <c r="C528" s="201">
        <v>0</v>
      </c>
      <c r="D528" s="201">
        <v>0</v>
      </c>
      <c r="E528" s="201">
        <v>0</v>
      </c>
      <c r="F528" s="216">
        <v>0</v>
      </c>
      <c r="G528" s="216">
        <v>0</v>
      </c>
    </row>
    <row r="529" spans="1:7" s="142" customFormat="1" ht="11.25" hidden="1" customHeight="1">
      <c r="A529" s="141"/>
      <c r="B529" s="215" t="s">
        <v>220</v>
      </c>
      <c r="C529" s="201">
        <v>0</v>
      </c>
      <c r="D529" s="201">
        <v>0</v>
      </c>
      <c r="E529" s="201">
        <v>0</v>
      </c>
      <c r="F529" s="216">
        <v>0</v>
      </c>
      <c r="G529" s="216">
        <v>0</v>
      </c>
    </row>
    <row r="530" spans="1:7" s="142" customFormat="1" ht="11.25" hidden="1" customHeight="1">
      <c r="A530" s="141"/>
      <c r="B530" s="215" t="s">
        <v>221</v>
      </c>
      <c r="C530" s="201">
        <v>0</v>
      </c>
      <c r="D530" s="201">
        <v>0</v>
      </c>
      <c r="E530" s="201">
        <v>0</v>
      </c>
      <c r="F530" s="216">
        <v>0</v>
      </c>
      <c r="G530" s="216">
        <v>0</v>
      </c>
    </row>
    <row r="531" spans="1:7" s="142" customFormat="1" ht="11.25" hidden="1" customHeight="1">
      <c r="A531" s="141"/>
      <c r="B531" s="215" t="s">
        <v>222</v>
      </c>
      <c r="C531" s="201">
        <v>0</v>
      </c>
      <c r="D531" s="201">
        <v>0</v>
      </c>
      <c r="E531" s="201">
        <v>0</v>
      </c>
      <c r="F531" s="216">
        <v>0</v>
      </c>
      <c r="G531" s="216">
        <v>0</v>
      </c>
    </row>
    <row r="532" spans="1:7" s="142" customFormat="1" ht="11.25" hidden="1" customHeight="1">
      <c r="A532" s="141"/>
      <c r="B532" s="215" t="s">
        <v>223</v>
      </c>
      <c r="C532" s="201">
        <v>0</v>
      </c>
      <c r="D532" s="201">
        <v>0</v>
      </c>
      <c r="E532" s="201">
        <v>0</v>
      </c>
      <c r="F532" s="216">
        <v>0</v>
      </c>
      <c r="G532" s="216">
        <v>0</v>
      </c>
    </row>
    <row r="533" spans="1:7" s="142" customFormat="1" ht="11.25" hidden="1" customHeight="1">
      <c r="A533" s="141"/>
      <c r="B533" s="215" t="s">
        <v>224</v>
      </c>
      <c r="C533" s="201">
        <v>0</v>
      </c>
      <c r="D533" s="201">
        <v>0</v>
      </c>
      <c r="E533" s="201">
        <v>0</v>
      </c>
      <c r="F533" s="216">
        <v>0</v>
      </c>
      <c r="G533" s="216">
        <v>0</v>
      </c>
    </row>
    <row r="534" spans="1:7" s="142" customFormat="1" ht="11.25" hidden="1" customHeight="1">
      <c r="A534" s="141"/>
      <c r="B534" s="215" t="s">
        <v>231</v>
      </c>
      <c r="C534" s="201">
        <v>0</v>
      </c>
      <c r="D534" s="201">
        <v>0</v>
      </c>
      <c r="E534" s="201">
        <v>0</v>
      </c>
      <c r="F534" s="216">
        <v>0</v>
      </c>
      <c r="G534" s="216">
        <v>0</v>
      </c>
    </row>
    <row r="535" spans="1:7" s="142" customFormat="1" ht="11.25" hidden="1" customHeight="1">
      <c r="A535" s="141"/>
      <c r="B535" s="215" t="s">
        <v>219</v>
      </c>
      <c r="C535" s="201">
        <v>0</v>
      </c>
      <c r="D535" s="201">
        <v>0</v>
      </c>
      <c r="E535" s="201">
        <v>0</v>
      </c>
      <c r="F535" s="216">
        <v>0</v>
      </c>
      <c r="G535" s="216">
        <v>0</v>
      </c>
    </row>
    <row r="536" spans="1:7" s="142" customFormat="1" ht="11.25" hidden="1" customHeight="1">
      <c r="A536" s="141"/>
      <c r="B536" s="215" t="s">
        <v>220</v>
      </c>
      <c r="C536" s="201">
        <v>0</v>
      </c>
      <c r="D536" s="201">
        <v>0</v>
      </c>
      <c r="E536" s="201">
        <v>0</v>
      </c>
      <c r="F536" s="216">
        <v>0</v>
      </c>
      <c r="G536" s="216">
        <v>0</v>
      </c>
    </row>
    <row r="537" spans="1:7" s="142" customFormat="1" ht="11.25" hidden="1" customHeight="1">
      <c r="A537" s="141"/>
      <c r="B537" s="215" t="s">
        <v>221</v>
      </c>
      <c r="C537" s="201">
        <v>0</v>
      </c>
      <c r="D537" s="201">
        <v>0</v>
      </c>
      <c r="E537" s="201">
        <v>0</v>
      </c>
      <c r="F537" s="216">
        <v>0</v>
      </c>
      <c r="G537" s="216">
        <v>0</v>
      </c>
    </row>
    <row r="538" spans="1:7" s="142" customFormat="1" ht="11.25" hidden="1" customHeight="1">
      <c r="A538" s="141"/>
      <c r="B538" s="215" t="s">
        <v>222</v>
      </c>
      <c r="C538" s="201">
        <v>0</v>
      </c>
      <c r="D538" s="201">
        <v>0</v>
      </c>
      <c r="E538" s="201">
        <v>0</v>
      </c>
      <c r="F538" s="216">
        <v>0</v>
      </c>
      <c r="G538" s="216">
        <v>0</v>
      </c>
    </row>
    <row r="539" spans="1:7" s="142" customFormat="1" ht="11.25" hidden="1" customHeight="1">
      <c r="A539" s="141"/>
      <c r="B539" s="215" t="s">
        <v>223</v>
      </c>
      <c r="C539" s="201">
        <v>0</v>
      </c>
      <c r="D539" s="201">
        <v>0</v>
      </c>
      <c r="E539" s="201">
        <v>0</v>
      </c>
      <c r="F539" s="216">
        <v>0</v>
      </c>
      <c r="G539" s="216">
        <v>0</v>
      </c>
    </row>
    <row r="540" spans="1:7" s="142" customFormat="1" ht="11.25" hidden="1" customHeight="1">
      <c r="A540" s="141"/>
      <c r="B540" s="215" t="s">
        <v>224</v>
      </c>
      <c r="C540" s="201">
        <v>0</v>
      </c>
      <c r="D540" s="201">
        <v>0</v>
      </c>
      <c r="E540" s="201">
        <v>0</v>
      </c>
      <c r="F540" s="216">
        <v>0</v>
      </c>
      <c r="G540" s="216">
        <v>0</v>
      </c>
    </row>
    <row r="541" spans="1:7" s="27" customFormat="1" ht="11.25" customHeight="1">
      <c r="A541" s="138"/>
      <c r="B541" s="211" t="s">
        <v>232</v>
      </c>
      <c r="C541" s="205">
        <v>-15.09</v>
      </c>
      <c r="D541" s="205">
        <v>0.8600000000000001</v>
      </c>
      <c r="E541" s="205">
        <v>-4.93</v>
      </c>
      <c r="F541" s="214">
        <v>0.72999999999999987</v>
      </c>
      <c r="G541" s="214">
        <v>9.3800000000000008</v>
      </c>
    </row>
    <row r="542" spans="1:7" s="27" customFormat="1" ht="11.25" customHeight="1">
      <c r="A542" s="138"/>
      <c r="B542" s="202" t="s">
        <v>233</v>
      </c>
      <c r="C542" s="204">
        <v>-15.26</v>
      </c>
      <c r="D542" s="204">
        <v>1.45</v>
      </c>
      <c r="E542" s="204">
        <v>-7.47</v>
      </c>
      <c r="F542" s="214">
        <v>1.7599999999999998</v>
      </c>
      <c r="G542" s="214">
        <v>7.91</v>
      </c>
    </row>
    <row r="543" spans="1:7" ht="11.25" hidden="1" customHeight="1">
      <c r="A543" s="132"/>
      <c r="B543" s="202" t="s">
        <v>200</v>
      </c>
      <c r="C543" s="204">
        <v>-19.79</v>
      </c>
      <c r="D543" s="204">
        <v>0.25</v>
      </c>
      <c r="E543" s="204">
        <v>-7.47</v>
      </c>
      <c r="F543" s="209">
        <v>1.7599999999999998</v>
      </c>
      <c r="G543" s="209">
        <v>-0.85999999999999988</v>
      </c>
    </row>
    <row r="544" spans="1:7" ht="11.25" hidden="1" customHeight="1">
      <c r="A544" s="132"/>
      <c r="B544" s="202" t="s">
        <v>234</v>
      </c>
      <c r="C544" s="201">
        <v>0</v>
      </c>
      <c r="D544" s="201">
        <v>0</v>
      </c>
      <c r="E544" s="201">
        <v>0</v>
      </c>
      <c r="F544" s="209">
        <v>0</v>
      </c>
      <c r="G544" s="209">
        <v>0</v>
      </c>
    </row>
    <row r="545" spans="1:7" ht="11.25" hidden="1" customHeight="1">
      <c r="A545" s="132"/>
      <c r="B545" s="202" t="s">
        <v>235</v>
      </c>
      <c r="C545" s="201">
        <v>0</v>
      </c>
      <c r="D545" s="201">
        <v>0</v>
      </c>
      <c r="E545" s="201">
        <v>0</v>
      </c>
      <c r="F545" s="209">
        <v>0</v>
      </c>
      <c r="G545" s="209">
        <v>0</v>
      </c>
    </row>
    <row r="546" spans="1:7" ht="11.25" hidden="1" customHeight="1">
      <c r="A546" s="132"/>
      <c r="B546" s="202" t="s">
        <v>236</v>
      </c>
      <c r="C546" s="203">
        <v>-19.809999999999999</v>
      </c>
      <c r="D546" s="203">
        <v>-0.01</v>
      </c>
      <c r="E546" s="203">
        <v>-6.78</v>
      </c>
      <c r="F546" s="209">
        <v>0</v>
      </c>
      <c r="G546" s="209">
        <v>0</v>
      </c>
    </row>
    <row r="547" spans="1:7" ht="11.25" hidden="1" customHeight="1">
      <c r="A547" s="132"/>
      <c r="B547" s="202" t="s">
        <v>169</v>
      </c>
      <c r="C547" s="201">
        <v>0</v>
      </c>
      <c r="D547" s="201">
        <v>0</v>
      </c>
      <c r="E547" s="201">
        <v>0</v>
      </c>
      <c r="F547" s="209">
        <v>0</v>
      </c>
      <c r="G547" s="209">
        <v>0</v>
      </c>
    </row>
    <row r="548" spans="1:7" ht="11.25" hidden="1" customHeight="1">
      <c r="A548" s="132"/>
      <c r="B548" s="202" t="s">
        <v>237</v>
      </c>
      <c r="C548" s="204">
        <v>2.0000000000000004E-2</v>
      </c>
      <c r="D548" s="204">
        <v>0.26</v>
      </c>
      <c r="E548" s="204">
        <v>-0.69000000000000006</v>
      </c>
      <c r="F548" s="209">
        <v>1.7599999999999998</v>
      </c>
      <c r="G548" s="209">
        <v>-0.85999999999999988</v>
      </c>
    </row>
    <row r="549" spans="1:7" ht="11.25" hidden="1" customHeight="1">
      <c r="A549" s="132"/>
      <c r="B549" s="202" t="s">
        <v>238</v>
      </c>
      <c r="C549" s="203">
        <v>0</v>
      </c>
      <c r="D549" s="203">
        <v>0</v>
      </c>
      <c r="E549" s="203">
        <v>0</v>
      </c>
      <c r="F549" s="209">
        <v>0</v>
      </c>
      <c r="G549" s="209">
        <v>0</v>
      </c>
    </row>
    <row r="550" spans="1:7" ht="11.25" hidden="1" customHeight="1">
      <c r="A550" s="132"/>
      <c r="B550" s="202" t="s">
        <v>239</v>
      </c>
      <c r="C550" s="203">
        <v>2.0000000000000004E-2</v>
      </c>
      <c r="D550" s="203">
        <v>0.26</v>
      </c>
      <c r="E550" s="203">
        <v>-0.69000000000000006</v>
      </c>
      <c r="F550" s="209">
        <v>1.7599999999999998</v>
      </c>
      <c r="G550" s="209">
        <v>-0.85999999999999988</v>
      </c>
    </row>
    <row r="551" spans="1:7" ht="11.25" hidden="1" customHeight="1">
      <c r="A551" s="132"/>
      <c r="B551" s="202" t="s">
        <v>240</v>
      </c>
      <c r="C551" s="204">
        <v>-19.79</v>
      </c>
      <c r="D551" s="204">
        <v>0.25</v>
      </c>
      <c r="E551" s="204">
        <v>-7.47</v>
      </c>
      <c r="F551" s="209">
        <v>1.7599999999999998</v>
      </c>
      <c r="G551" s="209">
        <v>-0.85999999999999988</v>
      </c>
    </row>
    <row r="552" spans="1:7" ht="11.25" hidden="1" customHeight="1">
      <c r="A552" s="132"/>
      <c r="B552" s="202" t="s">
        <v>241</v>
      </c>
      <c r="C552" s="201">
        <v>0</v>
      </c>
      <c r="D552" s="201">
        <v>0</v>
      </c>
      <c r="E552" s="201">
        <v>0</v>
      </c>
      <c r="F552" s="209">
        <v>0</v>
      </c>
      <c r="G552" s="209">
        <v>0</v>
      </c>
    </row>
    <row r="553" spans="1:7" ht="11.25" hidden="1" customHeight="1">
      <c r="A553" s="132"/>
      <c r="B553" s="202" t="s">
        <v>242</v>
      </c>
      <c r="C553" s="203">
        <v>-19.79</v>
      </c>
      <c r="D553" s="203">
        <v>0.25</v>
      </c>
      <c r="E553" s="203">
        <v>-7.47</v>
      </c>
      <c r="F553" s="209">
        <v>1.7599999999999998</v>
      </c>
      <c r="G553" s="209">
        <v>-0.85999999999999988</v>
      </c>
    </row>
    <row r="554" spans="1:7" ht="11.25" hidden="1" customHeight="1">
      <c r="A554" s="132"/>
      <c r="B554" s="202" t="s">
        <v>243</v>
      </c>
      <c r="C554" s="201">
        <v>0</v>
      </c>
      <c r="D554" s="201">
        <v>0</v>
      </c>
      <c r="E554" s="201">
        <v>0</v>
      </c>
      <c r="F554" s="209">
        <v>0</v>
      </c>
      <c r="G554" s="209">
        <v>0</v>
      </c>
    </row>
    <row r="555" spans="1:7" ht="11.25" hidden="1" customHeight="1">
      <c r="A555" s="132"/>
      <c r="B555" s="202" t="s">
        <v>244</v>
      </c>
      <c r="C555" s="201">
        <v>0</v>
      </c>
      <c r="D555" s="201">
        <v>0</v>
      </c>
      <c r="E555" s="201">
        <v>0</v>
      </c>
      <c r="F555" s="209">
        <v>0</v>
      </c>
      <c r="G555" s="209">
        <v>0</v>
      </c>
    </row>
    <row r="556" spans="1:7" ht="11.25" hidden="1" customHeight="1">
      <c r="A556" s="132"/>
      <c r="B556" s="202" t="s">
        <v>245</v>
      </c>
      <c r="C556" s="201">
        <v>0</v>
      </c>
      <c r="D556" s="201">
        <v>0</v>
      </c>
      <c r="E556" s="201">
        <v>0</v>
      </c>
      <c r="F556" s="209">
        <v>0</v>
      </c>
      <c r="G556" s="209">
        <v>0</v>
      </c>
    </row>
    <row r="557" spans="1:7" ht="11.25" hidden="1" customHeight="1">
      <c r="A557" s="132"/>
      <c r="B557" s="202" t="s">
        <v>246</v>
      </c>
      <c r="C557" s="201">
        <v>4.53</v>
      </c>
      <c r="D557" s="201">
        <v>1.2</v>
      </c>
      <c r="E557" s="201">
        <v>0</v>
      </c>
      <c r="F557" s="209">
        <v>0</v>
      </c>
      <c r="G557" s="209">
        <v>8.7700000000000014</v>
      </c>
    </row>
    <row r="558" spans="1:7" ht="11.25" hidden="1" customHeight="1">
      <c r="A558" s="132"/>
      <c r="B558" s="202" t="s">
        <v>234</v>
      </c>
      <c r="C558" s="201">
        <v>0</v>
      </c>
      <c r="D558" s="201">
        <v>0</v>
      </c>
      <c r="E558" s="201">
        <v>0</v>
      </c>
      <c r="F558" s="209">
        <v>0</v>
      </c>
      <c r="G558" s="209">
        <v>0</v>
      </c>
    </row>
    <row r="559" spans="1:7" ht="11.25" hidden="1" customHeight="1">
      <c r="A559" s="132"/>
      <c r="B559" s="202" t="s">
        <v>247</v>
      </c>
      <c r="C559" s="201">
        <v>0</v>
      </c>
      <c r="D559" s="201">
        <v>0</v>
      </c>
      <c r="E559" s="201">
        <v>0</v>
      </c>
      <c r="F559" s="209">
        <v>0</v>
      </c>
      <c r="G559" s="209">
        <v>0</v>
      </c>
    </row>
    <row r="560" spans="1:7" ht="11.25" hidden="1" customHeight="1">
      <c r="A560" s="132"/>
      <c r="B560" s="202" t="s">
        <v>248</v>
      </c>
      <c r="C560" s="201">
        <v>0</v>
      </c>
      <c r="D560" s="201">
        <v>0</v>
      </c>
      <c r="E560" s="201">
        <v>0</v>
      </c>
      <c r="F560" s="209">
        <v>0</v>
      </c>
      <c r="G560" s="209">
        <v>0</v>
      </c>
    </row>
    <row r="561" spans="1:7" ht="11.25" hidden="1" customHeight="1">
      <c r="A561" s="132"/>
      <c r="B561" s="202" t="s">
        <v>235</v>
      </c>
      <c r="C561" s="201">
        <v>0</v>
      </c>
      <c r="D561" s="201">
        <v>0</v>
      </c>
      <c r="E561" s="201">
        <v>0</v>
      </c>
      <c r="F561" s="209">
        <v>0</v>
      </c>
      <c r="G561" s="209">
        <v>0</v>
      </c>
    </row>
    <row r="562" spans="1:7" ht="11.25" hidden="1" customHeight="1">
      <c r="A562" s="132"/>
      <c r="B562" s="202" t="s">
        <v>247</v>
      </c>
      <c r="C562" s="201">
        <v>0</v>
      </c>
      <c r="D562" s="201">
        <v>0</v>
      </c>
      <c r="E562" s="201">
        <v>0</v>
      </c>
      <c r="F562" s="209">
        <v>0</v>
      </c>
      <c r="G562" s="209">
        <v>0</v>
      </c>
    </row>
    <row r="563" spans="1:7" ht="11.25" hidden="1" customHeight="1">
      <c r="A563" s="132"/>
      <c r="B563" s="202" t="s">
        <v>248</v>
      </c>
      <c r="C563" s="201">
        <v>0</v>
      </c>
      <c r="D563" s="201">
        <v>0</v>
      </c>
      <c r="E563" s="201">
        <v>0</v>
      </c>
      <c r="F563" s="209">
        <v>0</v>
      </c>
      <c r="G563" s="209">
        <v>0</v>
      </c>
    </row>
    <row r="564" spans="1:7" ht="11.25" hidden="1" customHeight="1">
      <c r="A564" s="132"/>
      <c r="B564" s="202" t="s">
        <v>236</v>
      </c>
      <c r="C564" s="201">
        <v>4.53</v>
      </c>
      <c r="D564" s="201">
        <v>1.2</v>
      </c>
      <c r="E564" s="201">
        <v>0</v>
      </c>
      <c r="F564" s="209">
        <v>0</v>
      </c>
      <c r="G564" s="209">
        <v>8.7700000000000014</v>
      </c>
    </row>
    <row r="565" spans="1:7" ht="11.25" hidden="1" customHeight="1">
      <c r="A565" s="132"/>
      <c r="B565" s="202" t="s">
        <v>247</v>
      </c>
      <c r="C565" s="201">
        <v>0</v>
      </c>
      <c r="D565" s="201">
        <v>0</v>
      </c>
      <c r="E565" s="201">
        <v>0</v>
      </c>
      <c r="F565" s="209">
        <v>0</v>
      </c>
      <c r="G565" s="209">
        <v>0</v>
      </c>
    </row>
    <row r="566" spans="1:7" ht="11.25" hidden="1" customHeight="1">
      <c r="A566" s="132"/>
      <c r="B566" s="202" t="s">
        <v>248</v>
      </c>
      <c r="C566" s="201">
        <v>4.53</v>
      </c>
      <c r="D566" s="201">
        <v>1.2</v>
      </c>
      <c r="E566" s="201">
        <v>0</v>
      </c>
      <c r="F566" s="209">
        <v>0</v>
      </c>
      <c r="G566" s="209">
        <v>8.7700000000000014</v>
      </c>
    </row>
    <row r="567" spans="1:7" ht="11.25" hidden="1" customHeight="1">
      <c r="A567" s="132"/>
      <c r="B567" s="202" t="s">
        <v>169</v>
      </c>
      <c r="C567" s="201">
        <v>0</v>
      </c>
      <c r="D567" s="201">
        <v>0</v>
      </c>
      <c r="E567" s="201">
        <v>0</v>
      </c>
      <c r="F567" s="209">
        <v>0</v>
      </c>
      <c r="G567" s="209">
        <v>0</v>
      </c>
    </row>
    <row r="568" spans="1:7" ht="11.25" hidden="1" customHeight="1">
      <c r="A568" s="132"/>
      <c r="B568" s="202" t="s">
        <v>247</v>
      </c>
      <c r="C568" s="201">
        <v>0</v>
      </c>
      <c r="D568" s="201">
        <v>0</v>
      </c>
      <c r="E568" s="201">
        <v>0</v>
      </c>
      <c r="F568" s="209">
        <v>0</v>
      </c>
      <c r="G568" s="209">
        <v>0</v>
      </c>
    </row>
    <row r="569" spans="1:7" ht="11.25" hidden="1" customHeight="1">
      <c r="A569" s="132"/>
      <c r="B569" s="202" t="s">
        <v>248</v>
      </c>
      <c r="C569" s="201">
        <v>0</v>
      </c>
      <c r="D569" s="201">
        <v>0</v>
      </c>
      <c r="E569" s="201">
        <v>0</v>
      </c>
      <c r="F569" s="209">
        <v>0</v>
      </c>
      <c r="G569" s="209">
        <v>0</v>
      </c>
    </row>
    <row r="570" spans="1:7" ht="11.25" hidden="1" customHeight="1">
      <c r="A570" s="132"/>
      <c r="B570" s="202" t="s">
        <v>237</v>
      </c>
      <c r="C570" s="201">
        <v>0</v>
      </c>
      <c r="D570" s="201">
        <v>0</v>
      </c>
      <c r="E570" s="201">
        <v>0</v>
      </c>
      <c r="F570" s="209">
        <v>0</v>
      </c>
      <c r="G570" s="209">
        <v>0</v>
      </c>
    </row>
    <row r="571" spans="1:7" ht="11.25" hidden="1" customHeight="1">
      <c r="A571" s="132"/>
      <c r="B571" s="202" t="s">
        <v>247</v>
      </c>
      <c r="C571" s="201">
        <v>0</v>
      </c>
      <c r="D571" s="201">
        <v>0</v>
      </c>
      <c r="E571" s="201">
        <v>0</v>
      </c>
      <c r="F571" s="209">
        <v>0</v>
      </c>
      <c r="G571" s="209">
        <v>0</v>
      </c>
    </row>
    <row r="572" spans="1:7" ht="11.25" hidden="1" customHeight="1">
      <c r="A572" s="132"/>
      <c r="B572" s="202" t="s">
        <v>248</v>
      </c>
      <c r="C572" s="201">
        <v>0</v>
      </c>
      <c r="D572" s="201">
        <v>0</v>
      </c>
      <c r="E572" s="201">
        <v>0</v>
      </c>
      <c r="F572" s="209">
        <v>0</v>
      </c>
      <c r="G572" s="209">
        <v>0</v>
      </c>
    </row>
    <row r="573" spans="1:7" ht="11.25" hidden="1" customHeight="1">
      <c r="A573" s="132"/>
      <c r="B573" s="202" t="s">
        <v>238</v>
      </c>
      <c r="C573" s="201">
        <v>0</v>
      </c>
      <c r="D573" s="201">
        <v>0</v>
      </c>
      <c r="E573" s="201">
        <v>0</v>
      </c>
      <c r="F573" s="209">
        <v>0</v>
      </c>
      <c r="G573" s="209">
        <v>0</v>
      </c>
    </row>
    <row r="574" spans="1:7" ht="11.25" hidden="1" customHeight="1">
      <c r="A574" s="132"/>
      <c r="B574" s="202" t="s">
        <v>249</v>
      </c>
      <c r="C574" s="201">
        <v>0</v>
      </c>
      <c r="D574" s="201">
        <v>0</v>
      </c>
      <c r="E574" s="201">
        <v>0</v>
      </c>
      <c r="F574" s="209">
        <v>0</v>
      </c>
      <c r="G574" s="209">
        <v>0</v>
      </c>
    </row>
    <row r="575" spans="1:7" ht="11.25" hidden="1" customHeight="1">
      <c r="A575" s="132"/>
      <c r="B575" s="202" t="s">
        <v>250</v>
      </c>
      <c r="C575" s="201">
        <v>0</v>
      </c>
      <c r="D575" s="201">
        <v>0</v>
      </c>
      <c r="E575" s="201">
        <v>0</v>
      </c>
      <c r="F575" s="209">
        <v>0</v>
      </c>
      <c r="G575" s="209">
        <v>0</v>
      </c>
    </row>
    <row r="576" spans="1:7" ht="11.25" hidden="1" customHeight="1">
      <c r="A576" s="132"/>
      <c r="B576" s="202" t="s">
        <v>239</v>
      </c>
      <c r="C576" s="201">
        <v>0</v>
      </c>
      <c r="D576" s="201">
        <v>0</v>
      </c>
      <c r="E576" s="201">
        <v>0</v>
      </c>
      <c r="F576" s="209">
        <v>0</v>
      </c>
      <c r="G576" s="209">
        <v>0</v>
      </c>
    </row>
    <row r="577" spans="1:7" ht="11.25" hidden="1" customHeight="1">
      <c r="A577" s="132"/>
      <c r="B577" s="202" t="s">
        <v>249</v>
      </c>
      <c r="C577" s="201">
        <v>0</v>
      </c>
      <c r="D577" s="201">
        <v>0</v>
      </c>
      <c r="E577" s="201">
        <v>0</v>
      </c>
      <c r="F577" s="209">
        <v>0</v>
      </c>
      <c r="G577" s="209">
        <v>0</v>
      </c>
    </row>
    <row r="578" spans="1:7" ht="11.25" hidden="1" customHeight="1">
      <c r="A578" s="132"/>
      <c r="B578" s="202" t="s">
        <v>250</v>
      </c>
      <c r="C578" s="201">
        <v>0</v>
      </c>
      <c r="D578" s="201">
        <v>0</v>
      </c>
      <c r="E578" s="201">
        <v>0</v>
      </c>
      <c r="F578" s="209">
        <v>0</v>
      </c>
      <c r="G578" s="209">
        <v>0</v>
      </c>
    </row>
    <row r="579" spans="1:7" s="27" customFormat="1" ht="11.25" customHeight="1">
      <c r="A579" s="138"/>
      <c r="B579" s="202" t="s">
        <v>251</v>
      </c>
      <c r="C579" s="204">
        <v>-0.17000000000000004</v>
      </c>
      <c r="D579" s="204">
        <v>0.59000000000000008</v>
      </c>
      <c r="E579" s="204">
        <v>-2.54</v>
      </c>
      <c r="F579" s="214">
        <v>1.03</v>
      </c>
      <c r="G579" s="214">
        <v>-1.4700000000000002</v>
      </c>
    </row>
    <row r="580" spans="1:7" ht="11.25" hidden="1" customHeight="1">
      <c r="A580" s="132"/>
      <c r="B580" s="202" t="s">
        <v>200</v>
      </c>
      <c r="C580" s="204">
        <v>3.9999999999999994E-2</v>
      </c>
      <c r="D580" s="204">
        <v>0.35000000000000003</v>
      </c>
      <c r="E580" s="204">
        <v>-2.39</v>
      </c>
      <c r="F580" s="209">
        <v>0.25</v>
      </c>
      <c r="G580" s="209">
        <v>-1.28</v>
      </c>
    </row>
    <row r="581" spans="1:7" ht="11.25" hidden="1" customHeight="1">
      <c r="A581" s="132"/>
      <c r="B581" s="202" t="s">
        <v>234</v>
      </c>
      <c r="C581" s="203">
        <v>0</v>
      </c>
      <c r="D581" s="203">
        <v>0</v>
      </c>
      <c r="E581" s="203">
        <v>0</v>
      </c>
      <c r="F581" s="209">
        <v>0</v>
      </c>
      <c r="G581" s="209">
        <v>0</v>
      </c>
    </row>
    <row r="582" spans="1:7" ht="11.25" hidden="1" customHeight="1">
      <c r="A582" s="132"/>
      <c r="B582" s="202" t="s">
        <v>235</v>
      </c>
      <c r="C582" s="203">
        <v>0</v>
      </c>
      <c r="D582" s="203">
        <v>0</v>
      </c>
      <c r="E582" s="203">
        <v>0</v>
      </c>
      <c r="F582" s="209">
        <v>0</v>
      </c>
      <c r="G582" s="209">
        <v>0</v>
      </c>
    </row>
    <row r="583" spans="1:7" ht="11.25" hidden="1" customHeight="1">
      <c r="A583" s="132"/>
      <c r="B583" s="202" t="s">
        <v>236</v>
      </c>
      <c r="C583" s="203">
        <v>-0.06</v>
      </c>
      <c r="D583" s="203">
        <v>0.12000000000000001</v>
      </c>
      <c r="E583" s="203">
        <v>-2.56</v>
      </c>
      <c r="F583" s="209">
        <v>0.03</v>
      </c>
      <c r="G583" s="209">
        <v>0</v>
      </c>
    </row>
    <row r="584" spans="1:7" ht="11.25" hidden="1" customHeight="1">
      <c r="A584" s="132"/>
      <c r="B584" s="202" t="s">
        <v>169</v>
      </c>
      <c r="C584" s="201">
        <v>0</v>
      </c>
      <c r="D584" s="201">
        <v>0</v>
      </c>
      <c r="E584" s="201">
        <v>0</v>
      </c>
      <c r="F584" s="209">
        <v>0</v>
      </c>
      <c r="G584" s="209">
        <v>0</v>
      </c>
    </row>
    <row r="585" spans="1:7" ht="11.25" hidden="1" customHeight="1">
      <c r="A585" s="132"/>
      <c r="B585" s="202" t="s">
        <v>237</v>
      </c>
      <c r="C585" s="204">
        <v>0.1</v>
      </c>
      <c r="D585" s="204">
        <v>0.23</v>
      </c>
      <c r="E585" s="204">
        <v>0.17</v>
      </c>
      <c r="F585" s="209">
        <v>0.22</v>
      </c>
      <c r="G585" s="209">
        <v>-1.28</v>
      </c>
    </row>
    <row r="586" spans="1:7" ht="11.25" hidden="1" customHeight="1">
      <c r="A586" s="132"/>
      <c r="B586" s="202" t="s">
        <v>238</v>
      </c>
      <c r="C586" s="203">
        <v>0</v>
      </c>
      <c r="D586" s="203">
        <v>0</v>
      </c>
      <c r="E586" s="203">
        <v>0</v>
      </c>
      <c r="F586" s="209">
        <v>0</v>
      </c>
      <c r="G586" s="209">
        <v>0</v>
      </c>
    </row>
    <row r="587" spans="1:7" ht="11.25" hidden="1" customHeight="1">
      <c r="A587" s="132"/>
      <c r="B587" s="202" t="s">
        <v>239</v>
      </c>
      <c r="C587" s="203">
        <v>0.1</v>
      </c>
      <c r="D587" s="203">
        <v>0.23</v>
      </c>
      <c r="E587" s="203">
        <v>0.17</v>
      </c>
      <c r="F587" s="209">
        <v>0.22</v>
      </c>
      <c r="G587" s="209">
        <v>-1.28</v>
      </c>
    </row>
    <row r="588" spans="1:7" ht="11.25" hidden="1" customHeight="1">
      <c r="A588" s="132"/>
      <c r="B588" s="202" t="s">
        <v>240</v>
      </c>
      <c r="C588" s="204">
        <v>3.9999999999999994E-2</v>
      </c>
      <c r="D588" s="204">
        <v>0.35000000000000003</v>
      </c>
      <c r="E588" s="204">
        <v>-2.39</v>
      </c>
      <c r="F588" s="209">
        <v>0.25</v>
      </c>
      <c r="G588" s="209">
        <v>-1.28</v>
      </c>
    </row>
    <row r="589" spans="1:7" ht="11.25" hidden="1" customHeight="1">
      <c r="A589" s="132"/>
      <c r="B589" s="202" t="s">
        <v>241</v>
      </c>
      <c r="C589" s="203">
        <v>-0.06</v>
      </c>
      <c r="D589" s="203">
        <v>0.12000000000000001</v>
      </c>
      <c r="E589" s="203">
        <v>-2.56</v>
      </c>
      <c r="F589" s="209">
        <v>0.03</v>
      </c>
      <c r="G589" s="209">
        <v>0</v>
      </c>
    </row>
    <row r="590" spans="1:7" ht="11.25" hidden="1" customHeight="1">
      <c r="A590" s="132"/>
      <c r="B590" s="202" t="s">
        <v>242</v>
      </c>
      <c r="C590" s="203">
        <v>0.1</v>
      </c>
      <c r="D590" s="203">
        <v>0.23</v>
      </c>
      <c r="E590" s="203">
        <v>0.17</v>
      </c>
      <c r="F590" s="209">
        <v>0.22</v>
      </c>
      <c r="G590" s="209">
        <v>-1.28</v>
      </c>
    </row>
    <row r="591" spans="1:7" ht="11.25" hidden="1" customHeight="1">
      <c r="A591" s="132"/>
      <c r="B591" s="202" t="s">
        <v>243</v>
      </c>
      <c r="C591" s="201">
        <v>0</v>
      </c>
      <c r="D591" s="201">
        <v>0</v>
      </c>
      <c r="E591" s="201">
        <v>0</v>
      </c>
      <c r="F591" s="209">
        <v>0</v>
      </c>
      <c r="G591" s="209">
        <v>0</v>
      </c>
    </row>
    <row r="592" spans="1:7" ht="11.25" hidden="1" customHeight="1">
      <c r="A592" s="132"/>
      <c r="B592" s="202" t="s">
        <v>244</v>
      </c>
      <c r="C592" s="201">
        <v>0</v>
      </c>
      <c r="D592" s="201">
        <v>0</v>
      </c>
      <c r="E592" s="201">
        <v>0</v>
      </c>
      <c r="F592" s="209">
        <v>0</v>
      </c>
      <c r="G592" s="209">
        <v>0</v>
      </c>
    </row>
    <row r="593" spans="1:7" ht="11.25" hidden="1" customHeight="1">
      <c r="A593" s="132"/>
      <c r="B593" s="202" t="s">
        <v>245</v>
      </c>
      <c r="C593" s="201">
        <v>0</v>
      </c>
      <c r="D593" s="201">
        <v>0</v>
      </c>
      <c r="E593" s="201">
        <v>0</v>
      </c>
      <c r="F593" s="209">
        <v>0</v>
      </c>
      <c r="G593" s="209">
        <v>0</v>
      </c>
    </row>
    <row r="594" spans="1:7" ht="11.25" hidden="1" customHeight="1">
      <c r="A594" s="132"/>
      <c r="B594" s="202" t="s">
        <v>252</v>
      </c>
      <c r="C594" s="204">
        <v>-0.21000000000000002</v>
      </c>
      <c r="D594" s="204">
        <v>0.24000000000000002</v>
      </c>
      <c r="E594" s="204">
        <v>-0.15</v>
      </c>
      <c r="F594" s="209">
        <v>0.78</v>
      </c>
      <c r="G594" s="209">
        <v>-0.19</v>
      </c>
    </row>
    <row r="595" spans="1:7" ht="11.25" hidden="1" customHeight="1">
      <c r="A595" s="132"/>
      <c r="B595" s="202" t="s">
        <v>234</v>
      </c>
      <c r="C595" s="201">
        <v>0</v>
      </c>
      <c r="D595" s="201">
        <v>0</v>
      </c>
      <c r="E595" s="201">
        <v>0</v>
      </c>
      <c r="F595" s="209">
        <v>0</v>
      </c>
      <c r="G595" s="209">
        <v>0</v>
      </c>
    </row>
    <row r="596" spans="1:7" ht="11.25" hidden="1" customHeight="1">
      <c r="A596" s="132"/>
      <c r="B596" s="202" t="s">
        <v>247</v>
      </c>
      <c r="C596" s="201">
        <v>0</v>
      </c>
      <c r="D596" s="201">
        <v>0</v>
      </c>
      <c r="E596" s="201">
        <v>0</v>
      </c>
      <c r="F596" s="209">
        <v>0</v>
      </c>
      <c r="G596" s="209">
        <v>0</v>
      </c>
    </row>
    <row r="597" spans="1:7" ht="11.25" hidden="1" customHeight="1">
      <c r="A597" s="132"/>
      <c r="B597" s="202" t="s">
        <v>248</v>
      </c>
      <c r="C597" s="201">
        <v>0</v>
      </c>
      <c r="D597" s="201">
        <v>0</v>
      </c>
      <c r="E597" s="201">
        <v>0</v>
      </c>
      <c r="F597" s="209">
        <v>0</v>
      </c>
      <c r="G597" s="209">
        <v>0</v>
      </c>
    </row>
    <row r="598" spans="1:7" ht="11.25" hidden="1" customHeight="1">
      <c r="A598" s="132"/>
      <c r="B598" s="202" t="s">
        <v>235</v>
      </c>
      <c r="C598" s="201">
        <v>0</v>
      </c>
      <c r="D598" s="201">
        <v>0</v>
      </c>
      <c r="E598" s="201">
        <v>0</v>
      </c>
      <c r="F598" s="209">
        <v>0</v>
      </c>
      <c r="G598" s="209">
        <v>0</v>
      </c>
    </row>
    <row r="599" spans="1:7" ht="11.25" hidden="1" customHeight="1">
      <c r="A599" s="132"/>
      <c r="B599" s="202" t="s">
        <v>247</v>
      </c>
      <c r="C599" s="201">
        <v>0</v>
      </c>
      <c r="D599" s="201">
        <v>0</v>
      </c>
      <c r="E599" s="201">
        <v>0</v>
      </c>
      <c r="F599" s="209">
        <v>0</v>
      </c>
      <c r="G599" s="209">
        <v>0</v>
      </c>
    </row>
    <row r="600" spans="1:7" ht="11.25" hidden="1" customHeight="1">
      <c r="A600" s="132"/>
      <c r="B600" s="202" t="s">
        <v>248</v>
      </c>
      <c r="C600" s="201">
        <v>0</v>
      </c>
      <c r="D600" s="201">
        <v>0</v>
      </c>
      <c r="E600" s="201">
        <v>0</v>
      </c>
      <c r="F600" s="209">
        <v>0</v>
      </c>
      <c r="G600" s="209">
        <v>0</v>
      </c>
    </row>
    <row r="601" spans="1:7" ht="11.25" hidden="1" customHeight="1">
      <c r="A601" s="132"/>
      <c r="B601" s="202" t="s">
        <v>236</v>
      </c>
      <c r="C601" s="201">
        <v>0</v>
      </c>
      <c r="D601" s="201">
        <v>0</v>
      </c>
      <c r="E601" s="201">
        <v>0</v>
      </c>
      <c r="F601" s="209">
        <v>0</v>
      </c>
      <c r="G601" s="209">
        <v>0</v>
      </c>
    </row>
    <row r="602" spans="1:7" ht="11.25" hidden="1" customHeight="1">
      <c r="A602" s="132"/>
      <c r="B602" s="202" t="s">
        <v>247</v>
      </c>
      <c r="C602" s="201">
        <v>0</v>
      </c>
      <c r="D602" s="201">
        <v>0</v>
      </c>
      <c r="E602" s="201">
        <v>0</v>
      </c>
      <c r="F602" s="209">
        <v>0</v>
      </c>
      <c r="G602" s="209">
        <v>0</v>
      </c>
    </row>
    <row r="603" spans="1:7" ht="11.25" hidden="1" customHeight="1">
      <c r="A603" s="132"/>
      <c r="B603" s="202" t="s">
        <v>248</v>
      </c>
      <c r="C603" s="201">
        <v>0</v>
      </c>
      <c r="D603" s="201">
        <v>0</v>
      </c>
      <c r="E603" s="201">
        <v>0</v>
      </c>
      <c r="F603" s="209">
        <v>0</v>
      </c>
      <c r="G603" s="209">
        <v>0</v>
      </c>
    </row>
    <row r="604" spans="1:7" ht="11.25" hidden="1" customHeight="1">
      <c r="A604" s="132"/>
      <c r="B604" s="202" t="s">
        <v>169</v>
      </c>
      <c r="C604" s="204">
        <v>-0.21000000000000002</v>
      </c>
      <c r="D604" s="204">
        <v>0.24000000000000002</v>
      </c>
      <c r="E604" s="204">
        <v>-0.15</v>
      </c>
      <c r="F604" s="209">
        <v>0.55999999999999994</v>
      </c>
      <c r="G604" s="209">
        <v>-0.34</v>
      </c>
    </row>
    <row r="605" spans="1:7" ht="11.25" hidden="1" customHeight="1">
      <c r="A605" s="132"/>
      <c r="B605" s="202" t="s">
        <v>247</v>
      </c>
      <c r="C605" s="203">
        <v>-0.21000000000000002</v>
      </c>
      <c r="D605" s="203">
        <v>0.24000000000000002</v>
      </c>
      <c r="E605" s="203">
        <v>-0.15</v>
      </c>
      <c r="F605" s="209">
        <v>0.55999999999999994</v>
      </c>
      <c r="G605" s="209">
        <v>-0.34</v>
      </c>
    </row>
    <row r="606" spans="1:7" ht="11.25" hidden="1" customHeight="1">
      <c r="A606" s="132"/>
      <c r="B606" s="202" t="s">
        <v>248</v>
      </c>
      <c r="C606" s="201">
        <v>0</v>
      </c>
      <c r="D606" s="201">
        <v>0</v>
      </c>
      <c r="E606" s="201">
        <v>0</v>
      </c>
      <c r="F606" s="209">
        <v>0</v>
      </c>
      <c r="G606" s="209">
        <v>0</v>
      </c>
    </row>
    <row r="607" spans="1:7" ht="11.25" hidden="1" customHeight="1">
      <c r="A607" s="132"/>
      <c r="B607" s="202" t="s">
        <v>237</v>
      </c>
      <c r="C607" s="201">
        <v>0</v>
      </c>
      <c r="D607" s="201">
        <v>0</v>
      </c>
      <c r="E607" s="201">
        <v>0</v>
      </c>
      <c r="F607" s="209">
        <v>0.22</v>
      </c>
      <c r="G607" s="209">
        <v>0.15000000000000002</v>
      </c>
    </row>
    <row r="608" spans="1:7" ht="11.25" hidden="1" customHeight="1">
      <c r="A608" s="132"/>
      <c r="B608" s="202" t="s">
        <v>247</v>
      </c>
      <c r="C608" s="201">
        <v>0</v>
      </c>
      <c r="D608" s="201">
        <v>0</v>
      </c>
      <c r="E608" s="201">
        <v>0</v>
      </c>
      <c r="F608" s="209">
        <v>0</v>
      </c>
      <c r="G608" s="209">
        <v>0</v>
      </c>
    </row>
    <row r="609" spans="1:7" ht="11.25" hidden="1" customHeight="1">
      <c r="A609" s="132"/>
      <c r="B609" s="202" t="s">
        <v>248</v>
      </c>
      <c r="C609" s="201">
        <v>0</v>
      </c>
      <c r="D609" s="201">
        <v>0</v>
      </c>
      <c r="E609" s="201">
        <v>0</v>
      </c>
      <c r="F609" s="209">
        <v>0.22</v>
      </c>
      <c r="G609" s="209">
        <v>0.15000000000000002</v>
      </c>
    </row>
    <row r="610" spans="1:7" ht="11.25" hidden="1" customHeight="1">
      <c r="A610" s="132"/>
      <c r="B610" s="202" t="s">
        <v>238</v>
      </c>
      <c r="C610" s="201">
        <v>0</v>
      </c>
      <c r="D610" s="201">
        <v>0</v>
      </c>
      <c r="E610" s="201">
        <v>0</v>
      </c>
      <c r="F610" s="209">
        <v>0</v>
      </c>
      <c r="G610" s="209">
        <v>0</v>
      </c>
    </row>
    <row r="611" spans="1:7" ht="11.25" hidden="1" customHeight="1">
      <c r="A611" s="132"/>
      <c r="B611" s="202" t="s">
        <v>249</v>
      </c>
      <c r="C611" s="201">
        <v>0</v>
      </c>
      <c r="D611" s="201">
        <v>0</v>
      </c>
      <c r="E611" s="201">
        <v>0</v>
      </c>
      <c r="F611" s="209">
        <v>0</v>
      </c>
      <c r="G611" s="209">
        <v>0</v>
      </c>
    </row>
    <row r="612" spans="1:7" ht="11.25" hidden="1" customHeight="1">
      <c r="A612" s="132"/>
      <c r="B612" s="202" t="s">
        <v>250</v>
      </c>
      <c r="C612" s="201">
        <v>0</v>
      </c>
      <c r="D612" s="201">
        <v>0</v>
      </c>
      <c r="E612" s="201">
        <v>0</v>
      </c>
      <c r="F612" s="209">
        <v>0</v>
      </c>
      <c r="G612" s="209">
        <v>0</v>
      </c>
    </row>
    <row r="613" spans="1:7" ht="11.25" hidden="1" customHeight="1">
      <c r="A613" s="132"/>
      <c r="B613" s="202" t="s">
        <v>239</v>
      </c>
      <c r="C613" s="201">
        <v>0</v>
      </c>
      <c r="D613" s="201">
        <v>0</v>
      </c>
      <c r="E613" s="201">
        <v>0</v>
      </c>
      <c r="F613" s="209">
        <v>0.22</v>
      </c>
      <c r="G613" s="209">
        <v>0.15000000000000002</v>
      </c>
    </row>
    <row r="614" spans="1:7" ht="11.25" hidden="1" customHeight="1">
      <c r="A614" s="132"/>
      <c r="B614" s="202" t="s">
        <v>249</v>
      </c>
      <c r="C614" s="201">
        <v>0</v>
      </c>
      <c r="D614" s="201">
        <v>0</v>
      </c>
      <c r="E614" s="201">
        <v>0</v>
      </c>
      <c r="F614" s="209">
        <v>0</v>
      </c>
      <c r="G614" s="209">
        <v>0</v>
      </c>
    </row>
    <row r="615" spans="1:7" ht="11.25" hidden="1" customHeight="1">
      <c r="A615" s="132"/>
      <c r="B615" s="202" t="s">
        <v>250</v>
      </c>
      <c r="C615" s="201">
        <v>0</v>
      </c>
      <c r="D615" s="201">
        <v>0</v>
      </c>
      <c r="E615" s="201">
        <v>0</v>
      </c>
      <c r="F615" s="209">
        <v>0.22</v>
      </c>
      <c r="G615" s="209">
        <v>0.15000000000000002</v>
      </c>
    </row>
    <row r="616" spans="1:7" s="27" customFormat="1" ht="24.95" customHeight="1">
      <c r="A616" s="138"/>
      <c r="B616" s="211" t="s">
        <v>253</v>
      </c>
      <c r="C616" s="205">
        <v>-0.82000000000000006</v>
      </c>
      <c r="D616" s="205">
        <v>-0.53</v>
      </c>
      <c r="E616" s="205">
        <v>0.33999999999999997</v>
      </c>
      <c r="F616" s="214">
        <v>0</v>
      </c>
      <c r="G616" s="214">
        <v>0</v>
      </c>
    </row>
    <row r="617" spans="1:7" ht="11.25" hidden="1" customHeight="1">
      <c r="A617" s="132"/>
      <c r="B617" s="202" t="s">
        <v>254</v>
      </c>
      <c r="C617" s="204">
        <v>0</v>
      </c>
      <c r="D617" s="204">
        <v>0</v>
      </c>
      <c r="E617" s="204">
        <v>0</v>
      </c>
      <c r="F617" s="209">
        <v>0</v>
      </c>
      <c r="G617" s="209">
        <v>0</v>
      </c>
    </row>
    <row r="618" spans="1:7" ht="11.25" hidden="1" customHeight="1">
      <c r="A618" s="132"/>
      <c r="B618" s="202" t="s">
        <v>255</v>
      </c>
      <c r="C618" s="204">
        <v>0</v>
      </c>
      <c r="D618" s="204">
        <v>0</v>
      </c>
      <c r="E618" s="204">
        <v>0</v>
      </c>
      <c r="F618" s="209">
        <v>0</v>
      </c>
      <c r="G618" s="209">
        <v>0</v>
      </c>
    </row>
    <row r="619" spans="1:7" ht="11.25" hidden="1" customHeight="1">
      <c r="A619" s="132"/>
      <c r="B619" s="202" t="s">
        <v>256</v>
      </c>
      <c r="C619" s="204">
        <v>-0.82000000000000006</v>
      </c>
      <c r="D619" s="204">
        <v>-0.53</v>
      </c>
      <c r="E619" s="204">
        <v>0.33999999999999997</v>
      </c>
      <c r="F619" s="209">
        <v>0</v>
      </c>
      <c r="G619" s="209">
        <v>0</v>
      </c>
    </row>
    <row r="620" spans="1:7" ht="11.25" hidden="1" customHeight="1">
      <c r="A620" s="132"/>
      <c r="B620" s="202" t="s">
        <v>257</v>
      </c>
      <c r="C620" s="201">
        <v>0</v>
      </c>
      <c r="D620" s="201">
        <v>0</v>
      </c>
      <c r="E620" s="201">
        <v>0</v>
      </c>
      <c r="F620" s="209">
        <v>0</v>
      </c>
      <c r="G620" s="209">
        <v>0</v>
      </c>
    </row>
    <row r="621" spans="1:7" ht="11.25" hidden="1" customHeight="1">
      <c r="A621" s="132"/>
      <c r="B621" s="202" t="s">
        <v>258</v>
      </c>
      <c r="C621" s="201">
        <v>0</v>
      </c>
      <c r="D621" s="201">
        <v>0</v>
      </c>
      <c r="E621" s="201">
        <v>0</v>
      </c>
      <c r="F621" s="209">
        <v>0</v>
      </c>
      <c r="G621" s="209">
        <v>0</v>
      </c>
    </row>
    <row r="622" spans="1:7" ht="11.25" hidden="1" customHeight="1">
      <c r="A622" s="132"/>
      <c r="B622" s="202" t="s">
        <v>259</v>
      </c>
      <c r="C622" s="201">
        <v>0</v>
      </c>
      <c r="D622" s="201">
        <v>0</v>
      </c>
      <c r="E622" s="201">
        <v>0</v>
      </c>
      <c r="F622" s="209">
        <v>0</v>
      </c>
      <c r="G622" s="209">
        <v>0</v>
      </c>
    </row>
    <row r="623" spans="1:7" ht="11.25" hidden="1" customHeight="1">
      <c r="A623" s="132"/>
      <c r="B623" s="202" t="s">
        <v>260</v>
      </c>
      <c r="C623" s="201">
        <v>0</v>
      </c>
      <c r="D623" s="201">
        <v>0</v>
      </c>
      <c r="E623" s="201">
        <v>0</v>
      </c>
      <c r="F623" s="209">
        <v>0</v>
      </c>
      <c r="G623" s="209">
        <v>0</v>
      </c>
    </row>
    <row r="624" spans="1:7" ht="11.25" hidden="1" customHeight="1">
      <c r="A624" s="132"/>
      <c r="B624" s="202" t="s">
        <v>261</v>
      </c>
      <c r="C624" s="204">
        <v>-0.82000000000000006</v>
      </c>
      <c r="D624" s="204">
        <v>-0.53</v>
      </c>
      <c r="E624" s="204">
        <v>0.33999999999999997</v>
      </c>
      <c r="F624" s="209">
        <v>0</v>
      </c>
      <c r="G624" s="209">
        <v>0</v>
      </c>
    </row>
    <row r="625" spans="1:7" ht="11.25" hidden="1" customHeight="1">
      <c r="A625" s="132"/>
      <c r="B625" s="202" t="s">
        <v>262</v>
      </c>
      <c r="C625" s="204">
        <v>0</v>
      </c>
      <c r="D625" s="204">
        <v>0</v>
      </c>
      <c r="E625" s="204">
        <v>0</v>
      </c>
      <c r="F625" s="209">
        <v>0</v>
      </c>
      <c r="G625" s="209">
        <v>0</v>
      </c>
    </row>
    <row r="626" spans="1:7" ht="11.25" hidden="1" customHeight="1">
      <c r="A626" s="132"/>
      <c r="B626" s="202" t="s">
        <v>263</v>
      </c>
      <c r="C626" s="204">
        <v>-0.82000000000000006</v>
      </c>
      <c r="D626" s="204">
        <v>-0.53</v>
      </c>
      <c r="E626" s="204">
        <v>0.33999999999999997</v>
      </c>
      <c r="F626" s="209">
        <v>0</v>
      </c>
      <c r="G626" s="209">
        <v>0</v>
      </c>
    </row>
    <row r="627" spans="1:7" ht="11.25" hidden="1" customHeight="1">
      <c r="A627" s="132"/>
      <c r="B627" s="202" t="s">
        <v>264</v>
      </c>
      <c r="C627" s="201">
        <v>0</v>
      </c>
      <c r="D627" s="201">
        <v>0</v>
      </c>
      <c r="E627" s="201">
        <v>0</v>
      </c>
      <c r="F627" s="209">
        <v>0</v>
      </c>
      <c r="G627" s="209">
        <v>0</v>
      </c>
    </row>
    <row r="628" spans="1:7" s="27" customFormat="1" ht="11.25" customHeight="1">
      <c r="A628" s="138"/>
      <c r="B628" s="202" t="s">
        <v>233</v>
      </c>
      <c r="C628" s="204">
        <v>-0.82000000000000006</v>
      </c>
      <c r="D628" s="204">
        <v>-0.53</v>
      </c>
      <c r="E628" s="204">
        <v>0.33999999999999997</v>
      </c>
      <c r="F628" s="209">
        <v>0</v>
      </c>
      <c r="G628" s="209">
        <v>0</v>
      </c>
    </row>
    <row r="629" spans="1:7" ht="11.25" hidden="1" customHeight="1">
      <c r="A629" s="132"/>
      <c r="B629" s="202" t="s">
        <v>254</v>
      </c>
      <c r="C629" s="201">
        <v>0</v>
      </c>
      <c r="D629" s="201">
        <v>0</v>
      </c>
      <c r="E629" s="201">
        <v>0</v>
      </c>
      <c r="F629" s="209">
        <v>0</v>
      </c>
      <c r="G629" s="209">
        <v>0</v>
      </c>
    </row>
    <row r="630" spans="1:7" ht="11.25" hidden="1" customHeight="1">
      <c r="A630" s="132"/>
      <c r="B630" s="202" t="s">
        <v>255</v>
      </c>
      <c r="C630" s="201">
        <v>0</v>
      </c>
      <c r="D630" s="201">
        <v>0</v>
      </c>
      <c r="E630" s="201">
        <v>0</v>
      </c>
      <c r="F630" s="209">
        <v>0</v>
      </c>
      <c r="G630" s="209">
        <v>0</v>
      </c>
    </row>
    <row r="631" spans="1:7" ht="11.25" hidden="1" customHeight="1">
      <c r="A631" s="132"/>
      <c r="B631" s="202" t="s">
        <v>256</v>
      </c>
      <c r="C631" s="204">
        <v>-0.82000000000000006</v>
      </c>
      <c r="D631" s="204">
        <v>-0.53</v>
      </c>
      <c r="E631" s="204">
        <v>0.33999999999999997</v>
      </c>
      <c r="F631" s="209">
        <v>0</v>
      </c>
      <c r="G631" s="209">
        <v>0</v>
      </c>
    </row>
    <row r="632" spans="1:7" ht="11.25" hidden="1" customHeight="1">
      <c r="A632" s="132"/>
      <c r="B632" s="202" t="s">
        <v>257</v>
      </c>
      <c r="C632" s="201">
        <v>0</v>
      </c>
      <c r="D632" s="201">
        <v>0</v>
      </c>
      <c r="E632" s="201">
        <v>0</v>
      </c>
      <c r="F632" s="209">
        <v>0</v>
      </c>
      <c r="G632" s="209">
        <v>0</v>
      </c>
    </row>
    <row r="633" spans="1:7" ht="11.25" hidden="1" customHeight="1">
      <c r="A633" s="132"/>
      <c r="B633" s="202" t="s">
        <v>258</v>
      </c>
      <c r="C633" s="201">
        <v>0</v>
      </c>
      <c r="D633" s="201">
        <v>0</v>
      </c>
      <c r="E633" s="201">
        <v>0</v>
      </c>
      <c r="F633" s="209">
        <v>0</v>
      </c>
      <c r="G633" s="209">
        <v>0</v>
      </c>
    </row>
    <row r="634" spans="1:7" ht="11.25" hidden="1" customHeight="1">
      <c r="A634" s="132"/>
      <c r="B634" s="202" t="s">
        <v>259</v>
      </c>
      <c r="C634" s="201">
        <v>0</v>
      </c>
      <c r="D634" s="201">
        <v>0</v>
      </c>
      <c r="E634" s="201">
        <v>0</v>
      </c>
      <c r="F634" s="209">
        <v>0</v>
      </c>
      <c r="G634" s="209">
        <v>0</v>
      </c>
    </row>
    <row r="635" spans="1:7" ht="11.25" hidden="1" customHeight="1">
      <c r="A635" s="132"/>
      <c r="B635" s="202" t="s">
        <v>260</v>
      </c>
      <c r="C635" s="201">
        <v>0</v>
      </c>
      <c r="D635" s="201">
        <v>0</v>
      </c>
      <c r="E635" s="201">
        <v>0</v>
      </c>
      <c r="F635" s="209">
        <v>0</v>
      </c>
      <c r="G635" s="209">
        <v>0</v>
      </c>
    </row>
    <row r="636" spans="1:7" ht="11.25" hidden="1" customHeight="1">
      <c r="A636" s="132"/>
      <c r="B636" s="202" t="s">
        <v>261</v>
      </c>
      <c r="C636" s="201">
        <v>-0.82000000000000006</v>
      </c>
      <c r="D636" s="201">
        <v>-0.53</v>
      </c>
      <c r="E636" s="201">
        <v>0.33999999999999997</v>
      </c>
      <c r="F636" s="209">
        <v>0</v>
      </c>
      <c r="G636" s="209">
        <v>0</v>
      </c>
    </row>
    <row r="637" spans="1:7" ht="11.25" hidden="1" customHeight="1">
      <c r="A637" s="132"/>
      <c r="B637" s="202" t="s">
        <v>262</v>
      </c>
      <c r="C637" s="201">
        <v>0</v>
      </c>
      <c r="D637" s="201">
        <v>0</v>
      </c>
      <c r="E637" s="201">
        <v>0</v>
      </c>
      <c r="F637" s="209">
        <v>0</v>
      </c>
      <c r="G637" s="209">
        <v>0</v>
      </c>
    </row>
    <row r="638" spans="1:7" ht="11.25" hidden="1" customHeight="1">
      <c r="A638" s="132"/>
      <c r="B638" s="202" t="s">
        <v>263</v>
      </c>
      <c r="C638" s="201">
        <v>-0.82000000000000006</v>
      </c>
      <c r="D638" s="201">
        <v>-0.53</v>
      </c>
      <c r="E638" s="201">
        <v>0.33999999999999997</v>
      </c>
      <c r="F638" s="209">
        <v>0</v>
      </c>
      <c r="G638" s="209">
        <v>0</v>
      </c>
    </row>
    <row r="639" spans="1:7" ht="11.25" hidden="1" customHeight="1">
      <c r="A639" s="132"/>
      <c r="B639" s="202" t="s">
        <v>264</v>
      </c>
      <c r="C639" s="201">
        <v>0</v>
      </c>
      <c r="D639" s="201">
        <v>0</v>
      </c>
      <c r="E639" s="201">
        <v>0</v>
      </c>
      <c r="F639" s="209">
        <v>0</v>
      </c>
      <c r="G639" s="209">
        <v>0</v>
      </c>
    </row>
    <row r="640" spans="1:7" ht="11.25" hidden="1" customHeight="1">
      <c r="A640" s="132"/>
      <c r="B640" s="202" t="s">
        <v>251</v>
      </c>
      <c r="C640" s="204">
        <v>0</v>
      </c>
      <c r="D640" s="204">
        <v>0</v>
      </c>
      <c r="E640" s="204">
        <v>0</v>
      </c>
      <c r="F640" s="209">
        <v>0</v>
      </c>
      <c r="G640" s="209">
        <v>0</v>
      </c>
    </row>
    <row r="641" spans="1:7" ht="11.25" hidden="1" customHeight="1">
      <c r="A641" s="132"/>
      <c r="B641" s="202" t="s">
        <v>254</v>
      </c>
      <c r="C641" s="203">
        <v>0</v>
      </c>
      <c r="D641" s="203">
        <v>0</v>
      </c>
      <c r="E641" s="203">
        <v>0</v>
      </c>
      <c r="F641" s="209">
        <v>0</v>
      </c>
      <c r="G641" s="209">
        <v>0</v>
      </c>
    </row>
    <row r="642" spans="1:7" ht="11.25" hidden="1" customHeight="1">
      <c r="A642" s="132"/>
      <c r="B642" s="202" t="s">
        <v>255</v>
      </c>
      <c r="C642" s="203">
        <v>0</v>
      </c>
      <c r="D642" s="203">
        <v>0</v>
      </c>
      <c r="E642" s="203">
        <v>0</v>
      </c>
      <c r="F642" s="209">
        <v>0</v>
      </c>
      <c r="G642" s="209">
        <v>0</v>
      </c>
    </row>
    <row r="643" spans="1:7" ht="11.25" hidden="1" customHeight="1">
      <c r="A643" s="132"/>
      <c r="B643" s="202" t="s">
        <v>256</v>
      </c>
      <c r="C643" s="203">
        <v>0</v>
      </c>
      <c r="D643" s="203">
        <v>0</v>
      </c>
      <c r="E643" s="203">
        <v>0</v>
      </c>
      <c r="F643" s="209">
        <v>0</v>
      </c>
      <c r="G643" s="209">
        <v>0</v>
      </c>
    </row>
    <row r="644" spans="1:7" ht="11.25" hidden="1" customHeight="1">
      <c r="A644" s="132"/>
      <c r="B644" s="202" t="s">
        <v>257</v>
      </c>
      <c r="C644" s="201">
        <v>0</v>
      </c>
      <c r="D644" s="201">
        <v>0</v>
      </c>
      <c r="E644" s="201">
        <v>0</v>
      </c>
      <c r="F644" s="209">
        <v>0</v>
      </c>
      <c r="G644" s="209">
        <v>0</v>
      </c>
    </row>
    <row r="645" spans="1:7" ht="11.25" hidden="1" customHeight="1">
      <c r="A645" s="132"/>
      <c r="B645" s="202" t="s">
        <v>258</v>
      </c>
      <c r="C645" s="201">
        <v>0</v>
      </c>
      <c r="D645" s="201">
        <v>0</v>
      </c>
      <c r="E645" s="201">
        <v>0</v>
      </c>
      <c r="F645" s="209">
        <v>0</v>
      </c>
      <c r="G645" s="209">
        <v>0</v>
      </c>
    </row>
    <row r="646" spans="1:7" ht="11.25" hidden="1" customHeight="1">
      <c r="A646" s="132"/>
      <c r="B646" s="202" t="s">
        <v>259</v>
      </c>
      <c r="C646" s="201">
        <v>0</v>
      </c>
      <c r="D646" s="201">
        <v>0</v>
      </c>
      <c r="E646" s="201">
        <v>0</v>
      </c>
      <c r="F646" s="209">
        <v>0</v>
      </c>
      <c r="G646" s="209">
        <v>0</v>
      </c>
    </row>
    <row r="647" spans="1:7" ht="11.25" hidden="1" customHeight="1">
      <c r="A647" s="132"/>
      <c r="B647" s="202" t="s">
        <v>260</v>
      </c>
      <c r="C647" s="203">
        <v>0</v>
      </c>
      <c r="D647" s="203">
        <v>0</v>
      </c>
      <c r="E647" s="203">
        <v>0</v>
      </c>
      <c r="F647" s="209">
        <v>0</v>
      </c>
      <c r="G647" s="209">
        <v>0</v>
      </c>
    </row>
    <row r="648" spans="1:7" ht="11.25" hidden="1" customHeight="1">
      <c r="A648" s="132"/>
      <c r="B648" s="202" t="s">
        <v>261</v>
      </c>
      <c r="C648" s="204">
        <v>0</v>
      </c>
      <c r="D648" s="204">
        <v>0</v>
      </c>
      <c r="E648" s="204">
        <v>0</v>
      </c>
      <c r="F648" s="209">
        <v>0</v>
      </c>
      <c r="G648" s="209">
        <v>0</v>
      </c>
    </row>
    <row r="649" spans="1:7" ht="11.25" hidden="1" customHeight="1">
      <c r="A649" s="132"/>
      <c r="B649" s="202" t="s">
        <v>262</v>
      </c>
      <c r="C649" s="203">
        <v>0</v>
      </c>
      <c r="D649" s="203">
        <v>0</v>
      </c>
      <c r="E649" s="203">
        <v>0</v>
      </c>
      <c r="F649" s="209">
        <v>0</v>
      </c>
      <c r="G649" s="209">
        <v>0</v>
      </c>
    </row>
    <row r="650" spans="1:7" ht="11.25" hidden="1" customHeight="1">
      <c r="A650" s="132"/>
      <c r="B650" s="202" t="s">
        <v>263</v>
      </c>
      <c r="C650" s="203">
        <v>0</v>
      </c>
      <c r="D650" s="203">
        <v>0</v>
      </c>
      <c r="E650" s="203">
        <v>0</v>
      </c>
      <c r="F650" s="209">
        <v>0</v>
      </c>
      <c r="G650" s="209">
        <v>0</v>
      </c>
    </row>
    <row r="651" spans="1:7" ht="11.25" hidden="1" customHeight="1">
      <c r="A651" s="132"/>
      <c r="B651" s="202" t="s">
        <v>264</v>
      </c>
      <c r="C651" s="201">
        <v>0</v>
      </c>
      <c r="D651" s="201">
        <v>0</v>
      </c>
      <c r="E651" s="201">
        <v>0</v>
      </c>
      <c r="F651" s="209">
        <v>0</v>
      </c>
      <c r="G651" s="209">
        <v>0</v>
      </c>
    </row>
    <row r="652" spans="1:7" s="27" customFormat="1" ht="11.25" customHeight="1">
      <c r="A652" s="138"/>
      <c r="B652" s="211" t="s">
        <v>265</v>
      </c>
      <c r="C652" s="205">
        <v>-757.32</v>
      </c>
      <c r="D652" s="205">
        <v>-1277.09782361</v>
      </c>
      <c r="E652" s="205">
        <v>-1473.83</v>
      </c>
      <c r="F652" s="214">
        <v>-2357.9499999999998</v>
      </c>
      <c r="G652" s="214">
        <v>-1950.2191190399999</v>
      </c>
    </row>
    <row r="653" spans="1:7" ht="11.25" customHeight="1">
      <c r="A653" s="132"/>
      <c r="B653" s="202" t="s">
        <v>233</v>
      </c>
      <c r="C653" s="204">
        <v>-639.82000000000005</v>
      </c>
      <c r="D653" s="204">
        <v>-845.17999999999984</v>
      </c>
      <c r="E653" s="204">
        <v>-607.01</v>
      </c>
      <c r="F653" s="209">
        <v>-1430.0300000000002</v>
      </c>
      <c r="G653" s="209">
        <v>-1739</v>
      </c>
    </row>
    <row r="654" spans="1:7" ht="11.25" customHeight="1">
      <c r="A654" s="132"/>
      <c r="B654" s="202" t="s">
        <v>251</v>
      </c>
      <c r="C654" s="204">
        <v>117.5</v>
      </c>
      <c r="D654" s="204">
        <v>431.91782361000003</v>
      </c>
      <c r="E654" s="204">
        <v>866.81999999999994</v>
      </c>
      <c r="F654" s="209">
        <v>927.92000000000007</v>
      </c>
      <c r="G654" s="209">
        <v>211.21911903999995</v>
      </c>
    </row>
    <row r="655" spans="1:7" s="131" customFormat="1" ht="11.25" hidden="1" customHeight="1">
      <c r="A655" s="130"/>
      <c r="B655" s="210" t="s">
        <v>266</v>
      </c>
      <c r="C655" s="201">
        <v>0</v>
      </c>
      <c r="D655" s="201">
        <v>0</v>
      </c>
      <c r="E655" s="201">
        <v>0</v>
      </c>
      <c r="F655" s="208">
        <v>0</v>
      </c>
      <c r="G655" s="208">
        <v>0</v>
      </c>
    </row>
    <row r="656" spans="1:7" ht="11.25" hidden="1" customHeight="1">
      <c r="A656" s="132"/>
      <c r="B656" s="202" t="s">
        <v>233</v>
      </c>
      <c r="C656" s="203">
        <v>0</v>
      </c>
      <c r="D656" s="203">
        <v>0</v>
      </c>
      <c r="E656" s="203">
        <v>0</v>
      </c>
      <c r="F656" s="209">
        <v>0</v>
      </c>
      <c r="G656" s="209">
        <v>0</v>
      </c>
    </row>
    <row r="657" spans="1:7" ht="11.25" hidden="1" customHeight="1">
      <c r="A657" s="132"/>
      <c r="B657" s="202" t="s">
        <v>229</v>
      </c>
      <c r="C657" s="203">
        <v>0</v>
      </c>
      <c r="D657" s="203">
        <v>0</v>
      </c>
      <c r="E657" s="203">
        <v>0</v>
      </c>
      <c r="F657" s="209">
        <v>0</v>
      </c>
      <c r="G657" s="209">
        <v>0</v>
      </c>
    </row>
    <row r="658" spans="1:7" s="27" customFormat="1" ht="11.25" customHeight="1">
      <c r="A658" s="138"/>
      <c r="B658" s="211" t="s">
        <v>267</v>
      </c>
      <c r="C658" s="205">
        <v>-532.76</v>
      </c>
      <c r="D658" s="205">
        <v>-856.43999999999983</v>
      </c>
      <c r="E658" s="205">
        <v>-687.83</v>
      </c>
      <c r="F658" s="214">
        <v>-1597.6599999999999</v>
      </c>
      <c r="G658" s="214">
        <v>-1426.5500000000002</v>
      </c>
    </row>
    <row r="659" spans="1:7" ht="11.25" customHeight="1">
      <c r="A659" s="132"/>
      <c r="B659" s="202" t="s">
        <v>506</v>
      </c>
      <c r="C659" s="204">
        <v>-537.29000000000008</v>
      </c>
      <c r="D659" s="204">
        <v>-856.8</v>
      </c>
      <c r="E659" s="204">
        <v>-678.6099999999999</v>
      </c>
      <c r="F659" s="209">
        <v>-1528.96</v>
      </c>
      <c r="G659" s="209">
        <v>-1427.4</v>
      </c>
    </row>
    <row r="660" spans="1:7" ht="11.25" hidden="1" customHeight="1">
      <c r="A660" s="132"/>
      <c r="B660" s="202" t="s">
        <v>268</v>
      </c>
      <c r="C660" s="201">
        <v>0</v>
      </c>
      <c r="D660" s="201">
        <v>0</v>
      </c>
      <c r="E660" s="201">
        <v>0</v>
      </c>
      <c r="F660" s="209">
        <v>0</v>
      </c>
      <c r="G660" s="209">
        <v>0</v>
      </c>
    </row>
    <row r="661" spans="1:7" ht="11.25" hidden="1" customHeight="1">
      <c r="A661" s="132"/>
      <c r="B661" s="202" t="s">
        <v>247</v>
      </c>
      <c r="C661" s="201">
        <v>0</v>
      </c>
      <c r="D661" s="201">
        <v>0</v>
      </c>
      <c r="E661" s="201">
        <v>0</v>
      </c>
      <c r="F661" s="209">
        <v>0</v>
      </c>
      <c r="G661" s="209">
        <v>0</v>
      </c>
    </row>
    <row r="662" spans="1:7" ht="11.25" hidden="1" customHeight="1">
      <c r="A662" s="132"/>
      <c r="B662" s="202" t="s">
        <v>248</v>
      </c>
      <c r="C662" s="201">
        <v>0</v>
      </c>
      <c r="D662" s="201">
        <v>0</v>
      </c>
      <c r="E662" s="201">
        <v>0</v>
      </c>
      <c r="F662" s="209">
        <v>0</v>
      </c>
      <c r="G662" s="209">
        <v>0</v>
      </c>
    </row>
    <row r="663" spans="1:7" ht="11.25" hidden="1" customHeight="1">
      <c r="A663" s="132"/>
      <c r="B663" s="202" t="s">
        <v>235</v>
      </c>
      <c r="C663" s="201">
        <v>0</v>
      </c>
      <c r="D663" s="201">
        <v>0</v>
      </c>
      <c r="E663" s="201">
        <v>0</v>
      </c>
      <c r="F663" s="209">
        <v>0</v>
      </c>
      <c r="G663" s="209">
        <v>0</v>
      </c>
    </row>
    <row r="664" spans="1:7" ht="11.25" hidden="1" customHeight="1">
      <c r="A664" s="132"/>
      <c r="B664" s="202" t="s">
        <v>247</v>
      </c>
      <c r="C664" s="201">
        <v>0</v>
      </c>
      <c r="D664" s="201">
        <v>0</v>
      </c>
      <c r="E664" s="201">
        <v>0</v>
      </c>
      <c r="F664" s="209">
        <v>0</v>
      </c>
      <c r="G664" s="209">
        <v>0</v>
      </c>
    </row>
    <row r="665" spans="1:7" ht="11.25" hidden="1" customHeight="1">
      <c r="A665" s="132"/>
      <c r="B665" s="202" t="s">
        <v>248</v>
      </c>
      <c r="C665" s="201">
        <v>0</v>
      </c>
      <c r="D665" s="201">
        <v>0</v>
      </c>
      <c r="E665" s="201">
        <v>0</v>
      </c>
      <c r="F665" s="209">
        <v>0</v>
      </c>
      <c r="G665" s="209">
        <v>0</v>
      </c>
    </row>
    <row r="666" spans="1:7" ht="11.25" hidden="1" customHeight="1">
      <c r="A666" s="132"/>
      <c r="B666" s="202" t="s">
        <v>236</v>
      </c>
      <c r="C666" s="204">
        <v>46.599999999999994</v>
      </c>
      <c r="D666" s="204">
        <v>-51.020000000000017</v>
      </c>
      <c r="E666" s="204">
        <v>215.56</v>
      </c>
      <c r="F666" s="209">
        <v>-425.67999999999995</v>
      </c>
      <c r="G666" s="209">
        <v>317.68</v>
      </c>
    </row>
    <row r="667" spans="1:7" ht="11.25" hidden="1" customHeight="1">
      <c r="A667" s="132"/>
      <c r="B667" s="202" t="s">
        <v>269</v>
      </c>
      <c r="C667" s="203">
        <v>0</v>
      </c>
      <c r="D667" s="203">
        <v>0</v>
      </c>
      <c r="E667" s="203">
        <v>0</v>
      </c>
      <c r="F667" s="209">
        <v>0</v>
      </c>
      <c r="G667" s="209">
        <v>0</v>
      </c>
    </row>
    <row r="668" spans="1:7" ht="11.25" hidden="1" customHeight="1">
      <c r="A668" s="132"/>
      <c r="B668" s="202" t="s">
        <v>247</v>
      </c>
      <c r="C668" s="203">
        <v>46.599999999999994</v>
      </c>
      <c r="D668" s="203">
        <v>-51.020000000000017</v>
      </c>
      <c r="E668" s="203">
        <v>215.56</v>
      </c>
      <c r="F668" s="209">
        <v>-425.67999999999995</v>
      </c>
      <c r="G668" s="209">
        <v>317.68</v>
      </c>
    </row>
    <row r="669" spans="1:7" ht="11.25" hidden="1" customHeight="1">
      <c r="A669" s="132"/>
      <c r="B669" s="202" t="s">
        <v>248</v>
      </c>
      <c r="C669" s="201">
        <v>0</v>
      </c>
      <c r="D669" s="201">
        <v>0</v>
      </c>
      <c r="E669" s="201">
        <v>0</v>
      </c>
      <c r="F669" s="209">
        <v>0</v>
      </c>
      <c r="G669" s="209">
        <v>0</v>
      </c>
    </row>
    <row r="670" spans="1:7" ht="11.25" hidden="1" customHeight="1">
      <c r="A670" s="132"/>
      <c r="B670" s="202" t="s">
        <v>169</v>
      </c>
      <c r="C670" s="201">
        <v>0</v>
      </c>
      <c r="D670" s="201">
        <v>0</v>
      </c>
      <c r="E670" s="201">
        <v>0</v>
      </c>
      <c r="F670" s="209">
        <v>0</v>
      </c>
      <c r="G670" s="209">
        <v>0</v>
      </c>
    </row>
    <row r="671" spans="1:7" ht="11.25" hidden="1" customHeight="1">
      <c r="A671" s="132"/>
      <c r="B671" s="202" t="s">
        <v>247</v>
      </c>
      <c r="C671" s="201">
        <v>0</v>
      </c>
      <c r="D671" s="201">
        <v>0</v>
      </c>
      <c r="E671" s="201">
        <v>0</v>
      </c>
      <c r="F671" s="209">
        <v>0</v>
      </c>
      <c r="G671" s="209">
        <v>0</v>
      </c>
    </row>
    <row r="672" spans="1:7" ht="11.25" hidden="1" customHeight="1">
      <c r="A672" s="132"/>
      <c r="B672" s="202" t="s">
        <v>248</v>
      </c>
      <c r="C672" s="201">
        <v>0</v>
      </c>
      <c r="D672" s="201">
        <v>0</v>
      </c>
      <c r="E672" s="201">
        <v>0</v>
      </c>
      <c r="F672" s="209">
        <v>0</v>
      </c>
      <c r="G672" s="209">
        <v>0</v>
      </c>
    </row>
    <row r="673" spans="1:7" ht="11.25" hidden="1" customHeight="1">
      <c r="A673" s="132"/>
      <c r="B673" s="202" t="s">
        <v>237</v>
      </c>
      <c r="C673" s="204">
        <v>-583.89</v>
      </c>
      <c r="D673" s="204">
        <v>-805.78</v>
      </c>
      <c r="E673" s="204">
        <v>-894.17</v>
      </c>
      <c r="F673" s="209">
        <v>-1103.28</v>
      </c>
      <c r="G673" s="209">
        <v>-1745.08</v>
      </c>
    </row>
    <row r="674" spans="1:7" ht="11.25" hidden="1" customHeight="1">
      <c r="A674" s="132"/>
      <c r="B674" s="202" t="s">
        <v>247</v>
      </c>
      <c r="C674" s="204">
        <v>-583.89</v>
      </c>
      <c r="D674" s="204">
        <v>-805.78</v>
      </c>
      <c r="E674" s="204">
        <v>-894.17</v>
      </c>
      <c r="F674" s="209">
        <v>-1103.28</v>
      </c>
      <c r="G674" s="209">
        <v>-1745.08</v>
      </c>
    </row>
    <row r="675" spans="1:7" ht="11.25" hidden="1" customHeight="1">
      <c r="A675" s="132"/>
      <c r="B675" s="202" t="s">
        <v>248</v>
      </c>
      <c r="C675" s="201">
        <v>0</v>
      </c>
      <c r="D675" s="201">
        <v>0</v>
      </c>
      <c r="E675" s="201">
        <v>0</v>
      </c>
      <c r="F675" s="209">
        <v>0</v>
      </c>
      <c r="G675" s="209">
        <v>0</v>
      </c>
    </row>
    <row r="676" spans="1:7" ht="11.25" hidden="1" customHeight="1">
      <c r="A676" s="132"/>
      <c r="B676" s="202" t="s">
        <v>238</v>
      </c>
      <c r="C676" s="201">
        <v>0</v>
      </c>
      <c r="D676" s="201">
        <v>0</v>
      </c>
      <c r="E676" s="201">
        <v>0</v>
      </c>
      <c r="F676" s="209">
        <v>0</v>
      </c>
      <c r="G676" s="209">
        <v>0</v>
      </c>
    </row>
    <row r="677" spans="1:7" ht="11.25" hidden="1" customHeight="1">
      <c r="A677" s="132"/>
      <c r="B677" s="202" t="s">
        <v>249</v>
      </c>
      <c r="C677" s="201">
        <v>0</v>
      </c>
      <c r="D677" s="201">
        <v>0</v>
      </c>
      <c r="E677" s="201">
        <v>0</v>
      </c>
      <c r="F677" s="209">
        <v>0</v>
      </c>
      <c r="G677" s="209">
        <v>0</v>
      </c>
    </row>
    <row r="678" spans="1:7" ht="11.25" hidden="1" customHeight="1">
      <c r="A678" s="132"/>
      <c r="B678" s="202" t="s">
        <v>250</v>
      </c>
      <c r="C678" s="201">
        <v>0</v>
      </c>
      <c r="D678" s="201">
        <v>0</v>
      </c>
      <c r="E678" s="201">
        <v>0</v>
      </c>
      <c r="F678" s="209">
        <v>0</v>
      </c>
      <c r="G678" s="209">
        <v>0</v>
      </c>
    </row>
    <row r="679" spans="1:7" ht="11.25" hidden="1" customHeight="1">
      <c r="A679" s="132"/>
      <c r="B679" s="202" t="s">
        <v>239</v>
      </c>
      <c r="C679" s="204">
        <v>-583.89</v>
      </c>
      <c r="D679" s="204">
        <v>-805.78</v>
      </c>
      <c r="E679" s="204">
        <v>-894.17</v>
      </c>
      <c r="F679" s="209">
        <v>-1103.28</v>
      </c>
      <c r="G679" s="209">
        <v>-1745.08</v>
      </c>
    </row>
    <row r="680" spans="1:7" ht="11.25" hidden="1" customHeight="1">
      <c r="A680" s="132"/>
      <c r="B680" s="202" t="s">
        <v>249</v>
      </c>
      <c r="C680" s="203">
        <v>-583.89</v>
      </c>
      <c r="D680" s="203">
        <v>-805.78</v>
      </c>
      <c r="E680" s="203">
        <v>-894.17</v>
      </c>
      <c r="F680" s="209">
        <v>-1103.28</v>
      </c>
      <c r="G680" s="209">
        <v>-1745.08</v>
      </c>
    </row>
    <row r="681" spans="1:7" ht="11.25" hidden="1" customHeight="1">
      <c r="A681" s="132"/>
      <c r="B681" s="202" t="s">
        <v>250</v>
      </c>
      <c r="C681" s="203">
        <v>0</v>
      </c>
      <c r="D681" s="203">
        <v>0</v>
      </c>
      <c r="E681" s="203">
        <v>0</v>
      </c>
      <c r="F681" s="209">
        <v>0</v>
      </c>
      <c r="G681" s="209">
        <v>0</v>
      </c>
    </row>
    <row r="682" spans="1:7" ht="11.25" customHeight="1">
      <c r="A682" s="132"/>
      <c r="B682" s="202" t="s">
        <v>507</v>
      </c>
      <c r="C682" s="204">
        <v>-4.5299999999999985</v>
      </c>
      <c r="D682" s="204">
        <v>-0.36000000000000121</v>
      </c>
      <c r="E682" s="204">
        <v>9.2199999999999989</v>
      </c>
      <c r="F682" s="209">
        <v>68.699999999999989</v>
      </c>
      <c r="G682" s="209">
        <v>-0.84999999999999787</v>
      </c>
    </row>
    <row r="683" spans="1:7" ht="11.25" hidden="1" customHeight="1">
      <c r="A683" s="132"/>
      <c r="B683" s="202" t="s">
        <v>268</v>
      </c>
      <c r="C683" s="201">
        <v>0</v>
      </c>
      <c r="D683" s="201">
        <v>0</v>
      </c>
      <c r="E683" s="201">
        <v>0</v>
      </c>
      <c r="F683" s="209">
        <v>0</v>
      </c>
      <c r="G683" s="209">
        <v>0</v>
      </c>
    </row>
    <row r="684" spans="1:7" ht="11.25" hidden="1" customHeight="1">
      <c r="A684" s="132"/>
      <c r="B684" s="202" t="s">
        <v>247</v>
      </c>
      <c r="C684" s="201">
        <v>0</v>
      </c>
      <c r="D684" s="201">
        <v>0</v>
      </c>
      <c r="E684" s="201">
        <v>0</v>
      </c>
      <c r="F684" s="209">
        <v>0</v>
      </c>
      <c r="G684" s="209">
        <v>0</v>
      </c>
    </row>
    <row r="685" spans="1:7" ht="11.25" hidden="1" customHeight="1">
      <c r="A685" s="132"/>
      <c r="B685" s="202" t="s">
        <v>248</v>
      </c>
      <c r="C685" s="201">
        <v>0</v>
      </c>
      <c r="D685" s="201">
        <v>0</v>
      </c>
      <c r="E685" s="201">
        <v>0</v>
      </c>
      <c r="F685" s="209">
        <v>0</v>
      </c>
      <c r="G685" s="209">
        <v>0</v>
      </c>
    </row>
    <row r="686" spans="1:7" ht="11.25" hidden="1" customHeight="1">
      <c r="A686" s="132"/>
      <c r="B686" s="202" t="s">
        <v>235</v>
      </c>
      <c r="C686" s="201">
        <v>0</v>
      </c>
      <c r="D686" s="201">
        <v>0</v>
      </c>
      <c r="E686" s="201">
        <v>0</v>
      </c>
      <c r="F686" s="209">
        <v>0</v>
      </c>
      <c r="G686" s="209">
        <v>0</v>
      </c>
    </row>
    <row r="687" spans="1:7" ht="11.25" hidden="1" customHeight="1">
      <c r="A687" s="132"/>
      <c r="B687" s="202" t="s">
        <v>247</v>
      </c>
      <c r="C687" s="201">
        <v>0</v>
      </c>
      <c r="D687" s="201">
        <v>0</v>
      </c>
      <c r="E687" s="201">
        <v>0</v>
      </c>
      <c r="F687" s="209">
        <v>0</v>
      </c>
      <c r="G687" s="209">
        <v>0</v>
      </c>
    </row>
    <row r="688" spans="1:7" ht="11.25" hidden="1" customHeight="1">
      <c r="A688" s="132"/>
      <c r="B688" s="202" t="s">
        <v>248</v>
      </c>
      <c r="C688" s="201">
        <v>0</v>
      </c>
      <c r="D688" s="201">
        <v>0</v>
      </c>
      <c r="E688" s="201">
        <v>0</v>
      </c>
      <c r="F688" s="209">
        <v>0</v>
      </c>
      <c r="G688" s="209">
        <v>0</v>
      </c>
    </row>
    <row r="689" spans="1:7" ht="11.25" hidden="1" customHeight="1">
      <c r="A689" s="132"/>
      <c r="B689" s="202" t="s">
        <v>236</v>
      </c>
      <c r="C689" s="204">
        <v>-4.2300000000000004</v>
      </c>
      <c r="D689" s="204">
        <v>-1.9500000000000011</v>
      </c>
      <c r="E689" s="204">
        <v>5.8499999999999988</v>
      </c>
      <c r="F689" s="209">
        <v>64.150000000000006</v>
      </c>
      <c r="G689" s="209">
        <v>9.57</v>
      </c>
    </row>
    <row r="690" spans="1:7" ht="11.25" hidden="1" customHeight="1">
      <c r="A690" s="132"/>
      <c r="B690" s="202" t="s">
        <v>269</v>
      </c>
      <c r="C690" s="203">
        <v>0</v>
      </c>
      <c r="D690" s="203">
        <v>0</v>
      </c>
      <c r="E690" s="203">
        <v>0</v>
      </c>
      <c r="F690" s="209">
        <v>0</v>
      </c>
      <c r="G690" s="209">
        <v>0</v>
      </c>
    </row>
    <row r="691" spans="1:7" ht="11.25" hidden="1" customHeight="1">
      <c r="A691" s="132"/>
      <c r="B691" s="202" t="s">
        <v>247</v>
      </c>
      <c r="C691" s="203">
        <v>-4.2300000000000004</v>
      </c>
      <c r="D691" s="203">
        <v>-1.9500000000000011</v>
      </c>
      <c r="E691" s="203">
        <v>5.8499999999999988</v>
      </c>
      <c r="F691" s="209">
        <v>64.150000000000006</v>
      </c>
      <c r="G691" s="209">
        <v>9.57</v>
      </c>
    </row>
    <row r="692" spans="1:7" ht="11.25" hidden="1" customHeight="1">
      <c r="A692" s="132"/>
      <c r="B692" s="202" t="s">
        <v>248</v>
      </c>
      <c r="C692" s="201">
        <v>0</v>
      </c>
      <c r="D692" s="201">
        <v>0</v>
      </c>
      <c r="E692" s="201">
        <v>0</v>
      </c>
      <c r="F692" s="209">
        <v>0</v>
      </c>
      <c r="G692" s="209">
        <v>0</v>
      </c>
    </row>
    <row r="693" spans="1:7" ht="11.25" hidden="1" customHeight="1">
      <c r="A693" s="132"/>
      <c r="B693" s="202" t="s">
        <v>169</v>
      </c>
      <c r="C693" s="201">
        <v>0</v>
      </c>
      <c r="D693" s="201">
        <v>0</v>
      </c>
      <c r="E693" s="201">
        <v>0</v>
      </c>
      <c r="F693" s="209">
        <v>0</v>
      </c>
      <c r="G693" s="209">
        <v>0</v>
      </c>
    </row>
    <row r="694" spans="1:7" ht="11.25" hidden="1" customHeight="1">
      <c r="A694" s="132"/>
      <c r="B694" s="202" t="s">
        <v>247</v>
      </c>
      <c r="C694" s="201">
        <v>0</v>
      </c>
      <c r="D694" s="201">
        <v>0</v>
      </c>
      <c r="E694" s="201">
        <v>0</v>
      </c>
      <c r="F694" s="209">
        <v>0</v>
      </c>
      <c r="G694" s="209">
        <v>0</v>
      </c>
    </row>
    <row r="695" spans="1:7" ht="11.25" hidden="1" customHeight="1">
      <c r="A695" s="132"/>
      <c r="B695" s="202" t="s">
        <v>248</v>
      </c>
      <c r="C695" s="201">
        <v>0</v>
      </c>
      <c r="D695" s="201">
        <v>0</v>
      </c>
      <c r="E695" s="201">
        <v>0</v>
      </c>
      <c r="F695" s="209">
        <v>0</v>
      </c>
      <c r="G695" s="209">
        <v>0</v>
      </c>
    </row>
    <row r="696" spans="1:7" ht="11.25" hidden="1" customHeight="1">
      <c r="A696" s="132"/>
      <c r="B696" s="202" t="s">
        <v>237</v>
      </c>
      <c r="C696" s="204">
        <v>-0.30000000000000004</v>
      </c>
      <c r="D696" s="204">
        <v>1.59</v>
      </c>
      <c r="E696" s="204">
        <v>3.37</v>
      </c>
      <c r="F696" s="209">
        <v>4.5500000000000007</v>
      </c>
      <c r="G696" s="209">
        <v>-10.42</v>
      </c>
    </row>
    <row r="697" spans="1:7" ht="11.25" hidden="1" customHeight="1">
      <c r="A697" s="132"/>
      <c r="B697" s="202" t="s">
        <v>247</v>
      </c>
      <c r="C697" s="204">
        <v>-0.30000000000000004</v>
      </c>
      <c r="D697" s="204">
        <v>1.59</v>
      </c>
      <c r="E697" s="204">
        <v>3.37</v>
      </c>
      <c r="F697" s="209">
        <v>4.5500000000000007</v>
      </c>
      <c r="G697" s="209">
        <v>-10.42</v>
      </c>
    </row>
    <row r="698" spans="1:7" ht="11.25" hidden="1" customHeight="1">
      <c r="A698" s="132"/>
      <c r="B698" s="202" t="s">
        <v>248</v>
      </c>
      <c r="C698" s="204">
        <v>0</v>
      </c>
      <c r="D698" s="204">
        <v>0</v>
      </c>
      <c r="E698" s="204">
        <v>0</v>
      </c>
      <c r="F698" s="209">
        <v>0</v>
      </c>
      <c r="G698" s="209">
        <v>0</v>
      </c>
    </row>
    <row r="699" spans="1:7" ht="11.25" hidden="1" customHeight="1">
      <c r="A699" s="132"/>
      <c r="B699" s="202" t="s">
        <v>238</v>
      </c>
      <c r="C699" s="204">
        <v>-0.30000000000000004</v>
      </c>
      <c r="D699" s="204">
        <v>1.59</v>
      </c>
      <c r="E699" s="204">
        <v>3.37</v>
      </c>
      <c r="F699" s="209">
        <v>4.5500000000000007</v>
      </c>
      <c r="G699" s="209">
        <v>-10.42</v>
      </c>
    </row>
    <row r="700" spans="1:7" ht="11.25" hidden="1" customHeight="1">
      <c r="A700" s="132"/>
      <c r="B700" s="202" t="s">
        <v>249</v>
      </c>
      <c r="C700" s="203">
        <v>-0.30000000000000004</v>
      </c>
      <c r="D700" s="203">
        <v>1.59</v>
      </c>
      <c r="E700" s="203">
        <v>3.37</v>
      </c>
      <c r="F700" s="209">
        <v>4.5500000000000007</v>
      </c>
      <c r="G700" s="209">
        <v>-10.42</v>
      </c>
    </row>
    <row r="701" spans="1:7" ht="11.25" hidden="1" customHeight="1">
      <c r="A701" s="132"/>
      <c r="B701" s="202" t="s">
        <v>250</v>
      </c>
      <c r="C701" s="201">
        <v>0</v>
      </c>
      <c r="D701" s="201">
        <v>0</v>
      </c>
      <c r="E701" s="201">
        <v>0</v>
      </c>
      <c r="F701" s="209">
        <v>0</v>
      </c>
      <c r="G701" s="209">
        <v>0</v>
      </c>
    </row>
    <row r="702" spans="1:7" ht="11.25" hidden="1" customHeight="1">
      <c r="A702" s="132"/>
      <c r="B702" s="202" t="s">
        <v>239</v>
      </c>
      <c r="C702" s="201">
        <v>0</v>
      </c>
      <c r="D702" s="201">
        <v>0</v>
      </c>
      <c r="E702" s="201">
        <v>0</v>
      </c>
      <c r="F702" s="209">
        <v>0</v>
      </c>
      <c r="G702" s="209">
        <v>0</v>
      </c>
    </row>
    <row r="703" spans="1:7" ht="11.25" hidden="1" customHeight="1">
      <c r="A703" s="132"/>
      <c r="B703" s="202" t="s">
        <v>249</v>
      </c>
      <c r="C703" s="201">
        <v>0</v>
      </c>
      <c r="D703" s="201">
        <v>0</v>
      </c>
      <c r="E703" s="201">
        <v>0</v>
      </c>
      <c r="F703" s="209">
        <v>0</v>
      </c>
      <c r="G703" s="209">
        <v>0</v>
      </c>
    </row>
    <row r="704" spans="1:7" ht="11.25" hidden="1" customHeight="1">
      <c r="A704" s="132"/>
      <c r="B704" s="202" t="s">
        <v>250</v>
      </c>
      <c r="C704" s="201">
        <v>0</v>
      </c>
      <c r="D704" s="201">
        <v>0</v>
      </c>
      <c r="E704" s="201">
        <v>0</v>
      </c>
      <c r="F704" s="209">
        <v>0</v>
      </c>
      <c r="G704" s="209">
        <v>0</v>
      </c>
    </row>
    <row r="705" spans="1:7" s="27" customFormat="1" ht="11.25" customHeight="1">
      <c r="A705" s="138"/>
      <c r="B705" s="211" t="s">
        <v>270</v>
      </c>
      <c r="C705" s="205">
        <v>-100.99000000000001</v>
      </c>
      <c r="D705" s="205">
        <v>-201.44782360999997</v>
      </c>
      <c r="E705" s="205">
        <v>-187.66999999999996</v>
      </c>
      <c r="F705" s="214">
        <v>-564.79</v>
      </c>
      <c r="G705" s="214">
        <v>-252.59911903999995</v>
      </c>
    </row>
    <row r="706" spans="1:7" ht="11.25" customHeight="1">
      <c r="A706" s="132"/>
      <c r="B706" s="202" t="s">
        <v>506</v>
      </c>
      <c r="C706" s="204">
        <v>14.280000000000001</v>
      </c>
      <c r="D706" s="204">
        <v>30.26</v>
      </c>
      <c r="E706" s="204">
        <v>9.2600000000000016</v>
      </c>
      <c r="F706" s="209">
        <v>52.600000000000016</v>
      </c>
      <c r="G706" s="209">
        <v>-36.760000000000005</v>
      </c>
    </row>
    <row r="707" spans="1:7" ht="11.25" hidden="1" customHeight="1">
      <c r="A707" s="132"/>
      <c r="B707" s="202" t="s">
        <v>234</v>
      </c>
      <c r="C707" s="201">
        <v>0</v>
      </c>
      <c r="D707" s="201">
        <v>0</v>
      </c>
      <c r="E707" s="201">
        <v>0</v>
      </c>
      <c r="F707" s="209">
        <v>0</v>
      </c>
      <c r="G707" s="209">
        <v>0</v>
      </c>
    </row>
    <row r="708" spans="1:7" ht="11.25" hidden="1" customHeight="1">
      <c r="A708" s="132"/>
      <c r="B708" s="202" t="s">
        <v>271</v>
      </c>
      <c r="C708" s="201">
        <v>0</v>
      </c>
      <c r="D708" s="201">
        <v>0</v>
      </c>
      <c r="E708" s="201">
        <v>0</v>
      </c>
      <c r="F708" s="209">
        <v>0</v>
      </c>
      <c r="G708" s="209">
        <v>0</v>
      </c>
    </row>
    <row r="709" spans="1:7" ht="11.25" hidden="1" customHeight="1">
      <c r="A709" s="132"/>
      <c r="B709" s="202" t="s">
        <v>272</v>
      </c>
      <c r="C709" s="201">
        <v>0</v>
      </c>
      <c r="D709" s="201">
        <v>0</v>
      </c>
      <c r="E709" s="201">
        <v>0</v>
      </c>
      <c r="F709" s="209">
        <v>0</v>
      </c>
      <c r="G709" s="209">
        <v>0</v>
      </c>
    </row>
    <row r="710" spans="1:7" ht="11.25" hidden="1" customHeight="1">
      <c r="A710" s="132"/>
      <c r="B710" s="202" t="s">
        <v>273</v>
      </c>
      <c r="C710" s="201">
        <v>0</v>
      </c>
      <c r="D710" s="201">
        <v>0</v>
      </c>
      <c r="E710" s="201">
        <v>0</v>
      </c>
      <c r="F710" s="209">
        <v>0</v>
      </c>
      <c r="G710" s="209">
        <v>0</v>
      </c>
    </row>
    <row r="711" spans="1:7" ht="11.25" hidden="1" customHeight="1">
      <c r="A711" s="132"/>
      <c r="B711" s="202" t="s">
        <v>235</v>
      </c>
      <c r="C711" s="201">
        <v>0</v>
      </c>
      <c r="D711" s="201">
        <v>0</v>
      </c>
      <c r="E711" s="201">
        <v>0</v>
      </c>
      <c r="F711" s="209">
        <v>0</v>
      </c>
      <c r="G711" s="209">
        <v>0</v>
      </c>
    </row>
    <row r="712" spans="1:7" ht="11.25" hidden="1" customHeight="1">
      <c r="A712" s="132"/>
      <c r="B712" s="202" t="s">
        <v>271</v>
      </c>
      <c r="C712" s="201">
        <v>0</v>
      </c>
      <c r="D712" s="201">
        <v>0</v>
      </c>
      <c r="E712" s="201">
        <v>0</v>
      </c>
      <c r="F712" s="209">
        <v>0</v>
      </c>
      <c r="G712" s="209">
        <v>0</v>
      </c>
    </row>
    <row r="713" spans="1:7" ht="11.25" hidden="1" customHeight="1">
      <c r="A713" s="132"/>
      <c r="B713" s="202" t="s">
        <v>272</v>
      </c>
      <c r="C713" s="201">
        <v>0</v>
      </c>
      <c r="D713" s="201">
        <v>0</v>
      </c>
      <c r="E713" s="201">
        <v>0</v>
      </c>
      <c r="F713" s="209">
        <v>0</v>
      </c>
      <c r="G713" s="209">
        <v>0</v>
      </c>
    </row>
    <row r="714" spans="1:7" ht="11.25" hidden="1" customHeight="1">
      <c r="A714" s="132"/>
      <c r="B714" s="202" t="s">
        <v>273</v>
      </c>
      <c r="C714" s="201">
        <v>0</v>
      </c>
      <c r="D714" s="201">
        <v>0</v>
      </c>
      <c r="E714" s="201">
        <v>0</v>
      </c>
      <c r="F714" s="209">
        <v>0</v>
      </c>
      <c r="G714" s="209">
        <v>0</v>
      </c>
    </row>
    <row r="715" spans="1:7" ht="11.25" hidden="1" customHeight="1">
      <c r="A715" s="132"/>
      <c r="B715" s="202" t="s">
        <v>236</v>
      </c>
      <c r="C715" s="204">
        <v>-0.22000000000000064</v>
      </c>
      <c r="D715" s="204">
        <v>12.73</v>
      </c>
      <c r="E715" s="204">
        <v>2.4300000000000006</v>
      </c>
      <c r="F715" s="209">
        <v>-2.1100000000000003</v>
      </c>
      <c r="G715" s="209">
        <v>0.44000000000000067</v>
      </c>
    </row>
    <row r="716" spans="1:7" ht="11.25" hidden="1" customHeight="1">
      <c r="A716" s="132"/>
      <c r="B716" s="202" t="s">
        <v>247</v>
      </c>
      <c r="C716" s="203">
        <v>5.9999999999999991E-2</v>
      </c>
      <c r="D716" s="203">
        <v>-0.02</v>
      </c>
      <c r="E716" s="203">
        <v>-0.01</v>
      </c>
      <c r="F716" s="209">
        <v>0</v>
      </c>
      <c r="G716" s="209">
        <v>0</v>
      </c>
    </row>
    <row r="717" spans="1:7" ht="11.25" hidden="1" customHeight="1">
      <c r="A717" s="132"/>
      <c r="B717" s="202" t="s">
        <v>248</v>
      </c>
      <c r="C717" s="203">
        <v>-0.28000000000000114</v>
      </c>
      <c r="D717" s="203">
        <v>12.750000000000002</v>
      </c>
      <c r="E717" s="203">
        <v>2.4400000000000004</v>
      </c>
      <c r="F717" s="209">
        <v>-2.1100000000000003</v>
      </c>
      <c r="G717" s="209">
        <v>0.44000000000000067</v>
      </c>
    </row>
    <row r="718" spans="1:7" ht="11.25" hidden="1" customHeight="1">
      <c r="A718" s="132"/>
      <c r="B718" s="202" t="s">
        <v>169</v>
      </c>
      <c r="C718" s="201">
        <v>0</v>
      </c>
      <c r="D718" s="201">
        <v>0</v>
      </c>
      <c r="E718" s="201">
        <v>0</v>
      </c>
      <c r="F718" s="209">
        <v>0</v>
      </c>
      <c r="G718" s="209">
        <v>0</v>
      </c>
    </row>
    <row r="719" spans="1:7" ht="11.25" hidden="1" customHeight="1">
      <c r="A719" s="132"/>
      <c r="B719" s="202" t="s">
        <v>271</v>
      </c>
      <c r="C719" s="201">
        <v>0</v>
      </c>
      <c r="D719" s="201">
        <v>0</v>
      </c>
      <c r="E719" s="201">
        <v>0</v>
      </c>
      <c r="F719" s="209">
        <v>0</v>
      </c>
      <c r="G719" s="209">
        <v>0</v>
      </c>
    </row>
    <row r="720" spans="1:7" ht="11.25" hidden="1" customHeight="1">
      <c r="A720" s="132"/>
      <c r="B720" s="202" t="s">
        <v>272</v>
      </c>
      <c r="C720" s="201">
        <v>0</v>
      </c>
      <c r="D720" s="201">
        <v>0</v>
      </c>
      <c r="E720" s="201">
        <v>0</v>
      </c>
      <c r="F720" s="209">
        <v>0</v>
      </c>
      <c r="G720" s="209">
        <v>0</v>
      </c>
    </row>
    <row r="721" spans="1:7" ht="11.25" hidden="1" customHeight="1">
      <c r="A721" s="132"/>
      <c r="B721" s="202" t="s">
        <v>273</v>
      </c>
      <c r="C721" s="201">
        <v>0</v>
      </c>
      <c r="D721" s="201">
        <v>0</v>
      </c>
      <c r="E721" s="201">
        <v>0</v>
      </c>
      <c r="F721" s="209">
        <v>0</v>
      </c>
      <c r="G721" s="209">
        <v>0</v>
      </c>
    </row>
    <row r="722" spans="1:7" ht="11.25" hidden="1" customHeight="1">
      <c r="A722" s="132"/>
      <c r="B722" s="202" t="s">
        <v>237</v>
      </c>
      <c r="C722" s="204">
        <v>14.500000000000004</v>
      </c>
      <c r="D722" s="204">
        <v>17.53</v>
      </c>
      <c r="E722" s="204">
        <v>6.83</v>
      </c>
      <c r="F722" s="209">
        <v>54.710000000000015</v>
      </c>
      <c r="G722" s="209">
        <v>-37.199999999999996</v>
      </c>
    </row>
    <row r="723" spans="1:7" ht="11.25" hidden="1" customHeight="1">
      <c r="A723" s="132"/>
      <c r="B723" s="202" t="s">
        <v>247</v>
      </c>
      <c r="C723" s="204">
        <v>8.08</v>
      </c>
      <c r="D723" s="204">
        <v>-3.4299999999999997</v>
      </c>
      <c r="E723" s="204">
        <v>0.54</v>
      </c>
      <c r="F723" s="209">
        <v>-0.64</v>
      </c>
      <c r="G723" s="209">
        <v>1.7500000000000002</v>
      </c>
    </row>
    <row r="724" spans="1:7" ht="11.25" hidden="1" customHeight="1">
      <c r="A724" s="132"/>
      <c r="B724" s="202" t="s">
        <v>248</v>
      </c>
      <c r="C724" s="204">
        <v>6.4200000000000008</v>
      </c>
      <c r="D724" s="204">
        <v>20.96</v>
      </c>
      <c r="E724" s="204">
        <v>6.29</v>
      </c>
      <c r="F724" s="209">
        <v>55.350000000000009</v>
      </c>
      <c r="G724" s="209">
        <v>-38.949999999999996</v>
      </c>
    </row>
    <row r="725" spans="1:7" ht="11.25" hidden="1" customHeight="1">
      <c r="A725" s="132"/>
      <c r="B725" s="202" t="s">
        <v>238</v>
      </c>
      <c r="C725" s="204">
        <v>0</v>
      </c>
      <c r="D725" s="204">
        <v>0</v>
      </c>
      <c r="E725" s="204">
        <v>0</v>
      </c>
      <c r="F725" s="209">
        <v>0</v>
      </c>
      <c r="G725" s="209">
        <v>0</v>
      </c>
    </row>
    <row r="726" spans="1:7" ht="11.25" hidden="1" customHeight="1">
      <c r="A726" s="132"/>
      <c r="B726" s="202" t="s">
        <v>249</v>
      </c>
      <c r="C726" s="203">
        <v>0</v>
      </c>
      <c r="D726" s="203">
        <v>0</v>
      </c>
      <c r="E726" s="203">
        <v>0</v>
      </c>
      <c r="F726" s="209">
        <v>0</v>
      </c>
      <c r="G726" s="209">
        <v>0</v>
      </c>
    </row>
    <row r="727" spans="1:7" ht="11.25" hidden="1" customHeight="1">
      <c r="A727" s="132"/>
      <c r="B727" s="202" t="s">
        <v>250</v>
      </c>
      <c r="C727" s="203">
        <v>0</v>
      </c>
      <c r="D727" s="203">
        <v>0</v>
      </c>
      <c r="E727" s="203">
        <v>0</v>
      </c>
      <c r="F727" s="209">
        <v>0</v>
      </c>
      <c r="G727" s="209">
        <v>0</v>
      </c>
    </row>
    <row r="728" spans="1:7" ht="11.25" hidden="1" customHeight="1">
      <c r="A728" s="132"/>
      <c r="B728" s="202" t="s">
        <v>239</v>
      </c>
      <c r="C728" s="204">
        <v>14.500000000000004</v>
      </c>
      <c r="D728" s="204">
        <v>17.53</v>
      </c>
      <c r="E728" s="204">
        <v>6.83</v>
      </c>
      <c r="F728" s="209">
        <v>54.710000000000015</v>
      </c>
      <c r="G728" s="209">
        <v>-37.199999999999996</v>
      </c>
    </row>
    <row r="729" spans="1:7" ht="11.25" hidden="1" customHeight="1">
      <c r="A729" s="132"/>
      <c r="B729" s="202" t="s">
        <v>249</v>
      </c>
      <c r="C729" s="203">
        <v>8.08</v>
      </c>
      <c r="D729" s="203">
        <v>-3.4299999999999997</v>
      </c>
      <c r="E729" s="203">
        <v>0.54</v>
      </c>
      <c r="F729" s="209">
        <v>-0.64</v>
      </c>
      <c r="G729" s="209">
        <v>1.7500000000000002</v>
      </c>
    </row>
    <row r="730" spans="1:7" ht="11.25" hidden="1" customHeight="1">
      <c r="A730" s="132"/>
      <c r="B730" s="202" t="s">
        <v>250</v>
      </c>
      <c r="C730" s="203">
        <v>6.4200000000000008</v>
      </c>
      <c r="D730" s="203">
        <v>20.96</v>
      </c>
      <c r="E730" s="203">
        <v>6.29</v>
      </c>
      <c r="F730" s="209">
        <v>55.350000000000009</v>
      </c>
      <c r="G730" s="209">
        <v>-38.949999999999996</v>
      </c>
    </row>
    <row r="731" spans="1:7" ht="11.25" customHeight="1">
      <c r="A731" s="132"/>
      <c r="B731" s="202" t="s">
        <v>507</v>
      </c>
      <c r="C731" s="204">
        <v>115.27000000000001</v>
      </c>
      <c r="D731" s="204">
        <v>231.70782360999999</v>
      </c>
      <c r="E731" s="204">
        <v>196.93</v>
      </c>
      <c r="F731" s="209">
        <v>617.3900000000001</v>
      </c>
      <c r="G731" s="209">
        <v>215.83911903999996</v>
      </c>
    </row>
    <row r="732" spans="1:7" ht="11.25" hidden="1" customHeight="1">
      <c r="A732" s="132"/>
      <c r="B732" s="202" t="s">
        <v>234</v>
      </c>
      <c r="C732" s="204">
        <v>0</v>
      </c>
      <c r="D732" s="204">
        <v>0</v>
      </c>
      <c r="E732" s="204">
        <v>0</v>
      </c>
      <c r="F732" s="209">
        <v>0</v>
      </c>
      <c r="G732" s="209">
        <v>0</v>
      </c>
    </row>
    <row r="733" spans="1:7" ht="11.25" hidden="1" customHeight="1">
      <c r="A733" s="132"/>
      <c r="B733" s="202" t="s">
        <v>271</v>
      </c>
      <c r="C733" s="203">
        <v>0</v>
      </c>
      <c r="D733" s="203">
        <v>0</v>
      </c>
      <c r="E733" s="203">
        <v>0</v>
      </c>
      <c r="F733" s="209">
        <v>0</v>
      </c>
      <c r="G733" s="209">
        <v>0</v>
      </c>
    </row>
    <row r="734" spans="1:7" ht="11.25" hidden="1" customHeight="1">
      <c r="A734" s="132"/>
      <c r="B734" s="202" t="s">
        <v>272</v>
      </c>
      <c r="C734" s="201">
        <v>0</v>
      </c>
      <c r="D734" s="201">
        <v>0</v>
      </c>
      <c r="E734" s="201">
        <v>0</v>
      </c>
      <c r="F734" s="209">
        <v>0</v>
      </c>
      <c r="G734" s="209">
        <v>0</v>
      </c>
    </row>
    <row r="735" spans="1:7" ht="11.25" hidden="1" customHeight="1">
      <c r="A735" s="132"/>
      <c r="B735" s="202" t="s">
        <v>273</v>
      </c>
      <c r="C735" s="201">
        <v>0</v>
      </c>
      <c r="D735" s="201">
        <v>0</v>
      </c>
      <c r="E735" s="201">
        <v>0</v>
      </c>
      <c r="F735" s="209">
        <v>0</v>
      </c>
      <c r="G735" s="209">
        <v>0</v>
      </c>
    </row>
    <row r="736" spans="1:7" ht="11.25" hidden="1" customHeight="1">
      <c r="A736" s="132"/>
      <c r="B736" s="202" t="s">
        <v>235</v>
      </c>
      <c r="C736" s="201">
        <v>0</v>
      </c>
      <c r="D736" s="201">
        <v>0</v>
      </c>
      <c r="E736" s="201">
        <v>0</v>
      </c>
      <c r="F736" s="209">
        <v>0</v>
      </c>
      <c r="G736" s="209">
        <v>0</v>
      </c>
    </row>
    <row r="737" spans="1:7" ht="11.25" hidden="1" customHeight="1">
      <c r="A737" s="132"/>
      <c r="B737" s="202" t="s">
        <v>271</v>
      </c>
      <c r="C737" s="201">
        <v>0</v>
      </c>
      <c r="D737" s="201">
        <v>0</v>
      </c>
      <c r="E737" s="201">
        <v>0</v>
      </c>
      <c r="F737" s="209">
        <v>0</v>
      </c>
      <c r="G737" s="209">
        <v>0</v>
      </c>
    </row>
    <row r="738" spans="1:7" ht="11.25" hidden="1" customHeight="1">
      <c r="A738" s="132"/>
      <c r="B738" s="202" t="s">
        <v>272</v>
      </c>
      <c r="C738" s="201">
        <v>0</v>
      </c>
      <c r="D738" s="201">
        <v>0</v>
      </c>
      <c r="E738" s="201">
        <v>0</v>
      </c>
      <c r="F738" s="209">
        <v>0</v>
      </c>
      <c r="G738" s="209">
        <v>0</v>
      </c>
    </row>
    <row r="739" spans="1:7" ht="11.25" hidden="1" customHeight="1">
      <c r="A739" s="132"/>
      <c r="B739" s="202" t="s">
        <v>273</v>
      </c>
      <c r="C739" s="201">
        <v>0</v>
      </c>
      <c r="D739" s="201">
        <v>0</v>
      </c>
      <c r="E739" s="201">
        <v>0</v>
      </c>
      <c r="F739" s="209">
        <v>0</v>
      </c>
      <c r="G739" s="209">
        <v>0</v>
      </c>
    </row>
    <row r="740" spans="1:7" ht="11.25" hidden="1" customHeight="1">
      <c r="A740" s="132"/>
      <c r="B740" s="202" t="s">
        <v>236</v>
      </c>
      <c r="C740" s="204">
        <v>-16.189999999999998</v>
      </c>
      <c r="D740" s="204">
        <v>-2.2799999999999994</v>
      </c>
      <c r="E740" s="204">
        <v>47.36</v>
      </c>
      <c r="F740" s="209">
        <v>115.39000000000001</v>
      </c>
      <c r="G740" s="209">
        <v>-21.05</v>
      </c>
    </row>
    <row r="741" spans="1:7" ht="11.25" hidden="1" customHeight="1">
      <c r="A741" s="132"/>
      <c r="B741" s="202" t="s">
        <v>247</v>
      </c>
      <c r="C741" s="203">
        <v>0</v>
      </c>
      <c r="D741" s="203">
        <v>0.12999999999999989</v>
      </c>
      <c r="E741" s="203">
        <v>0</v>
      </c>
      <c r="F741" s="209">
        <v>0.69999999999999929</v>
      </c>
      <c r="G741" s="209">
        <v>0</v>
      </c>
    </row>
    <row r="742" spans="1:7" ht="11.25" hidden="1" customHeight="1">
      <c r="A742" s="132"/>
      <c r="B742" s="202" t="s">
        <v>248</v>
      </c>
      <c r="C742" s="203">
        <v>-16.189999999999998</v>
      </c>
      <c r="D742" s="203">
        <v>-2.4099999999999993</v>
      </c>
      <c r="E742" s="203">
        <v>47.36</v>
      </c>
      <c r="F742" s="209">
        <v>114.69</v>
      </c>
      <c r="G742" s="209">
        <v>-21.05</v>
      </c>
    </row>
    <row r="743" spans="1:7" ht="11.25" hidden="1" customHeight="1">
      <c r="A743" s="132"/>
      <c r="B743" s="202" t="s">
        <v>169</v>
      </c>
      <c r="C743" s="204">
        <v>0.30999999999999517</v>
      </c>
      <c r="D743" s="204">
        <v>104.24782361</v>
      </c>
      <c r="E743" s="204">
        <v>104.9</v>
      </c>
      <c r="F743" s="209">
        <v>484.01</v>
      </c>
      <c r="G743" s="209">
        <v>198.55911903999998</v>
      </c>
    </row>
    <row r="744" spans="1:7" ht="11.25" hidden="1" customHeight="1">
      <c r="A744" s="132"/>
      <c r="B744" s="202" t="s">
        <v>271</v>
      </c>
      <c r="C744" s="203">
        <v>0</v>
      </c>
      <c r="D744" s="203">
        <v>0</v>
      </c>
      <c r="E744" s="203">
        <v>0</v>
      </c>
      <c r="F744" s="209">
        <v>0</v>
      </c>
      <c r="G744" s="209">
        <v>0</v>
      </c>
    </row>
    <row r="745" spans="1:7" ht="11.25" hidden="1" customHeight="1">
      <c r="A745" s="132"/>
      <c r="B745" s="202" t="s">
        <v>272</v>
      </c>
      <c r="C745" s="203">
        <v>0</v>
      </c>
      <c r="D745" s="203">
        <v>0</v>
      </c>
      <c r="E745" s="203">
        <v>0</v>
      </c>
      <c r="F745" s="209">
        <v>0</v>
      </c>
      <c r="G745" s="209">
        <v>0</v>
      </c>
    </row>
    <row r="746" spans="1:7" ht="11.25" hidden="1" customHeight="1">
      <c r="A746" s="132"/>
      <c r="B746" s="202" t="s">
        <v>273</v>
      </c>
      <c r="C746" s="203">
        <v>0.30999999999999517</v>
      </c>
      <c r="D746" s="203">
        <v>104.24782361</v>
      </c>
      <c r="E746" s="203">
        <v>104.9</v>
      </c>
      <c r="F746" s="209">
        <v>484.01</v>
      </c>
      <c r="G746" s="209">
        <v>198.55911903999998</v>
      </c>
    </row>
    <row r="747" spans="1:7" ht="11.25" hidden="1" customHeight="1">
      <c r="A747" s="132"/>
      <c r="B747" s="202" t="s">
        <v>237</v>
      </c>
      <c r="C747" s="204">
        <v>131.15</v>
      </c>
      <c r="D747" s="204">
        <v>129.73999999999998</v>
      </c>
      <c r="E747" s="204">
        <v>44.669999999999987</v>
      </c>
      <c r="F747" s="209">
        <v>17.989999999999998</v>
      </c>
      <c r="G747" s="209">
        <v>38.330000000000005</v>
      </c>
    </row>
    <row r="748" spans="1:7" ht="11.25" hidden="1" customHeight="1">
      <c r="A748" s="132"/>
      <c r="B748" s="202" t="s">
        <v>247</v>
      </c>
      <c r="C748" s="204">
        <v>-1.2199999999999998</v>
      </c>
      <c r="D748" s="204">
        <v>7.0399999999999991</v>
      </c>
      <c r="E748" s="204">
        <v>8.5399999999999991</v>
      </c>
      <c r="F748" s="209">
        <v>0.40999999999999986</v>
      </c>
      <c r="G748" s="209">
        <v>1.1100000000000003</v>
      </c>
    </row>
    <row r="749" spans="1:7" ht="11.25" hidden="1" customHeight="1">
      <c r="A749" s="132"/>
      <c r="B749" s="202" t="s">
        <v>248</v>
      </c>
      <c r="C749" s="204">
        <v>132.37</v>
      </c>
      <c r="D749" s="204">
        <v>122.69999999999999</v>
      </c>
      <c r="E749" s="204">
        <v>36.129999999999988</v>
      </c>
      <c r="F749" s="209">
        <v>17.580000000000002</v>
      </c>
      <c r="G749" s="209">
        <v>37.220000000000006</v>
      </c>
    </row>
    <row r="750" spans="1:7" ht="11.25" hidden="1" customHeight="1">
      <c r="A750" s="132"/>
      <c r="B750" s="202" t="s">
        <v>238</v>
      </c>
      <c r="C750" s="204">
        <v>66.170000000000016</v>
      </c>
      <c r="D750" s="204">
        <v>3.3199999999999861</v>
      </c>
      <c r="E750" s="204">
        <v>9.9999999999999893</v>
      </c>
      <c r="F750" s="209">
        <v>33.799999999999997</v>
      </c>
      <c r="G750" s="209">
        <v>5.9599999999999982</v>
      </c>
    </row>
    <row r="751" spans="1:7" ht="11.25" hidden="1" customHeight="1">
      <c r="A751" s="132"/>
      <c r="B751" s="202" t="s">
        <v>249</v>
      </c>
      <c r="C751" s="203">
        <v>0</v>
      </c>
      <c r="D751" s="203">
        <v>0.24</v>
      </c>
      <c r="E751" s="203">
        <v>0.2</v>
      </c>
      <c r="F751" s="209">
        <v>0.02</v>
      </c>
      <c r="G751" s="209">
        <v>0.55999999999999994</v>
      </c>
    </row>
    <row r="752" spans="1:7" ht="11.25" hidden="1" customHeight="1">
      <c r="A752" s="132"/>
      <c r="B752" s="202" t="s">
        <v>250</v>
      </c>
      <c r="C752" s="203">
        <v>66.170000000000016</v>
      </c>
      <c r="D752" s="203">
        <v>3.0799999999999859</v>
      </c>
      <c r="E752" s="203">
        <v>9.7999999999999901</v>
      </c>
      <c r="F752" s="209">
        <v>33.78</v>
      </c>
      <c r="G752" s="209">
        <v>5.4</v>
      </c>
    </row>
    <row r="753" spans="1:7" ht="11.25" hidden="1" customHeight="1">
      <c r="A753" s="132"/>
      <c r="B753" s="202" t="s">
        <v>239</v>
      </c>
      <c r="C753" s="204">
        <v>64.97999999999999</v>
      </c>
      <c r="D753" s="204">
        <v>126.41999999999999</v>
      </c>
      <c r="E753" s="204">
        <v>34.67</v>
      </c>
      <c r="F753" s="209">
        <v>-15.81</v>
      </c>
      <c r="G753" s="209">
        <v>32.370000000000005</v>
      </c>
    </row>
    <row r="754" spans="1:7" ht="11.25" hidden="1" customHeight="1">
      <c r="A754" s="132"/>
      <c r="B754" s="202" t="s">
        <v>249</v>
      </c>
      <c r="C754" s="203">
        <v>-1.2199999999999998</v>
      </c>
      <c r="D754" s="203">
        <v>6.7999999999999989</v>
      </c>
      <c r="E754" s="203">
        <v>8.34</v>
      </c>
      <c r="F754" s="209">
        <v>0.38999999999999985</v>
      </c>
      <c r="G754" s="209">
        <v>0.55000000000000016</v>
      </c>
    </row>
    <row r="755" spans="1:7" ht="11.25" hidden="1" customHeight="1">
      <c r="A755" s="132"/>
      <c r="B755" s="202" t="s">
        <v>250</v>
      </c>
      <c r="C755" s="203">
        <v>66.199999999999989</v>
      </c>
      <c r="D755" s="203">
        <v>119.62</v>
      </c>
      <c r="E755" s="203">
        <v>26.33</v>
      </c>
      <c r="F755" s="209">
        <v>-16.2</v>
      </c>
      <c r="G755" s="209">
        <v>31.82</v>
      </c>
    </row>
    <row r="756" spans="1:7" s="131" customFormat="1" ht="11.25" hidden="1" customHeight="1">
      <c r="A756" s="130"/>
      <c r="B756" s="210" t="s">
        <v>274</v>
      </c>
      <c r="C756" s="201">
        <v>0</v>
      </c>
      <c r="D756" s="201">
        <v>0</v>
      </c>
      <c r="E756" s="201">
        <v>0</v>
      </c>
      <c r="F756" s="208">
        <v>0</v>
      </c>
      <c r="G756" s="208">
        <v>0</v>
      </c>
    </row>
    <row r="757" spans="1:7" s="27" customFormat="1" ht="11.25" hidden="1" customHeight="1">
      <c r="A757" s="138"/>
      <c r="B757" s="211" t="s">
        <v>199</v>
      </c>
      <c r="C757" s="217">
        <v>0</v>
      </c>
      <c r="D757" s="217">
        <v>0</v>
      </c>
      <c r="E757" s="217">
        <v>0</v>
      </c>
      <c r="F757" s="214">
        <v>0</v>
      </c>
      <c r="G757" s="214">
        <v>0</v>
      </c>
    </row>
    <row r="758" spans="1:7" ht="11.25" hidden="1" customHeight="1">
      <c r="A758" s="132"/>
      <c r="B758" s="202" t="s">
        <v>275</v>
      </c>
      <c r="C758" s="201">
        <v>0</v>
      </c>
      <c r="D758" s="201">
        <v>0</v>
      </c>
      <c r="E758" s="201">
        <v>0</v>
      </c>
      <c r="F758" s="209">
        <v>0</v>
      </c>
      <c r="G758" s="209">
        <v>0</v>
      </c>
    </row>
    <row r="759" spans="1:7" ht="11.25" hidden="1" customHeight="1">
      <c r="A759" s="132"/>
      <c r="B759" s="202" t="s">
        <v>276</v>
      </c>
      <c r="C759" s="201">
        <v>0</v>
      </c>
      <c r="D759" s="201">
        <v>0</v>
      </c>
      <c r="E759" s="201">
        <v>0</v>
      </c>
      <c r="F759" s="209">
        <v>0</v>
      </c>
      <c r="G759" s="209">
        <v>0</v>
      </c>
    </row>
    <row r="760" spans="1:7" ht="11.25" hidden="1" customHeight="1">
      <c r="A760" s="132"/>
      <c r="B760" s="202" t="s">
        <v>277</v>
      </c>
      <c r="C760" s="201">
        <v>0</v>
      </c>
      <c r="D760" s="201">
        <v>0</v>
      </c>
      <c r="E760" s="201">
        <v>0</v>
      </c>
      <c r="F760" s="209">
        <v>0</v>
      </c>
      <c r="G760" s="209">
        <v>0</v>
      </c>
    </row>
    <row r="761" spans="1:7" ht="11.25" hidden="1" customHeight="1">
      <c r="A761" s="132"/>
      <c r="B761" s="202" t="s">
        <v>278</v>
      </c>
      <c r="C761" s="201">
        <v>0</v>
      </c>
      <c r="D761" s="201">
        <v>0</v>
      </c>
      <c r="E761" s="201">
        <v>0</v>
      </c>
      <c r="F761" s="209">
        <v>0</v>
      </c>
      <c r="G761" s="209">
        <v>0</v>
      </c>
    </row>
    <row r="762" spans="1:7" ht="11.25" hidden="1" customHeight="1">
      <c r="A762" s="132"/>
      <c r="B762" s="202" t="s">
        <v>279</v>
      </c>
      <c r="C762" s="201">
        <v>0</v>
      </c>
      <c r="D762" s="201">
        <v>0</v>
      </c>
      <c r="E762" s="201">
        <v>0</v>
      </c>
      <c r="F762" s="209">
        <v>0</v>
      </c>
      <c r="G762" s="209">
        <v>0</v>
      </c>
    </row>
    <row r="763" spans="1:7" ht="11.25" hidden="1" customHeight="1">
      <c r="A763" s="132"/>
      <c r="B763" s="202" t="s">
        <v>280</v>
      </c>
      <c r="C763" s="201">
        <v>0</v>
      </c>
      <c r="D763" s="201">
        <v>0</v>
      </c>
      <c r="E763" s="201">
        <v>0</v>
      </c>
      <c r="F763" s="209">
        <v>0</v>
      </c>
      <c r="G763" s="209">
        <v>0</v>
      </c>
    </row>
    <row r="764" spans="1:7" ht="11.25" hidden="1" customHeight="1">
      <c r="A764" s="132"/>
      <c r="B764" s="202" t="s">
        <v>281</v>
      </c>
      <c r="C764" s="201">
        <v>0</v>
      </c>
      <c r="D764" s="201">
        <v>0</v>
      </c>
      <c r="E764" s="201">
        <v>0</v>
      </c>
      <c r="F764" s="209">
        <v>0</v>
      </c>
      <c r="G764" s="209">
        <v>0</v>
      </c>
    </row>
    <row r="765" spans="1:7" ht="11.25" hidden="1" customHeight="1">
      <c r="A765" s="132"/>
      <c r="B765" s="202" t="s">
        <v>282</v>
      </c>
      <c r="C765" s="201">
        <v>0</v>
      </c>
      <c r="D765" s="201">
        <v>0</v>
      </c>
      <c r="E765" s="201">
        <v>0</v>
      </c>
      <c r="F765" s="209">
        <v>0</v>
      </c>
      <c r="G765" s="209">
        <v>0</v>
      </c>
    </row>
    <row r="766" spans="1:7" ht="11.25" hidden="1" customHeight="1">
      <c r="A766" s="132"/>
      <c r="B766" s="202" t="s">
        <v>283</v>
      </c>
      <c r="C766" s="201">
        <v>0</v>
      </c>
      <c r="D766" s="201">
        <v>0</v>
      </c>
      <c r="E766" s="201">
        <v>0</v>
      </c>
      <c r="F766" s="209">
        <v>0</v>
      </c>
      <c r="G766" s="209">
        <v>0</v>
      </c>
    </row>
    <row r="767" spans="1:7" ht="11.25" hidden="1" customHeight="1">
      <c r="A767" s="132"/>
      <c r="B767" s="202" t="s">
        <v>284</v>
      </c>
      <c r="C767" s="201">
        <v>0</v>
      </c>
      <c r="D767" s="201">
        <v>0</v>
      </c>
      <c r="E767" s="201">
        <v>0</v>
      </c>
      <c r="F767" s="209">
        <v>0</v>
      </c>
      <c r="G767" s="209">
        <v>0</v>
      </c>
    </row>
    <row r="768" spans="1:7" ht="11.25" hidden="1" customHeight="1">
      <c r="A768" s="132"/>
      <c r="B768" s="202" t="s">
        <v>285</v>
      </c>
      <c r="C768" s="201">
        <v>0</v>
      </c>
      <c r="D768" s="201">
        <v>0</v>
      </c>
      <c r="E768" s="201">
        <v>0</v>
      </c>
      <c r="F768" s="209">
        <v>0</v>
      </c>
      <c r="G768" s="209">
        <v>0</v>
      </c>
    </row>
    <row r="769" spans="1:7" ht="11.25" hidden="1" customHeight="1">
      <c r="A769" s="132"/>
      <c r="B769" s="202" t="s">
        <v>286</v>
      </c>
      <c r="C769" s="201">
        <v>0</v>
      </c>
      <c r="D769" s="201">
        <v>0</v>
      </c>
      <c r="E769" s="201">
        <v>0</v>
      </c>
      <c r="F769" s="209">
        <v>0</v>
      </c>
      <c r="G769" s="209">
        <v>0</v>
      </c>
    </row>
    <row r="770" spans="1:7" ht="11.25" hidden="1" customHeight="1">
      <c r="A770" s="132"/>
      <c r="B770" s="202" t="s">
        <v>287</v>
      </c>
      <c r="C770" s="201">
        <v>0</v>
      </c>
      <c r="D770" s="201">
        <v>0</v>
      </c>
      <c r="E770" s="201">
        <v>0</v>
      </c>
      <c r="F770" s="209">
        <v>0</v>
      </c>
      <c r="G770" s="209">
        <v>0</v>
      </c>
    </row>
    <row r="771" spans="1:7" s="27" customFormat="1" ht="11.25" hidden="1" customHeight="1">
      <c r="A771" s="138"/>
      <c r="B771" s="211" t="s">
        <v>251</v>
      </c>
      <c r="C771" s="217">
        <v>0</v>
      </c>
      <c r="D771" s="217">
        <v>0</v>
      </c>
      <c r="E771" s="217">
        <v>0</v>
      </c>
      <c r="F771" s="214">
        <v>0</v>
      </c>
      <c r="G771" s="214">
        <v>0</v>
      </c>
    </row>
    <row r="772" spans="1:7" ht="11.25" hidden="1" customHeight="1">
      <c r="A772" s="132"/>
      <c r="B772" s="202" t="s">
        <v>275</v>
      </c>
      <c r="C772" s="201">
        <v>0</v>
      </c>
      <c r="D772" s="201">
        <v>0</v>
      </c>
      <c r="E772" s="201">
        <v>0</v>
      </c>
      <c r="F772" s="209">
        <v>0</v>
      </c>
      <c r="G772" s="209">
        <v>0</v>
      </c>
    </row>
    <row r="773" spans="1:7" ht="11.25" hidden="1" customHeight="1">
      <c r="A773" s="132"/>
      <c r="B773" s="202" t="s">
        <v>276</v>
      </c>
      <c r="C773" s="201">
        <v>0</v>
      </c>
      <c r="D773" s="201">
        <v>0</v>
      </c>
      <c r="E773" s="201">
        <v>0</v>
      </c>
      <c r="F773" s="209">
        <v>0</v>
      </c>
      <c r="G773" s="209">
        <v>0</v>
      </c>
    </row>
    <row r="774" spans="1:7" ht="11.25" hidden="1" customHeight="1">
      <c r="A774" s="132"/>
      <c r="B774" s="202" t="s">
        <v>277</v>
      </c>
      <c r="C774" s="201">
        <v>0</v>
      </c>
      <c r="D774" s="201">
        <v>0</v>
      </c>
      <c r="E774" s="201">
        <v>0</v>
      </c>
      <c r="F774" s="209">
        <v>0</v>
      </c>
      <c r="G774" s="209">
        <v>0</v>
      </c>
    </row>
    <row r="775" spans="1:7" ht="11.25" hidden="1" customHeight="1">
      <c r="A775" s="132"/>
      <c r="B775" s="202" t="s">
        <v>278</v>
      </c>
      <c r="C775" s="201">
        <v>0</v>
      </c>
      <c r="D775" s="201">
        <v>0</v>
      </c>
      <c r="E775" s="201">
        <v>0</v>
      </c>
      <c r="F775" s="209">
        <v>0</v>
      </c>
      <c r="G775" s="209">
        <v>0</v>
      </c>
    </row>
    <row r="776" spans="1:7" ht="11.25" hidden="1" customHeight="1">
      <c r="A776" s="132"/>
      <c r="B776" s="202" t="s">
        <v>279</v>
      </c>
      <c r="C776" s="201">
        <v>0</v>
      </c>
      <c r="D776" s="201">
        <v>0</v>
      </c>
      <c r="E776" s="201">
        <v>0</v>
      </c>
      <c r="F776" s="209">
        <v>0</v>
      </c>
      <c r="G776" s="209">
        <v>0</v>
      </c>
    </row>
    <row r="777" spans="1:7" ht="11.25" hidden="1" customHeight="1">
      <c r="A777" s="132"/>
      <c r="B777" s="202" t="s">
        <v>280</v>
      </c>
      <c r="C777" s="201">
        <v>0</v>
      </c>
      <c r="D777" s="201">
        <v>0</v>
      </c>
      <c r="E777" s="201">
        <v>0</v>
      </c>
      <c r="F777" s="209">
        <v>0</v>
      </c>
      <c r="G777" s="209">
        <v>0</v>
      </c>
    </row>
    <row r="778" spans="1:7" ht="11.25" hidden="1" customHeight="1">
      <c r="A778" s="132"/>
      <c r="B778" s="202" t="s">
        <v>281</v>
      </c>
      <c r="C778" s="201">
        <v>0</v>
      </c>
      <c r="D778" s="201">
        <v>0</v>
      </c>
      <c r="E778" s="201">
        <v>0</v>
      </c>
      <c r="F778" s="209">
        <v>0</v>
      </c>
      <c r="G778" s="209">
        <v>0</v>
      </c>
    </row>
    <row r="779" spans="1:7" ht="11.25" hidden="1" customHeight="1">
      <c r="A779" s="132"/>
      <c r="B779" s="202" t="s">
        <v>282</v>
      </c>
      <c r="C779" s="201">
        <v>0</v>
      </c>
      <c r="D779" s="201">
        <v>0</v>
      </c>
      <c r="E779" s="201">
        <v>0</v>
      </c>
      <c r="F779" s="209">
        <v>0</v>
      </c>
      <c r="G779" s="209">
        <v>0</v>
      </c>
    </row>
    <row r="780" spans="1:7" ht="11.25" hidden="1" customHeight="1">
      <c r="A780" s="132"/>
      <c r="B780" s="202" t="s">
        <v>283</v>
      </c>
      <c r="C780" s="201">
        <v>0</v>
      </c>
      <c r="D780" s="201">
        <v>0</v>
      </c>
      <c r="E780" s="201">
        <v>0</v>
      </c>
      <c r="F780" s="209">
        <v>0</v>
      </c>
      <c r="G780" s="209">
        <v>0</v>
      </c>
    </row>
    <row r="781" spans="1:7" ht="11.25" hidden="1" customHeight="1">
      <c r="A781" s="132"/>
      <c r="B781" s="202" t="s">
        <v>284</v>
      </c>
      <c r="C781" s="201">
        <v>0</v>
      </c>
      <c r="D781" s="201">
        <v>0</v>
      </c>
      <c r="E781" s="201">
        <v>0</v>
      </c>
      <c r="F781" s="209">
        <v>0</v>
      </c>
      <c r="G781" s="209">
        <v>0</v>
      </c>
    </row>
    <row r="782" spans="1:7" ht="11.25" hidden="1" customHeight="1">
      <c r="A782" s="132"/>
      <c r="B782" s="202" t="s">
        <v>285</v>
      </c>
      <c r="C782" s="201">
        <v>0</v>
      </c>
      <c r="D782" s="201">
        <v>0</v>
      </c>
      <c r="E782" s="201">
        <v>0</v>
      </c>
      <c r="F782" s="209">
        <v>0</v>
      </c>
      <c r="G782" s="209">
        <v>0</v>
      </c>
    </row>
    <row r="783" spans="1:7" ht="11.25" hidden="1" customHeight="1">
      <c r="A783" s="132"/>
      <c r="B783" s="202" t="s">
        <v>286</v>
      </c>
      <c r="C783" s="201">
        <v>0</v>
      </c>
      <c r="D783" s="201">
        <v>0</v>
      </c>
      <c r="E783" s="201">
        <v>0</v>
      </c>
      <c r="F783" s="209">
        <v>0</v>
      </c>
      <c r="G783" s="209">
        <v>0</v>
      </c>
    </row>
    <row r="784" spans="1:7" ht="11.25" hidden="1" customHeight="1">
      <c r="A784" s="132"/>
      <c r="B784" s="202" t="s">
        <v>288</v>
      </c>
      <c r="C784" s="201">
        <v>0</v>
      </c>
      <c r="D784" s="201">
        <v>0</v>
      </c>
      <c r="E784" s="201">
        <v>0</v>
      </c>
      <c r="F784" s="209">
        <v>0</v>
      </c>
      <c r="G784" s="209">
        <v>0</v>
      </c>
    </row>
    <row r="785" spans="1:7" s="27" customFormat="1" ht="11.25" customHeight="1">
      <c r="A785" s="138"/>
      <c r="B785" s="211" t="s">
        <v>289</v>
      </c>
      <c r="C785" s="205">
        <v>-127.57</v>
      </c>
      <c r="D785" s="205">
        <v>-223.21000000000004</v>
      </c>
      <c r="E785" s="205">
        <v>-367.84999999999997</v>
      </c>
      <c r="F785" s="214">
        <v>-199.5</v>
      </c>
      <c r="G785" s="214">
        <v>-274.22999999999996</v>
      </c>
    </row>
    <row r="786" spans="1:7" ht="11.25" customHeight="1">
      <c r="A786" s="132"/>
      <c r="B786" s="202" t="s">
        <v>508</v>
      </c>
      <c r="C786" s="204">
        <v>-116.81000000000003</v>
      </c>
      <c r="D786" s="204">
        <v>-18.64</v>
      </c>
      <c r="E786" s="204">
        <v>62.34</v>
      </c>
      <c r="F786" s="209">
        <v>46.33</v>
      </c>
      <c r="G786" s="209">
        <v>-274.83999999999997</v>
      </c>
    </row>
    <row r="787" spans="1:7" ht="11.25" hidden="1" customHeight="1">
      <c r="A787" s="132"/>
      <c r="B787" s="202" t="s">
        <v>234</v>
      </c>
      <c r="C787" s="201">
        <v>0</v>
      </c>
      <c r="D787" s="201">
        <v>0</v>
      </c>
      <c r="E787" s="201">
        <v>0</v>
      </c>
      <c r="F787" s="209">
        <v>0</v>
      </c>
      <c r="G787" s="209">
        <v>0</v>
      </c>
    </row>
    <row r="788" spans="1:7" ht="11.25" hidden="1" customHeight="1">
      <c r="A788" s="132"/>
      <c r="B788" s="202" t="s">
        <v>247</v>
      </c>
      <c r="C788" s="201">
        <v>0</v>
      </c>
      <c r="D788" s="201">
        <v>0</v>
      </c>
      <c r="E788" s="201">
        <v>0</v>
      </c>
      <c r="F788" s="209">
        <v>0</v>
      </c>
      <c r="G788" s="209">
        <v>0</v>
      </c>
    </row>
    <row r="789" spans="1:7" ht="11.25" hidden="1" customHeight="1">
      <c r="A789" s="132"/>
      <c r="B789" s="202" t="s">
        <v>248</v>
      </c>
      <c r="C789" s="201">
        <v>0</v>
      </c>
      <c r="D789" s="201">
        <v>0</v>
      </c>
      <c r="E789" s="201">
        <v>0</v>
      </c>
      <c r="F789" s="209">
        <v>0</v>
      </c>
      <c r="G789" s="209">
        <v>0</v>
      </c>
    </row>
    <row r="790" spans="1:7" ht="11.25" hidden="1" customHeight="1">
      <c r="A790" s="132"/>
      <c r="B790" s="202" t="s">
        <v>235</v>
      </c>
      <c r="C790" s="201">
        <v>0</v>
      </c>
      <c r="D790" s="201">
        <v>0</v>
      </c>
      <c r="E790" s="201">
        <v>0</v>
      </c>
      <c r="F790" s="209">
        <v>0</v>
      </c>
      <c r="G790" s="209">
        <v>0</v>
      </c>
    </row>
    <row r="791" spans="1:7" ht="11.25" hidden="1" customHeight="1">
      <c r="A791" s="132"/>
      <c r="B791" s="202" t="s">
        <v>247</v>
      </c>
      <c r="C791" s="201">
        <v>0</v>
      </c>
      <c r="D791" s="201">
        <v>0</v>
      </c>
      <c r="E791" s="201">
        <v>0</v>
      </c>
      <c r="F791" s="209">
        <v>0</v>
      </c>
      <c r="G791" s="209">
        <v>0</v>
      </c>
    </row>
    <row r="792" spans="1:7" ht="11.25" hidden="1" customHeight="1">
      <c r="A792" s="132"/>
      <c r="B792" s="202" t="s">
        <v>248</v>
      </c>
      <c r="C792" s="201">
        <v>0</v>
      </c>
      <c r="D792" s="201">
        <v>0</v>
      </c>
      <c r="E792" s="201">
        <v>0</v>
      </c>
      <c r="F792" s="209">
        <v>0</v>
      </c>
      <c r="G792" s="209">
        <v>0</v>
      </c>
    </row>
    <row r="793" spans="1:7" ht="11.25" hidden="1" customHeight="1">
      <c r="A793" s="132"/>
      <c r="B793" s="202" t="s">
        <v>236</v>
      </c>
      <c r="C793" s="201">
        <v>0</v>
      </c>
      <c r="D793" s="201">
        <v>0</v>
      </c>
      <c r="E793" s="201">
        <v>0</v>
      </c>
      <c r="F793" s="209">
        <v>0</v>
      </c>
      <c r="G793" s="209">
        <v>0</v>
      </c>
    </row>
    <row r="794" spans="1:7" ht="11.25" hidden="1" customHeight="1">
      <c r="A794" s="132"/>
      <c r="B794" s="202" t="s">
        <v>247</v>
      </c>
      <c r="C794" s="201">
        <v>0</v>
      </c>
      <c r="D794" s="201">
        <v>0</v>
      </c>
      <c r="E794" s="201">
        <v>0</v>
      </c>
      <c r="F794" s="209">
        <v>0</v>
      </c>
      <c r="G794" s="209">
        <v>0</v>
      </c>
    </row>
    <row r="795" spans="1:7" ht="11.25" hidden="1" customHeight="1">
      <c r="A795" s="132"/>
      <c r="B795" s="202" t="s">
        <v>248</v>
      </c>
      <c r="C795" s="201">
        <v>0</v>
      </c>
      <c r="D795" s="201">
        <v>0</v>
      </c>
      <c r="E795" s="201">
        <v>0</v>
      </c>
      <c r="F795" s="209">
        <v>0</v>
      </c>
      <c r="G795" s="209">
        <v>0</v>
      </c>
    </row>
    <row r="796" spans="1:7" ht="11.25" hidden="1" customHeight="1">
      <c r="A796" s="132"/>
      <c r="B796" s="202" t="s">
        <v>169</v>
      </c>
      <c r="C796" s="201">
        <v>0</v>
      </c>
      <c r="D796" s="201">
        <v>0</v>
      </c>
      <c r="E796" s="201">
        <v>0</v>
      </c>
      <c r="F796" s="209">
        <v>0</v>
      </c>
      <c r="G796" s="209">
        <v>0</v>
      </c>
    </row>
    <row r="797" spans="1:7" ht="11.25" hidden="1" customHeight="1">
      <c r="A797" s="132"/>
      <c r="B797" s="202" t="s">
        <v>247</v>
      </c>
      <c r="C797" s="201">
        <v>0</v>
      </c>
      <c r="D797" s="201">
        <v>0</v>
      </c>
      <c r="E797" s="201">
        <v>0</v>
      </c>
      <c r="F797" s="209">
        <v>0</v>
      </c>
      <c r="G797" s="209">
        <v>0</v>
      </c>
    </row>
    <row r="798" spans="1:7" ht="11.25" hidden="1" customHeight="1">
      <c r="A798" s="132"/>
      <c r="B798" s="202" t="s">
        <v>248</v>
      </c>
      <c r="C798" s="201">
        <v>0</v>
      </c>
      <c r="D798" s="201">
        <v>0</v>
      </c>
      <c r="E798" s="201">
        <v>0</v>
      </c>
      <c r="F798" s="209">
        <v>0</v>
      </c>
      <c r="G798" s="209">
        <v>0</v>
      </c>
    </row>
    <row r="799" spans="1:7" ht="11.25" hidden="1" customHeight="1">
      <c r="A799" s="132"/>
      <c r="B799" s="202" t="s">
        <v>237</v>
      </c>
      <c r="C799" s="204">
        <v>-116.81000000000003</v>
      </c>
      <c r="D799" s="204">
        <v>-18.64</v>
      </c>
      <c r="E799" s="204">
        <v>62.34</v>
      </c>
      <c r="F799" s="209">
        <v>46.33</v>
      </c>
      <c r="G799" s="209">
        <v>-274.83999999999997</v>
      </c>
    </row>
    <row r="800" spans="1:7" ht="11.25" hidden="1" customHeight="1">
      <c r="A800" s="132"/>
      <c r="B800" s="202" t="s">
        <v>247</v>
      </c>
      <c r="C800" s="204">
        <v>-120.18000000000002</v>
      </c>
      <c r="D800" s="204">
        <v>-24.779999999999994</v>
      </c>
      <c r="E800" s="204">
        <v>53.379999999999995</v>
      </c>
      <c r="F800" s="209">
        <v>15.880000000000003</v>
      </c>
      <c r="G800" s="209">
        <v>-266.60000000000002</v>
      </c>
    </row>
    <row r="801" spans="1:7" ht="11.25" hidden="1" customHeight="1">
      <c r="A801" s="132"/>
      <c r="B801" s="202" t="s">
        <v>248</v>
      </c>
      <c r="C801" s="204">
        <v>3.3699999999999992</v>
      </c>
      <c r="D801" s="204">
        <v>6.14</v>
      </c>
      <c r="E801" s="204">
        <v>8.9599999999999991</v>
      </c>
      <c r="F801" s="209">
        <v>30.449999999999996</v>
      </c>
      <c r="G801" s="209">
        <v>-8.24</v>
      </c>
    </row>
    <row r="802" spans="1:7" ht="11.25" hidden="1" customHeight="1">
      <c r="A802" s="132"/>
      <c r="B802" s="202" t="s">
        <v>238</v>
      </c>
      <c r="C802" s="204">
        <v>-0.46000000000000008</v>
      </c>
      <c r="D802" s="204">
        <v>-0.36</v>
      </c>
      <c r="E802" s="204">
        <v>-9.9999999999999811E-3</v>
      </c>
      <c r="F802" s="209">
        <v>0.21</v>
      </c>
      <c r="G802" s="209">
        <v>-1.89</v>
      </c>
    </row>
    <row r="803" spans="1:7" ht="11.25" hidden="1" customHeight="1">
      <c r="A803" s="132"/>
      <c r="B803" s="202" t="s">
        <v>249</v>
      </c>
      <c r="C803" s="203">
        <v>-0.46000000000000008</v>
      </c>
      <c r="D803" s="203">
        <v>-0.36</v>
      </c>
      <c r="E803" s="203">
        <v>-9.9999999999999811E-3</v>
      </c>
      <c r="F803" s="209">
        <v>0.21</v>
      </c>
      <c r="G803" s="209">
        <v>-1.89</v>
      </c>
    </row>
    <row r="804" spans="1:7" ht="11.25" hidden="1" customHeight="1">
      <c r="A804" s="132"/>
      <c r="B804" s="202" t="s">
        <v>250</v>
      </c>
      <c r="C804" s="201">
        <v>0</v>
      </c>
      <c r="D804" s="201">
        <v>0</v>
      </c>
      <c r="E804" s="201">
        <v>0</v>
      </c>
      <c r="F804" s="209">
        <v>0</v>
      </c>
      <c r="G804" s="209">
        <v>0</v>
      </c>
    </row>
    <row r="805" spans="1:7" ht="11.25" hidden="1" customHeight="1">
      <c r="A805" s="132"/>
      <c r="B805" s="202" t="s">
        <v>239</v>
      </c>
      <c r="C805" s="204">
        <v>-116.35000000000001</v>
      </c>
      <c r="D805" s="204">
        <v>-18.279999999999998</v>
      </c>
      <c r="E805" s="204">
        <v>62.350000000000009</v>
      </c>
      <c r="F805" s="209">
        <v>46.120000000000005</v>
      </c>
      <c r="G805" s="209">
        <v>-272.95</v>
      </c>
    </row>
    <row r="806" spans="1:7" ht="11.25" hidden="1" customHeight="1">
      <c r="A806" s="132"/>
      <c r="B806" s="202" t="s">
        <v>249</v>
      </c>
      <c r="C806" s="203">
        <v>-119.72000000000001</v>
      </c>
      <c r="D806" s="203">
        <v>-24.419999999999995</v>
      </c>
      <c r="E806" s="203">
        <v>53.390000000000008</v>
      </c>
      <c r="F806" s="209">
        <v>15.670000000000002</v>
      </c>
      <c r="G806" s="209">
        <v>-264.70999999999998</v>
      </c>
    </row>
    <row r="807" spans="1:7" ht="11.25" hidden="1" customHeight="1">
      <c r="A807" s="132"/>
      <c r="B807" s="202" t="s">
        <v>250</v>
      </c>
      <c r="C807" s="203">
        <v>3.3699999999999992</v>
      </c>
      <c r="D807" s="203">
        <v>6.14</v>
      </c>
      <c r="E807" s="203">
        <v>8.9599999999999991</v>
      </c>
      <c r="F807" s="209">
        <v>30.449999999999996</v>
      </c>
      <c r="G807" s="209">
        <v>-8.24</v>
      </c>
    </row>
    <row r="808" spans="1:7" ht="11.25" customHeight="1">
      <c r="A808" s="132"/>
      <c r="B808" s="202" t="s">
        <v>507</v>
      </c>
      <c r="C808" s="204">
        <v>10.759999999999991</v>
      </c>
      <c r="D808" s="204">
        <v>204.57000000000002</v>
      </c>
      <c r="E808" s="204">
        <v>430.19</v>
      </c>
      <c r="F808" s="209">
        <v>245.82999999999998</v>
      </c>
      <c r="G808" s="209">
        <v>-0.6100000000000172</v>
      </c>
    </row>
    <row r="809" spans="1:7" ht="11.25" hidden="1" customHeight="1">
      <c r="A809" s="132"/>
      <c r="B809" s="202" t="s">
        <v>234</v>
      </c>
      <c r="C809" s="201">
        <v>0</v>
      </c>
      <c r="D809" s="201">
        <v>0</v>
      </c>
      <c r="E809" s="201">
        <v>0</v>
      </c>
      <c r="F809" s="209">
        <v>0</v>
      </c>
      <c r="G809" s="209">
        <v>0</v>
      </c>
    </row>
    <row r="810" spans="1:7" ht="11.25" hidden="1" customHeight="1">
      <c r="A810" s="132"/>
      <c r="B810" s="202" t="s">
        <v>247</v>
      </c>
      <c r="C810" s="201">
        <v>0</v>
      </c>
      <c r="D810" s="201">
        <v>0</v>
      </c>
      <c r="E810" s="201">
        <v>0</v>
      </c>
      <c r="F810" s="209">
        <v>0</v>
      </c>
      <c r="G810" s="209">
        <v>0</v>
      </c>
    </row>
    <row r="811" spans="1:7" ht="11.25" hidden="1" customHeight="1">
      <c r="A811" s="132"/>
      <c r="B811" s="202" t="s">
        <v>248</v>
      </c>
      <c r="C811" s="201">
        <v>0</v>
      </c>
      <c r="D811" s="201">
        <v>0</v>
      </c>
      <c r="E811" s="201">
        <v>0</v>
      </c>
      <c r="F811" s="209">
        <v>0</v>
      </c>
      <c r="G811" s="209">
        <v>0</v>
      </c>
    </row>
    <row r="812" spans="1:7" ht="11.25" hidden="1" customHeight="1">
      <c r="A812" s="132"/>
      <c r="B812" s="202" t="s">
        <v>235</v>
      </c>
      <c r="C812" s="201">
        <v>0</v>
      </c>
      <c r="D812" s="201">
        <v>0</v>
      </c>
      <c r="E812" s="201">
        <v>0</v>
      </c>
      <c r="F812" s="209">
        <v>0</v>
      </c>
      <c r="G812" s="209">
        <v>0</v>
      </c>
    </row>
    <row r="813" spans="1:7" ht="11.25" hidden="1" customHeight="1">
      <c r="A813" s="132"/>
      <c r="B813" s="202" t="s">
        <v>247</v>
      </c>
      <c r="C813" s="201">
        <v>0</v>
      </c>
      <c r="D813" s="201">
        <v>0</v>
      </c>
      <c r="E813" s="201">
        <v>0</v>
      </c>
      <c r="F813" s="209">
        <v>0</v>
      </c>
      <c r="G813" s="209">
        <v>0</v>
      </c>
    </row>
    <row r="814" spans="1:7" ht="11.25" hidden="1" customHeight="1">
      <c r="A814" s="132"/>
      <c r="B814" s="202" t="s">
        <v>248</v>
      </c>
      <c r="C814" s="201">
        <v>0</v>
      </c>
      <c r="D814" s="201">
        <v>0</v>
      </c>
      <c r="E814" s="201">
        <v>0</v>
      </c>
      <c r="F814" s="209">
        <v>0</v>
      </c>
      <c r="G814" s="209">
        <v>0</v>
      </c>
    </row>
    <row r="815" spans="1:7" ht="11.25" hidden="1" customHeight="1">
      <c r="A815" s="132"/>
      <c r="B815" s="202" t="s">
        <v>236</v>
      </c>
      <c r="C815" s="201">
        <v>0</v>
      </c>
      <c r="D815" s="201">
        <v>0</v>
      </c>
      <c r="E815" s="201">
        <v>0</v>
      </c>
      <c r="F815" s="209">
        <v>0</v>
      </c>
      <c r="G815" s="209">
        <v>0</v>
      </c>
    </row>
    <row r="816" spans="1:7" ht="11.25" hidden="1" customHeight="1">
      <c r="A816" s="132"/>
      <c r="B816" s="202" t="s">
        <v>247</v>
      </c>
      <c r="C816" s="201">
        <v>0</v>
      </c>
      <c r="D816" s="201">
        <v>0</v>
      </c>
      <c r="E816" s="201">
        <v>0</v>
      </c>
      <c r="F816" s="209">
        <v>0</v>
      </c>
      <c r="G816" s="209">
        <v>0</v>
      </c>
    </row>
    <row r="817" spans="1:7" ht="11.25" hidden="1" customHeight="1">
      <c r="A817" s="132"/>
      <c r="B817" s="202" t="s">
        <v>248</v>
      </c>
      <c r="C817" s="201">
        <v>0</v>
      </c>
      <c r="D817" s="201">
        <v>0</v>
      </c>
      <c r="E817" s="201">
        <v>0</v>
      </c>
      <c r="F817" s="209">
        <v>0</v>
      </c>
      <c r="G817" s="209">
        <v>0</v>
      </c>
    </row>
    <row r="818" spans="1:7" ht="11.25" hidden="1" customHeight="1">
      <c r="A818" s="132"/>
      <c r="B818" s="202" t="s">
        <v>169</v>
      </c>
      <c r="C818" s="201">
        <v>0</v>
      </c>
      <c r="D818" s="201">
        <v>0</v>
      </c>
      <c r="E818" s="201">
        <v>0</v>
      </c>
      <c r="F818" s="209">
        <v>0</v>
      </c>
      <c r="G818" s="209">
        <v>0</v>
      </c>
    </row>
    <row r="819" spans="1:7" ht="11.25" hidden="1" customHeight="1">
      <c r="A819" s="132"/>
      <c r="B819" s="202" t="s">
        <v>247</v>
      </c>
      <c r="C819" s="201">
        <v>0</v>
      </c>
      <c r="D819" s="201">
        <v>0</v>
      </c>
      <c r="E819" s="201">
        <v>0</v>
      </c>
      <c r="F819" s="209">
        <v>0</v>
      </c>
      <c r="G819" s="209">
        <v>0</v>
      </c>
    </row>
    <row r="820" spans="1:7" ht="11.25" hidden="1" customHeight="1">
      <c r="A820" s="132"/>
      <c r="B820" s="202" t="s">
        <v>248</v>
      </c>
      <c r="C820" s="201">
        <v>0</v>
      </c>
      <c r="D820" s="201">
        <v>0</v>
      </c>
      <c r="E820" s="201">
        <v>0</v>
      </c>
      <c r="F820" s="209">
        <v>0</v>
      </c>
      <c r="G820" s="209">
        <v>0</v>
      </c>
    </row>
    <row r="821" spans="1:7" ht="11.25" hidden="1" customHeight="1">
      <c r="A821" s="132"/>
      <c r="B821" s="202" t="s">
        <v>237</v>
      </c>
      <c r="C821" s="204">
        <v>10.759999999999991</v>
      </c>
      <c r="D821" s="204">
        <v>204.57000000000002</v>
      </c>
      <c r="E821" s="204">
        <v>430.19</v>
      </c>
      <c r="F821" s="209">
        <v>245.82999999999998</v>
      </c>
      <c r="G821" s="209">
        <v>-0.6100000000000172</v>
      </c>
    </row>
    <row r="822" spans="1:7" ht="11.25" hidden="1" customHeight="1">
      <c r="A822" s="132"/>
      <c r="B822" s="202" t="s">
        <v>247</v>
      </c>
      <c r="C822" s="204">
        <v>10.389999999999993</v>
      </c>
      <c r="D822" s="204">
        <v>198.46000000000004</v>
      </c>
      <c r="E822" s="204">
        <v>417.28</v>
      </c>
      <c r="F822" s="209">
        <v>238.48000000000002</v>
      </c>
      <c r="G822" s="209">
        <v>-6.1000000000000085</v>
      </c>
    </row>
    <row r="823" spans="1:7" ht="11.25" hidden="1" customHeight="1">
      <c r="A823" s="132"/>
      <c r="B823" s="202" t="s">
        <v>248</v>
      </c>
      <c r="C823" s="204">
        <v>0.37000000000000255</v>
      </c>
      <c r="D823" s="204">
        <v>6.11</v>
      </c>
      <c r="E823" s="204">
        <v>12.91</v>
      </c>
      <c r="F823" s="209">
        <v>7.3500000000000005</v>
      </c>
      <c r="G823" s="209">
        <v>5.49</v>
      </c>
    </row>
    <row r="824" spans="1:7" ht="11.25" hidden="1" customHeight="1">
      <c r="A824" s="132"/>
      <c r="B824" s="202" t="s">
        <v>238</v>
      </c>
      <c r="C824" s="204">
        <v>0.78</v>
      </c>
      <c r="D824" s="204">
        <v>0.35000000000000003</v>
      </c>
      <c r="E824" s="204">
        <v>-0.91</v>
      </c>
      <c r="F824" s="209">
        <v>-0.51</v>
      </c>
      <c r="G824" s="209">
        <v>-1.1499999999999999</v>
      </c>
    </row>
    <row r="825" spans="1:7" ht="11.25" hidden="1" customHeight="1">
      <c r="A825" s="132"/>
      <c r="B825" s="202" t="s">
        <v>249</v>
      </c>
      <c r="C825" s="203">
        <v>0.78</v>
      </c>
      <c r="D825" s="203">
        <v>0.35000000000000003</v>
      </c>
      <c r="E825" s="203">
        <v>-0.91</v>
      </c>
      <c r="F825" s="209">
        <v>-0.51</v>
      </c>
      <c r="G825" s="209">
        <v>-1.1499999999999999</v>
      </c>
    </row>
    <row r="826" spans="1:7" ht="11.25" hidden="1" customHeight="1">
      <c r="A826" s="132"/>
      <c r="B826" s="202" t="s">
        <v>250</v>
      </c>
      <c r="C826" s="201">
        <v>0</v>
      </c>
      <c r="D826" s="201">
        <v>0</v>
      </c>
      <c r="E826" s="201">
        <v>0</v>
      </c>
      <c r="F826" s="209">
        <v>0</v>
      </c>
      <c r="G826" s="209">
        <v>0</v>
      </c>
    </row>
    <row r="827" spans="1:7" ht="11.25" hidden="1" customHeight="1">
      <c r="A827" s="132"/>
      <c r="B827" s="202" t="s">
        <v>239</v>
      </c>
      <c r="C827" s="204">
        <v>9.9799999999999827</v>
      </c>
      <c r="D827" s="204">
        <v>204.22000000000003</v>
      </c>
      <c r="E827" s="204">
        <v>431.09999999999997</v>
      </c>
      <c r="F827" s="209">
        <v>246.33999999999997</v>
      </c>
      <c r="G827" s="209">
        <v>0.53999999999998849</v>
      </c>
    </row>
    <row r="828" spans="1:7" ht="11.25" hidden="1" customHeight="1">
      <c r="A828" s="132"/>
      <c r="B828" s="202" t="s">
        <v>249</v>
      </c>
      <c r="C828" s="203">
        <v>9.6099999999999852</v>
      </c>
      <c r="D828" s="203">
        <v>198.11000000000004</v>
      </c>
      <c r="E828" s="203">
        <v>418.18999999999994</v>
      </c>
      <c r="F828" s="209">
        <v>238.99</v>
      </c>
      <c r="G828" s="209">
        <v>-4.9500000000000028</v>
      </c>
    </row>
    <row r="829" spans="1:7" ht="11.25" hidden="1" customHeight="1">
      <c r="A829" s="132"/>
      <c r="B829" s="202" t="s">
        <v>250</v>
      </c>
      <c r="C829" s="203">
        <v>0.37000000000000255</v>
      </c>
      <c r="D829" s="203">
        <v>6.11</v>
      </c>
      <c r="E829" s="203">
        <v>12.91</v>
      </c>
      <c r="F829" s="209">
        <v>7.3500000000000005</v>
      </c>
      <c r="G829" s="209">
        <v>5.49</v>
      </c>
    </row>
    <row r="830" spans="1:7" s="27" customFormat="1" ht="11.25" customHeight="1">
      <c r="A830" s="138"/>
      <c r="B830" s="211" t="s">
        <v>290</v>
      </c>
      <c r="C830" s="205">
        <v>4</v>
      </c>
      <c r="D830" s="205">
        <v>4</v>
      </c>
      <c r="E830" s="205">
        <v>4</v>
      </c>
      <c r="F830" s="214">
        <v>4</v>
      </c>
      <c r="G830" s="214">
        <v>3.16</v>
      </c>
    </row>
    <row r="831" spans="1:7" s="27" customFormat="1" ht="11.25" hidden="1" customHeight="1">
      <c r="A831" s="138"/>
      <c r="B831" s="211" t="s">
        <v>233</v>
      </c>
      <c r="C831" s="217">
        <v>0</v>
      </c>
      <c r="D831" s="217">
        <v>0</v>
      </c>
      <c r="E831" s="217">
        <v>0</v>
      </c>
      <c r="F831" s="214">
        <v>0</v>
      </c>
      <c r="G831" s="214">
        <v>0</v>
      </c>
    </row>
    <row r="832" spans="1:7" ht="11.25" hidden="1" customHeight="1">
      <c r="A832" s="132"/>
      <c r="B832" s="202" t="s">
        <v>234</v>
      </c>
      <c r="C832" s="201">
        <v>0</v>
      </c>
      <c r="D832" s="201">
        <v>0</v>
      </c>
      <c r="E832" s="201">
        <v>0</v>
      </c>
      <c r="F832" s="209">
        <v>0</v>
      </c>
      <c r="G832" s="209">
        <v>0</v>
      </c>
    </row>
    <row r="833" spans="1:7" ht="11.25" hidden="1" customHeight="1">
      <c r="A833" s="132"/>
      <c r="B833" s="202" t="s">
        <v>247</v>
      </c>
      <c r="C833" s="201">
        <v>0</v>
      </c>
      <c r="D833" s="201">
        <v>0</v>
      </c>
      <c r="E833" s="201">
        <v>0</v>
      </c>
      <c r="F833" s="209">
        <v>0</v>
      </c>
      <c r="G833" s="209">
        <v>0</v>
      </c>
    </row>
    <row r="834" spans="1:7" ht="11.25" hidden="1" customHeight="1">
      <c r="A834" s="132"/>
      <c r="B834" s="202" t="s">
        <v>248</v>
      </c>
      <c r="C834" s="201">
        <v>0</v>
      </c>
      <c r="D834" s="201">
        <v>0</v>
      </c>
      <c r="E834" s="201">
        <v>0</v>
      </c>
      <c r="F834" s="209">
        <v>0</v>
      </c>
      <c r="G834" s="209">
        <v>0</v>
      </c>
    </row>
    <row r="835" spans="1:7" ht="11.25" hidden="1" customHeight="1">
      <c r="A835" s="132"/>
      <c r="B835" s="202" t="s">
        <v>235</v>
      </c>
      <c r="C835" s="201">
        <v>0</v>
      </c>
      <c r="D835" s="201">
        <v>0</v>
      </c>
      <c r="E835" s="201">
        <v>0</v>
      </c>
      <c r="F835" s="209">
        <v>0</v>
      </c>
      <c r="G835" s="209">
        <v>0</v>
      </c>
    </row>
    <row r="836" spans="1:7" ht="11.25" hidden="1" customHeight="1">
      <c r="A836" s="132"/>
      <c r="B836" s="202" t="s">
        <v>247</v>
      </c>
      <c r="C836" s="201">
        <v>0</v>
      </c>
      <c r="D836" s="201">
        <v>0</v>
      </c>
      <c r="E836" s="201">
        <v>0</v>
      </c>
      <c r="F836" s="209">
        <v>0</v>
      </c>
      <c r="G836" s="209">
        <v>0</v>
      </c>
    </row>
    <row r="837" spans="1:7" ht="11.25" hidden="1" customHeight="1">
      <c r="A837" s="132"/>
      <c r="B837" s="202" t="s">
        <v>248</v>
      </c>
      <c r="C837" s="201">
        <v>0</v>
      </c>
      <c r="D837" s="201">
        <v>0</v>
      </c>
      <c r="E837" s="201">
        <v>0</v>
      </c>
      <c r="F837" s="209">
        <v>0</v>
      </c>
      <c r="G837" s="209">
        <v>0</v>
      </c>
    </row>
    <row r="838" spans="1:7" ht="11.25" hidden="1" customHeight="1">
      <c r="A838" s="132"/>
      <c r="B838" s="202" t="s">
        <v>236</v>
      </c>
      <c r="C838" s="201">
        <v>0</v>
      </c>
      <c r="D838" s="201">
        <v>0</v>
      </c>
      <c r="E838" s="201">
        <v>0</v>
      </c>
      <c r="F838" s="209">
        <v>0</v>
      </c>
      <c r="G838" s="209">
        <v>0</v>
      </c>
    </row>
    <row r="839" spans="1:7" ht="11.25" hidden="1" customHeight="1">
      <c r="A839" s="132"/>
      <c r="B839" s="202" t="s">
        <v>247</v>
      </c>
      <c r="C839" s="201">
        <v>0</v>
      </c>
      <c r="D839" s="201">
        <v>0</v>
      </c>
      <c r="E839" s="201">
        <v>0</v>
      </c>
      <c r="F839" s="209">
        <v>0</v>
      </c>
      <c r="G839" s="209">
        <v>0</v>
      </c>
    </row>
    <row r="840" spans="1:7" ht="11.25" hidden="1" customHeight="1">
      <c r="A840" s="132"/>
      <c r="B840" s="202" t="s">
        <v>248</v>
      </c>
      <c r="C840" s="201">
        <v>0</v>
      </c>
      <c r="D840" s="201">
        <v>0</v>
      </c>
      <c r="E840" s="201">
        <v>0</v>
      </c>
      <c r="F840" s="209">
        <v>0</v>
      </c>
      <c r="G840" s="209">
        <v>0</v>
      </c>
    </row>
    <row r="841" spans="1:7" ht="11.25" hidden="1" customHeight="1">
      <c r="A841" s="132"/>
      <c r="B841" s="202" t="s">
        <v>169</v>
      </c>
      <c r="C841" s="201">
        <v>0</v>
      </c>
      <c r="D841" s="201">
        <v>0</v>
      </c>
      <c r="E841" s="201">
        <v>0</v>
      </c>
      <c r="F841" s="209">
        <v>0</v>
      </c>
      <c r="G841" s="209">
        <v>0</v>
      </c>
    </row>
    <row r="842" spans="1:7" ht="11.25" hidden="1" customHeight="1">
      <c r="A842" s="132"/>
      <c r="B842" s="202" t="s">
        <v>247</v>
      </c>
      <c r="C842" s="201">
        <v>0</v>
      </c>
      <c r="D842" s="201">
        <v>0</v>
      </c>
      <c r="E842" s="201">
        <v>0</v>
      </c>
      <c r="F842" s="209">
        <v>0</v>
      </c>
      <c r="G842" s="209">
        <v>0</v>
      </c>
    </row>
    <row r="843" spans="1:7" ht="11.25" hidden="1" customHeight="1">
      <c r="A843" s="132"/>
      <c r="B843" s="202" t="s">
        <v>248</v>
      </c>
      <c r="C843" s="201">
        <v>0</v>
      </c>
      <c r="D843" s="201">
        <v>0</v>
      </c>
      <c r="E843" s="201">
        <v>0</v>
      </c>
      <c r="F843" s="209">
        <v>0</v>
      </c>
      <c r="G843" s="209">
        <v>0</v>
      </c>
    </row>
    <row r="844" spans="1:7" ht="11.25" hidden="1" customHeight="1">
      <c r="A844" s="132"/>
      <c r="B844" s="202" t="s">
        <v>237</v>
      </c>
      <c r="C844" s="201">
        <v>0</v>
      </c>
      <c r="D844" s="201">
        <v>0</v>
      </c>
      <c r="E844" s="201">
        <v>0</v>
      </c>
      <c r="F844" s="209">
        <v>0</v>
      </c>
      <c r="G844" s="209">
        <v>0</v>
      </c>
    </row>
    <row r="845" spans="1:7" ht="11.25" hidden="1" customHeight="1">
      <c r="A845" s="132"/>
      <c r="B845" s="202" t="s">
        <v>247</v>
      </c>
      <c r="C845" s="201">
        <v>0</v>
      </c>
      <c r="D845" s="201">
        <v>0</v>
      </c>
      <c r="E845" s="201">
        <v>0</v>
      </c>
      <c r="F845" s="209">
        <v>0</v>
      </c>
      <c r="G845" s="209">
        <v>0</v>
      </c>
    </row>
    <row r="846" spans="1:7" ht="11.25" hidden="1" customHeight="1">
      <c r="A846" s="132"/>
      <c r="B846" s="202" t="s">
        <v>248</v>
      </c>
      <c r="C846" s="201">
        <v>0</v>
      </c>
      <c r="D846" s="201">
        <v>0</v>
      </c>
      <c r="E846" s="201">
        <v>0</v>
      </c>
      <c r="F846" s="209">
        <v>0</v>
      </c>
      <c r="G846" s="209">
        <v>0</v>
      </c>
    </row>
    <row r="847" spans="1:7" ht="11.25" hidden="1" customHeight="1">
      <c r="A847" s="132"/>
      <c r="B847" s="202" t="s">
        <v>238</v>
      </c>
      <c r="C847" s="201">
        <v>0</v>
      </c>
      <c r="D847" s="201">
        <v>0</v>
      </c>
      <c r="E847" s="201">
        <v>0</v>
      </c>
      <c r="F847" s="209">
        <v>0</v>
      </c>
      <c r="G847" s="209">
        <v>0</v>
      </c>
    </row>
    <row r="848" spans="1:7" ht="11.25" hidden="1" customHeight="1">
      <c r="A848" s="132"/>
      <c r="B848" s="202" t="s">
        <v>249</v>
      </c>
      <c r="C848" s="201">
        <v>0</v>
      </c>
      <c r="D848" s="201">
        <v>0</v>
      </c>
      <c r="E848" s="201">
        <v>0</v>
      </c>
      <c r="F848" s="209">
        <v>0</v>
      </c>
      <c r="G848" s="209">
        <v>0</v>
      </c>
    </row>
    <row r="849" spans="1:7" ht="11.25" hidden="1" customHeight="1">
      <c r="A849" s="132"/>
      <c r="B849" s="202" t="s">
        <v>250</v>
      </c>
      <c r="C849" s="201">
        <v>0</v>
      </c>
      <c r="D849" s="201">
        <v>0</v>
      </c>
      <c r="E849" s="201">
        <v>0</v>
      </c>
      <c r="F849" s="209">
        <v>0</v>
      </c>
      <c r="G849" s="209">
        <v>0</v>
      </c>
    </row>
    <row r="850" spans="1:7" ht="11.25" hidden="1" customHeight="1">
      <c r="A850" s="132"/>
      <c r="B850" s="202" t="s">
        <v>239</v>
      </c>
      <c r="C850" s="201">
        <v>0</v>
      </c>
      <c r="D850" s="201">
        <v>0</v>
      </c>
      <c r="E850" s="201">
        <v>0</v>
      </c>
      <c r="F850" s="209">
        <v>0</v>
      </c>
      <c r="G850" s="209">
        <v>0</v>
      </c>
    </row>
    <row r="851" spans="1:7" ht="11.25" hidden="1" customHeight="1">
      <c r="A851" s="132"/>
      <c r="B851" s="202" t="s">
        <v>249</v>
      </c>
      <c r="C851" s="201">
        <v>0</v>
      </c>
      <c r="D851" s="201">
        <v>0</v>
      </c>
      <c r="E851" s="201">
        <v>0</v>
      </c>
      <c r="F851" s="209">
        <v>0</v>
      </c>
      <c r="G851" s="209">
        <v>0</v>
      </c>
    </row>
    <row r="852" spans="1:7" ht="11.25" hidden="1" customHeight="1">
      <c r="A852" s="132"/>
      <c r="B852" s="202" t="s">
        <v>250</v>
      </c>
      <c r="C852" s="201">
        <v>0</v>
      </c>
      <c r="D852" s="201">
        <v>0</v>
      </c>
      <c r="E852" s="201">
        <v>0</v>
      </c>
      <c r="F852" s="209">
        <v>0</v>
      </c>
      <c r="G852" s="209">
        <v>0</v>
      </c>
    </row>
    <row r="853" spans="1:7" ht="11.25" customHeight="1">
      <c r="A853" s="132"/>
      <c r="B853" s="202" t="s">
        <v>507</v>
      </c>
      <c r="C853" s="204">
        <v>-4</v>
      </c>
      <c r="D853" s="204">
        <v>-4</v>
      </c>
      <c r="E853" s="204">
        <v>-4</v>
      </c>
      <c r="F853" s="209">
        <v>-4</v>
      </c>
      <c r="G853" s="209">
        <v>-3.16</v>
      </c>
    </row>
    <row r="854" spans="1:7" ht="11.25" hidden="1" customHeight="1">
      <c r="A854" s="132"/>
      <c r="B854" s="202" t="s">
        <v>234</v>
      </c>
      <c r="C854" s="201">
        <v>0</v>
      </c>
      <c r="D854" s="201">
        <v>0</v>
      </c>
      <c r="E854" s="201">
        <v>0</v>
      </c>
      <c r="F854" s="209">
        <v>0</v>
      </c>
      <c r="G854" s="209">
        <v>0</v>
      </c>
    </row>
    <row r="855" spans="1:7" ht="11.25" hidden="1" customHeight="1">
      <c r="A855" s="132"/>
      <c r="B855" s="202" t="s">
        <v>247</v>
      </c>
      <c r="C855" s="201">
        <v>0</v>
      </c>
      <c r="D855" s="201">
        <v>0</v>
      </c>
      <c r="E855" s="201">
        <v>0</v>
      </c>
      <c r="F855" s="209">
        <v>0</v>
      </c>
      <c r="G855" s="209">
        <v>0</v>
      </c>
    </row>
    <row r="856" spans="1:7" ht="11.25" hidden="1" customHeight="1">
      <c r="A856" s="132"/>
      <c r="B856" s="202" t="s">
        <v>248</v>
      </c>
      <c r="C856" s="201">
        <v>0</v>
      </c>
      <c r="D856" s="201">
        <v>0</v>
      </c>
      <c r="E856" s="201">
        <v>0</v>
      </c>
      <c r="F856" s="209">
        <v>0</v>
      </c>
      <c r="G856" s="209">
        <v>0</v>
      </c>
    </row>
    <row r="857" spans="1:7" ht="11.25" hidden="1" customHeight="1">
      <c r="A857" s="132"/>
      <c r="B857" s="202" t="s">
        <v>235</v>
      </c>
      <c r="C857" s="201">
        <v>0</v>
      </c>
      <c r="D857" s="201">
        <v>0</v>
      </c>
      <c r="E857" s="201">
        <v>0</v>
      </c>
      <c r="F857" s="209">
        <v>0</v>
      </c>
      <c r="G857" s="209">
        <v>0</v>
      </c>
    </row>
    <row r="858" spans="1:7" ht="11.25" hidden="1" customHeight="1">
      <c r="A858" s="132"/>
      <c r="B858" s="202" t="s">
        <v>247</v>
      </c>
      <c r="C858" s="201">
        <v>0</v>
      </c>
      <c r="D858" s="201">
        <v>0</v>
      </c>
      <c r="E858" s="201">
        <v>0</v>
      </c>
      <c r="F858" s="209">
        <v>0</v>
      </c>
      <c r="G858" s="209">
        <v>0</v>
      </c>
    </row>
    <row r="859" spans="1:7" ht="11.25" hidden="1" customHeight="1">
      <c r="A859" s="132"/>
      <c r="B859" s="202" t="s">
        <v>248</v>
      </c>
      <c r="C859" s="201">
        <v>0</v>
      </c>
      <c r="D859" s="201">
        <v>0</v>
      </c>
      <c r="E859" s="201">
        <v>0</v>
      </c>
      <c r="F859" s="209">
        <v>0</v>
      </c>
      <c r="G859" s="209">
        <v>0</v>
      </c>
    </row>
    <row r="860" spans="1:7" ht="11.25" hidden="1" customHeight="1">
      <c r="A860" s="132"/>
      <c r="B860" s="202" t="s">
        <v>236</v>
      </c>
      <c r="C860" s="201">
        <v>0</v>
      </c>
      <c r="D860" s="201">
        <v>0</v>
      </c>
      <c r="E860" s="201">
        <v>0</v>
      </c>
      <c r="F860" s="209">
        <v>0</v>
      </c>
      <c r="G860" s="209">
        <v>0</v>
      </c>
    </row>
    <row r="861" spans="1:7" ht="11.25" hidden="1" customHeight="1">
      <c r="A861" s="132"/>
      <c r="B861" s="202" t="s">
        <v>247</v>
      </c>
      <c r="C861" s="201">
        <v>0</v>
      </c>
      <c r="D861" s="201">
        <v>0</v>
      </c>
      <c r="E861" s="201">
        <v>0</v>
      </c>
      <c r="F861" s="209">
        <v>0</v>
      </c>
      <c r="G861" s="209">
        <v>0</v>
      </c>
    </row>
    <row r="862" spans="1:7" ht="11.25" hidden="1" customHeight="1">
      <c r="A862" s="132"/>
      <c r="B862" s="202" t="s">
        <v>248</v>
      </c>
      <c r="C862" s="201">
        <v>0</v>
      </c>
      <c r="D862" s="201">
        <v>0</v>
      </c>
      <c r="E862" s="201">
        <v>0</v>
      </c>
      <c r="F862" s="209">
        <v>0</v>
      </c>
      <c r="G862" s="209">
        <v>0</v>
      </c>
    </row>
    <row r="863" spans="1:7" ht="11.25" hidden="1" customHeight="1">
      <c r="A863" s="132"/>
      <c r="B863" s="202" t="s">
        <v>169</v>
      </c>
      <c r="C863" s="201">
        <v>0</v>
      </c>
      <c r="D863" s="201">
        <v>0</v>
      </c>
      <c r="E863" s="201">
        <v>0</v>
      </c>
      <c r="F863" s="209">
        <v>0</v>
      </c>
      <c r="G863" s="209">
        <v>0.84</v>
      </c>
    </row>
    <row r="864" spans="1:7" ht="11.25" hidden="1" customHeight="1">
      <c r="A864" s="132"/>
      <c r="B864" s="202" t="s">
        <v>247</v>
      </c>
      <c r="C864" s="201">
        <v>0</v>
      </c>
      <c r="D864" s="201">
        <v>0</v>
      </c>
      <c r="E864" s="201">
        <v>0</v>
      </c>
      <c r="F864" s="209">
        <v>0</v>
      </c>
      <c r="G864" s="209">
        <v>0.84</v>
      </c>
    </row>
    <row r="865" spans="1:7" ht="11.25" hidden="1" customHeight="1">
      <c r="A865" s="132"/>
      <c r="B865" s="202" t="s">
        <v>248</v>
      </c>
      <c r="C865" s="201">
        <v>0</v>
      </c>
      <c r="D865" s="201">
        <v>0</v>
      </c>
      <c r="E865" s="201">
        <v>0</v>
      </c>
      <c r="F865" s="209">
        <v>0</v>
      </c>
      <c r="G865" s="209">
        <v>0</v>
      </c>
    </row>
    <row r="866" spans="1:7" ht="11.25" hidden="1" customHeight="1">
      <c r="A866" s="132"/>
      <c r="B866" s="202" t="s">
        <v>237</v>
      </c>
      <c r="C866" s="204">
        <v>-4</v>
      </c>
      <c r="D866" s="204">
        <v>-4</v>
      </c>
      <c r="E866" s="204">
        <v>-4</v>
      </c>
      <c r="F866" s="209">
        <v>-4</v>
      </c>
      <c r="G866" s="209">
        <v>-4</v>
      </c>
    </row>
    <row r="867" spans="1:7" ht="11.25" hidden="1" customHeight="1">
      <c r="A867" s="132"/>
      <c r="B867" s="202" t="s">
        <v>247</v>
      </c>
      <c r="C867" s="204">
        <v>-4</v>
      </c>
      <c r="D867" s="204">
        <v>-4</v>
      </c>
      <c r="E867" s="204">
        <v>-4</v>
      </c>
      <c r="F867" s="209">
        <v>-4</v>
      </c>
      <c r="G867" s="209">
        <v>-4</v>
      </c>
    </row>
    <row r="868" spans="1:7" ht="11.25" hidden="1" customHeight="1">
      <c r="A868" s="132"/>
      <c r="B868" s="202" t="s">
        <v>248</v>
      </c>
      <c r="C868" s="204">
        <v>0</v>
      </c>
      <c r="D868" s="204">
        <v>0</v>
      </c>
      <c r="E868" s="204">
        <v>0</v>
      </c>
      <c r="F868" s="209">
        <v>0</v>
      </c>
      <c r="G868" s="209">
        <v>0</v>
      </c>
    </row>
    <row r="869" spans="1:7" ht="11.25" hidden="1" customHeight="1">
      <c r="A869" s="132"/>
      <c r="B869" s="202" t="s">
        <v>238</v>
      </c>
      <c r="C869" s="204">
        <v>0</v>
      </c>
      <c r="D869" s="204">
        <v>0</v>
      </c>
      <c r="E869" s="204">
        <v>0</v>
      </c>
      <c r="F869" s="209">
        <v>0</v>
      </c>
      <c r="G869" s="209">
        <v>0</v>
      </c>
    </row>
    <row r="870" spans="1:7" ht="11.25" hidden="1" customHeight="1">
      <c r="A870" s="132"/>
      <c r="B870" s="202" t="s">
        <v>249</v>
      </c>
      <c r="C870" s="203">
        <v>0</v>
      </c>
      <c r="D870" s="203">
        <v>0</v>
      </c>
      <c r="E870" s="203">
        <v>0</v>
      </c>
      <c r="F870" s="209">
        <v>0</v>
      </c>
      <c r="G870" s="209">
        <v>0</v>
      </c>
    </row>
    <row r="871" spans="1:7" ht="11.25" hidden="1" customHeight="1">
      <c r="A871" s="132"/>
      <c r="B871" s="202" t="s">
        <v>250</v>
      </c>
      <c r="C871" s="203">
        <v>0</v>
      </c>
      <c r="D871" s="203">
        <v>0</v>
      </c>
      <c r="E871" s="203">
        <v>0</v>
      </c>
      <c r="F871" s="209">
        <v>0</v>
      </c>
      <c r="G871" s="209">
        <v>0</v>
      </c>
    </row>
    <row r="872" spans="1:7" ht="11.25" hidden="1" customHeight="1">
      <c r="A872" s="132"/>
      <c r="B872" s="202" t="s">
        <v>239</v>
      </c>
      <c r="C872" s="204">
        <v>-4</v>
      </c>
      <c r="D872" s="204">
        <v>-4</v>
      </c>
      <c r="E872" s="204">
        <v>-4</v>
      </c>
      <c r="F872" s="209">
        <v>-4</v>
      </c>
      <c r="G872" s="209">
        <v>-4</v>
      </c>
    </row>
    <row r="873" spans="1:7" ht="11.25" hidden="1" customHeight="1">
      <c r="A873" s="132"/>
      <c r="B873" s="202" t="s">
        <v>249</v>
      </c>
      <c r="C873" s="203">
        <v>-4</v>
      </c>
      <c r="D873" s="203">
        <v>-4</v>
      </c>
      <c r="E873" s="203">
        <v>-4</v>
      </c>
      <c r="F873" s="209">
        <v>-4</v>
      </c>
      <c r="G873" s="209">
        <v>-4</v>
      </c>
    </row>
    <row r="874" spans="1:7" ht="11.25" hidden="1" customHeight="1">
      <c r="A874" s="132"/>
      <c r="B874" s="202" t="s">
        <v>250</v>
      </c>
      <c r="C874" s="203">
        <v>0</v>
      </c>
      <c r="D874" s="203">
        <v>0</v>
      </c>
      <c r="E874" s="203">
        <v>0</v>
      </c>
      <c r="F874" s="209">
        <v>0</v>
      </c>
      <c r="G874" s="209">
        <v>0</v>
      </c>
    </row>
    <row r="875" spans="1:7" ht="11.25" hidden="1" customHeight="1">
      <c r="A875" s="132"/>
      <c r="B875" s="202" t="s">
        <v>291</v>
      </c>
      <c r="C875" s="203">
        <v>0</v>
      </c>
      <c r="D875" s="203">
        <v>0</v>
      </c>
      <c r="E875" s="203">
        <v>234.48</v>
      </c>
      <c r="F875" s="209">
        <v>0</v>
      </c>
      <c r="G875" s="209">
        <v>0</v>
      </c>
    </row>
    <row r="876" spans="1:7" s="131" customFormat="1" ht="11.25" hidden="1" customHeight="1">
      <c r="A876" s="130"/>
      <c r="B876" s="210" t="s">
        <v>292</v>
      </c>
      <c r="C876" s="201">
        <v>0</v>
      </c>
      <c r="D876" s="201">
        <v>0</v>
      </c>
      <c r="E876" s="201">
        <v>0</v>
      </c>
      <c r="F876" s="208">
        <v>0</v>
      </c>
      <c r="G876" s="208">
        <v>0</v>
      </c>
    </row>
    <row r="877" spans="1:7" ht="11.25" hidden="1" customHeight="1">
      <c r="A877" s="132"/>
      <c r="B877" s="202" t="s">
        <v>293</v>
      </c>
      <c r="C877" s="201">
        <v>0</v>
      </c>
      <c r="D877" s="201">
        <v>0</v>
      </c>
      <c r="E877" s="201">
        <v>0</v>
      </c>
      <c r="F877" s="209">
        <v>0</v>
      </c>
      <c r="G877" s="209">
        <v>0</v>
      </c>
    </row>
    <row r="878" spans="1:7" ht="11.25" hidden="1" customHeight="1">
      <c r="A878" s="132"/>
      <c r="B878" s="202" t="s">
        <v>294</v>
      </c>
      <c r="C878" s="201">
        <v>0</v>
      </c>
      <c r="D878" s="201">
        <v>0</v>
      </c>
      <c r="E878" s="201">
        <v>0</v>
      </c>
      <c r="F878" s="209">
        <v>0</v>
      </c>
      <c r="G878" s="209">
        <v>0</v>
      </c>
    </row>
    <row r="879" spans="1:7" ht="11.25" hidden="1" customHeight="1">
      <c r="A879" s="132"/>
      <c r="B879" s="202" t="s">
        <v>295</v>
      </c>
      <c r="C879" s="201">
        <v>0</v>
      </c>
      <c r="D879" s="201">
        <v>0</v>
      </c>
      <c r="E879" s="201">
        <v>0</v>
      </c>
      <c r="F879" s="209">
        <v>0</v>
      </c>
      <c r="G879" s="209">
        <v>0</v>
      </c>
    </row>
    <row r="880" spans="1:7" ht="11.25" hidden="1" customHeight="1">
      <c r="A880" s="132"/>
      <c r="B880" s="202" t="s">
        <v>296</v>
      </c>
      <c r="C880" s="203">
        <v>0</v>
      </c>
      <c r="D880" s="203">
        <v>0</v>
      </c>
      <c r="E880" s="203">
        <v>0</v>
      </c>
      <c r="F880" s="209">
        <v>0</v>
      </c>
      <c r="G880" s="209">
        <v>0</v>
      </c>
    </row>
    <row r="881" spans="1:7" ht="11.25" hidden="1" customHeight="1">
      <c r="A881" s="132"/>
      <c r="B881" s="202" t="s">
        <v>297</v>
      </c>
      <c r="C881" s="203">
        <v>0</v>
      </c>
      <c r="D881" s="203">
        <v>0</v>
      </c>
      <c r="E881" s="203">
        <v>0</v>
      </c>
      <c r="F881" s="209">
        <v>0</v>
      </c>
      <c r="G881" s="209">
        <v>0</v>
      </c>
    </row>
    <row r="882" spans="1:7" ht="11.25" hidden="1" customHeight="1">
      <c r="A882" s="132"/>
      <c r="B882" s="202" t="s">
        <v>298</v>
      </c>
      <c r="C882" s="204">
        <v>0</v>
      </c>
      <c r="D882" s="204">
        <v>0</v>
      </c>
      <c r="E882" s="204">
        <v>0</v>
      </c>
      <c r="F882" s="209">
        <v>0</v>
      </c>
      <c r="G882" s="209">
        <v>0</v>
      </c>
    </row>
    <row r="883" spans="1:7" ht="11.25" hidden="1" customHeight="1">
      <c r="A883" s="132"/>
      <c r="B883" s="202" t="s">
        <v>10</v>
      </c>
      <c r="C883" s="204">
        <v>0</v>
      </c>
      <c r="D883" s="204">
        <v>0</v>
      </c>
      <c r="E883" s="204">
        <v>0</v>
      </c>
      <c r="F883" s="209">
        <v>0</v>
      </c>
      <c r="G883" s="209">
        <v>0</v>
      </c>
    </row>
    <row r="884" spans="1:7" ht="11.25" hidden="1" customHeight="1">
      <c r="A884" s="132"/>
      <c r="B884" s="202" t="s">
        <v>299</v>
      </c>
      <c r="C884" s="203">
        <v>0</v>
      </c>
      <c r="D884" s="203">
        <v>0</v>
      </c>
      <c r="E884" s="203">
        <v>0</v>
      </c>
      <c r="F884" s="209">
        <v>0</v>
      </c>
      <c r="G884" s="209">
        <v>0</v>
      </c>
    </row>
    <row r="885" spans="1:7" ht="11.25" hidden="1" customHeight="1">
      <c r="A885" s="132"/>
      <c r="B885" s="202" t="s">
        <v>300</v>
      </c>
      <c r="C885" s="203">
        <v>0</v>
      </c>
      <c r="D885" s="203">
        <v>0</v>
      </c>
      <c r="E885" s="203">
        <v>0</v>
      </c>
      <c r="F885" s="209">
        <v>0</v>
      </c>
      <c r="G885" s="209">
        <v>0</v>
      </c>
    </row>
    <row r="886" spans="1:7" ht="11.25" hidden="1" customHeight="1">
      <c r="A886" s="132"/>
      <c r="B886" s="202" t="s">
        <v>301</v>
      </c>
      <c r="C886" s="204">
        <v>0</v>
      </c>
      <c r="D886" s="204">
        <v>0</v>
      </c>
      <c r="E886" s="204">
        <v>0</v>
      </c>
      <c r="F886" s="209">
        <v>0</v>
      </c>
      <c r="G886" s="209">
        <v>0</v>
      </c>
    </row>
    <row r="887" spans="1:7" ht="11.25" hidden="1" customHeight="1">
      <c r="A887" s="132"/>
      <c r="B887" s="202" t="s">
        <v>302</v>
      </c>
      <c r="C887" s="204">
        <v>0</v>
      </c>
      <c r="D887" s="204">
        <v>0</v>
      </c>
      <c r="E887" s="204">
        <v>0</v>
      </c>
      <c r="F887" s="209">
        <v>0</v>
      </c>
      <c r="G887" s="209">
        <v>0</v>
      </c>
    </row>
    <row r="888" spans="1:7" ht="11.25" hidden="1" customHeight="1">
      <c r="A888" s="132"/>
      <c r="B888" s="202" t="s">
        <v>247</v>
      </c>
      <c r="C888" s="203">
        <v>0</v>
      </c>
      <c r="D888" s="203">
        <v>0</v>
      </c>
      <c r="E888" s="203">
        <v>0</v>
      </c>
      <c r="F888" s="209">
        <v>0</v>
      </c>
      <c r="G888" s="209">
        <v>0</v>
      </c>
    </row>
    <row r="889" spans="1:7" ht="11.25" hidden="1" customHeight="1">
      <c r="A889" s="132"/>
      <c r="B889" s="202" t="s">
        <v>248</v>
      </c>
      <c r="C889" s="203">
        <v>0</v>
      </c>
      <c r="D889" s="203">
        <v>0</v>
      </c>
      <c r="E889" s="203">
        <v>0</v>
      </c>
      <c r="F889" s="209">
        <v>0</v>
      </c>
      <c r="G889" s="209">
        <v>0</v>
      </c>
    </row>
    <row r="890" spans="1:7" ht="11.25" hidden="1" customHeight="1">
      <c r="A890" s="132"/>
      <c r="B890" s="202" t="s">
        <v>303</v>
      </c>
      <c r="C890" s="201">
        <v>0</v>
      </c>
      <c r="D890" s="201">
        <v>0</v>
      </c>
      <c r="E890" s="201">
        <v>0</v>
      </c>
      <c r="F890" s="209">
        <v>0</v>
      </c>
      <c r="G890" s="209">
        <v>0</v>
      </c>
    </row>
    <row r="891" spans="1:7" ht="11.25" hidden="1" customHeight="1">
      <c r="A891" s="132"/>
      <c r="B891" s="202" t="s">
        <v>304</v>
      </c>
      <c r="C891" s="201">
        <v>0</v>
      </c>
      <c r="D891" s="201">
        <v>0</v>
      </c>
      <c r="E891" s="201">
        <v>0</v>
      </c>
      <c r="F891" s="209">
        <v>0</v>
      </c>
      <c r="G891" s="209">
        <v>0</v>
      </c>
    </row>
    <row r="892" spans="1:7" ht="11.25" hidden="1" customHeight="1">
      <c r="A892" s="132"/>
      <c r="B892" s="202" t="s">
        <v>305</v>
      </c>
      <c r="C892" s="201">
        <v>0</v>
      </c>
      <c r="D892" s="201">
        <v>0</v>
      </c>
      <c r="E892" s="201">
        <v>0</v>
      </c>
      <c r="F892" s="209">
        <v>0</v>
      </c>
      <c r="G892" s="209">
        <v>0</v>
      </c>
    </row>
    <row r="893" spans="1:7" s="131" customFormat="1" ht="11.25" customHeight="1">
      <c r="A893" s="130"/>
      <c r="B893" s="210" t="s">
        <v>437</v>
      </c>
      <c r="C893" s="201">
        <v>80.959999999999724</v>
      </c>
      <c r="D893" s="201">
        <v>462.58782360999976</v>
      </c>
      <c r="E893" s="201">
        <v>100.13999999999908</v>
      </c>
      <c r="F893" s="208">
        <v>441.14999999999912</v>
      </c>
      <c r="G893" s="208">
        <v>469.62911903999947</v>
      </c>
    </row>
    <row r="894" spans="1:7" ht="11.25" customHeight="1">
      <c r="A894" s="132"/>
      <c r="B894" s="202" t="s">
        <v>306</v>
      </c>
      <c r="C894" s="204">
        <v>-18.109999999999715</v>
      </c>
      <c r="D894" s="204">
        <v>-101.85999999999984</v>
      </c>
      <c r="E894" s="204">
        <v>18.430000000000945</v>
      </c>
      <c r="F894" s="209">
        <v>5.4500000000007702</v>
      </c>
      <c r="G894" s="209">
        <v>161.37000000000066</v>
      </c>
    </row>
    <row r="895" spans="1:7" s="131" customFormat="1" ht="11.25" customHeight="1">
      <c r="A895" s="130"/>
      <c r="B895" s="210" t="s">
        <v>438</v>
      </c>
      <c r="C895" s="201">
        <v>62.850000000000009</v>
      </c>
      <c r="D895" s="201">
        <v>360.72782360999997</v>
      </c>
      <c r="E895" s="201">
        <v>118.57000000000005</v>
      </c>
      <c r="F895" s="208">
        <v>446.59999999999991</v>
      </c>
      <c r="G895" s="208">
        <v>630.9991190400001</v>
      </c>
    </row>
    <row r="896" spans="1:7" s="27" customFormat="1" ht="11.25" customHeight="1">
      <c r="A896" s="138"/>
      <c r="B896" s="211" t="s">
        <v>439</v>
      </c>
      <c r="C896" s="205">
        <v>60.489999999999995</v>
      </c>
      <c r="D896" s="205">
        <v>637.40999999999985</v>
      </c>
      <c r="E896" s="205">
        <v>205.74000000000004</v>
      </c>
      <c r="F896" s="214">
        <v>637.33999999999992</v>
      </c>
      <c r="G896" s="214">
        <v>891.30000000000018</v>
      </c>
    </row>
    <row r="897" spans="1:7" s="27" customFormat="1" ht="11.25" customHeight="1">
      <c r="A897" s="138"/>
      <c r="B897" s="211" t="s">
        <v>440</v>
      </c>
      <c r="C897" s="205">
        <v>-35.659999999999997</v>
      </c>
      <c r="D897" s="205">
        <v>180.73999999999998</v>
      </c>
      <c r="E897" s="205">
        <v>29.480000000000004</v>
      </c>
      <c r="F897" s="214">
        <v>139.53</v>
      </c>
      <c r="G897" s="214">
        <v>162.5</v>
      </c>
    </row>
    <row r="898" spans="1:7" s="131" customFormat="1" ht="11.25" customHeight="1">
      <c r="A898" s="130"/>
      <c r="B898" s="202" t="s">
        <v>441</v>
      </c>
      <c r="C898" s="204">
        <v>-36.9</v>
      </c>
      <c r="D898" s="204">
        <v>-45.17</v>
      </c>
      <c r="E898" s="204">
        <v>-45.57</v>
      </c>
      <c r="F898" s="209">
        <v>-24.17</v>
      </c>
      <c r="G898" s="209">
        <v>-7.88</v>
      </c>
    </row>
    <row r="899" spans="1:7" s="131" customFormat="1" ht="11.25" customHeight="1">
      <c r="A899" s="130"/>
      <c r="B899" s="202" t="s">
        <v>442</v>
      </c>
      <c r="C899" s="204">
        <v>1.2399999999999989</v>
      </c>
      <c r="D899" s="204">
        <v>225.91</v>
      </c>
      <c r="E899" s="204">
        <v>75.05</v>
      </c>
      <c r="F899" s="209">
        <v>163.69999999999999</v>
      </c>
      <c r="G899" s="209">
        <v>170.38</v>
      </c>
    </row>
    <row r="900" spans="1:7" s="27" customFormat="1" ht="11.25" customHeight="1">
      <c r="A900" s="138"/>
      <c r="B900" s="211" t="s">
        <v>443</v>
      </c>
      <c r="C900" s="205">
        <v>33.299999999999997</v>
      </c>
      <c r="D900" s="205">
        <v>95.94217639</v>
      </c>
      <c r="E900" s="205">
        <v>57.69</v>
      </c>
      <c r="F900" s="214">
        <v>51.21</v>
      </c>
      <c r="G900" s="214">
        <v>97.800880960000001</v>
      </c>
    </row>
    <row r="901" spans="1:7" ht="11.25" customHeight="1">
      <c r="A901" s="132"/>
      <c r="B901" s="202" t="s">
        <v>444</v>
      </c>
      <c r="C901" s="204">
        <v>11.08</v>
      </c>
      <c r="D901" s="204">
        <v>13.72</v>
      </c>
      <c r="E901" s="204">
        <v>0</v>
      </c>
      <c r="F901" s="209">
        <v>15.36</v>
      </c>
      <c r="G901" s="209">
        <v>0</v>
      </c>
    </row>
    <row r="902" spans="1:7" ht="11.25" customHeight="1">
      <c r="A902" s="132"/>
      <c r="B902" s="202" t="s">
        <v>445</v>
      </c>
      <c r="C902" s="204">
        <v>22.22</v>
      </c>
      <c r="D902" s="204">
        <v>82.222176390000001</v>
      </c>
      <c r="E902" s="204">
        <v>57.69</v>
      </c>
      <c r="F902" s="209">
        <v>35.85</v>
      </c>
      <c r="G902" s="209">
        <v>97.800880960000001</v>
      </c>
    </row>
    <row r="903" spans="1:7" s="131" customFormat="1" ht="11.25" hidden="1" customHeight="1">
      <c r="A903" s="130"/>
      <c r="B903" s="210" t="s">
        <v>307</v>
      </c>
      <c r="C903" s="201">
        <v>0</v>
      </c>
      <c r="D903" s="201">
        <v>0</v>
      </c>
      <c r="E903" s="201">
        <v>0</v>
      </c>
      <c r="F903" s="208"/>
      <c r="G903" s="208">
        <v>0</v>
      </c>
    </row>
    <row r="904" spans="1:7" s="131" customFormat="1" ht="11.25" hidden="1" customHeight="1">
      <c r="A904" s="130"/>
      <c r="B904" s="210" t="s">
        <v>308</v>
      </c>
      <c r="C904" s="201">
        <v>33.299999999999997</v>
      </c>
      <c r="D904" s="201">
        <v>95.94217639</v>
      </c>
      <c r="E904" s="201">
        <v>57.69</v>
      </c>
      <c r="F904" s="208"/>
      <c r="G904" s="208">
        <v>0</v>
      </c>
    </row>
    <row r="905" spans="1:7" s="131" customFormat="1" ht="11.25" hidden="1" customHeight="1">
      <c r="A905" s="130"/>
      <c r="B905" s="210" t="s">
        <v>309</v>
      </c>
      <c r="C905" s="201">
        <v>11.08</v>
      </c>
      <c r="D905" s="201">
        <v>13.72</v>
      </c>
      <c r="E905" s="201">
        <v>0</v>
      </c>
      <c r="F905" s="208"/>
      <c r="G905" s="208">
        <v>0</v>
      </c>
    </row>
    <row r="906" spans="1:7" ht="11.25" hidden="1" customHeight="1">
      <c r="A906" s="132"/>
      <c r="B906" s="202" t="s">
        <v>310</v>
      </c>
      <c r="C906" s="204">
        <v>11.08</v>
      </c>
      <c r="D906" s="204">
        <v>13.72</v>
      </c>
      <c r="E906" s="204">
        <v>0</v>
      </c>
      <c r="F906" s="209"/>
      <c r="G906" s="209">
        <v>0</v>
      </c>
    </row>
    <row r="907" spans="1:7" ht="11.25" hidden="1" customHeight="1">
      <c r="A907" s="132"/>
      <c r="B907" s="202" t="s">
        <v>311</v>
      </c>
      <c r="C907" s="201">
        <v>0</v>
      </c>
      <c r="D907" s="201">
        <v>0</v>
      </c>
      <c r="E907" s="201">
        <v>0</v>
      </c>
      <c r="F907" s="209"/>
      <c r="G907" s="209">
        <v>0</v>
      </c>
    </row>
    <row r="908" spans="1:7" s="131" customFormat="1" ht="11.25" hidden="1" customHeight="1">
      <c r="A908" s="130"/>
      <c r="B908" s="210" t="s">
        <v>187</v>
      </c>
      <c r="C908" s="201">
        <v>0</v>
      </c>
      <c r="D908" s="201">
        <v>0</v>
      </c>
      <c r="E908" s="201">
        <v>0</v>
      </c>
      <c r="F908" s="208"/>
      <c r="G908" s="208">
        <v>0</v>
      </c>
    </row>
    <row r="909" spans="1:7" ht="11.25" hidden="1" customHeight="1">
      <c r="A909" s="132"/>
      <c r="B909" s="202" t="s">
        <v>312</v>
      </c>
      <c r="C909" s="201">
        <v>0</v>
      </c>
      <c r="D909" s="201">
        <v>0</v>
      </c>
      <c r="E909" s="201">
        <v>0</v>
      </c>
      <c r="F909" s="209"/>
      <c r="G909" s="209">
        <v>0</v>
      </c>
    </row>
    <row r="910" spans="1:7" ht="11.25" hidden="1" customHeight="1">
      <c r="A910" s="132"/>
      <c r="B910" s="202" t="s">
        <v>311</v>
      </c>
      <c r="C910" s="201">
        <v>0</v>
      </c>
      <c r="D910" s="201">
        <v>0</v>
      </c>
      <c r="E910" s="201">
        <v>0</v>
      </c>
      <c r="F910" s="209"/>
      <c r="G910" s="209">
        <v>0</v>
      </c>
    </row>
    <row r="911" spans="1:7" ht="11.25" hidden="1" customHeight="1">
      <c r="A911" s="132"/>
      <c r="B911" s="202" t="s">
        <v>313</v>
      </c>
      <c r="C911" s="201">
        <v>0</v>
      </c>
      <c r="D911" s="201">
        <v>0</v>
      </c>
      <c r="E911" s="201">
        <v>0</v>
      </c>
      <c r="F911" s="209"/>
      <c r="G911" s="209">
        <v>0</v>
      </c>
    </row>
    <row r="912" spans="1:7" s="131" customFormat="1" ht="11.25" hidden="1" customHeight="1">
      <c r="A912" s="130"/>
      <c r="B912" s="210" t="s">
        <v>198</v>
      </c>
      <c r="C912" s="201">
        <v>0</v>
      </c>
      <c r="D912" s="201">
        <v>0</v>
      </c>
      <c r="E912" s="201">
        <v>0</v>
      </c>
      <c r="F912" s="208"/>
      <c r="G912" s="208">
        <v>0</v>
      </c>
    </row>
    <row r="913" spans="1:7" ht="11.25" hidden="1" customHeight="1">
      <c r="A913" s="132"/>
      <c r="B913" s="202" t="s">
        <v>314</v>
      </c>
      <c r="C913" s="201">
        <v>0</v>
      </c>
      <c r="D913" s="201">
        <v>0</v>
      </c>
      <c r="E913" s="201">
        <v>0</v>
      </c>
      <c r="F913" s="209"/>
      <c r="G913" s="209">
        <v>0</v>
      </c>
    </row>
    <row r="914" spans="1:7" ht="11.25" hidden="1" customHeight="1">
      <c r="A914" s="132"/>
      <c r="B914" s="202" t="s">
        <v>315</v>
      </c>
      <c r="C914" s="201">
        <v>0</v>
      </c>
      <c r="D914" s="201">
        <v>0</v>
      </c>
      <c r="E914" s="201">
        <v>0</v>
      </c>
      <c r="F914" s="209"/>
      <c r="G914" s="209">
        <v>0</v>
      </c>
    </row>
    <row r="915" spans="1:7" ht="11.25" hidden="1" customHeight="1">
      <c r="A915" s="132"/>
      <c r="B915" s="202" t="s">
        <v>316</v>
      </c>
      <c r="C915" s="201">
        <v>0</v>
      </c>
      <c r="D915" s="201">
        <v>0</v>
      </c>
      <c r="E915" s="201">
        <v>0</v>
      </c>
      <c r="F915" s="209"/>
      <c r="G915" s="209">
        <v>0</v>
      </c>
    </row>
    <row r="916" spans="1:7" ht="11.25" hidden="1" customHeight="1">
      <c r="A916" s="132"/>
      <c r="B916" s="202" t="s">
        <v>317</v>
      </c>
      <c r="C916" s="201">
        <v>0</v>
      </c>
      <c r="D916" s="201">
        <v>0</v>
      </c>
      <c r="E916" s="201">
        <v>0</v>
      </c>
      <c r="F916" s="209"/>
      <c r="G916" s="209">
        <v>0</v>
      </c>
    </row>
    <row r="917" spans="1:7" ht="11.25" hidden="1" customHeight="1">
      <c r="A917" s="132"/>
      <c r="B917" s="202" t="s">
        <v>318</v>
      </c>
      <c r="C917" s="201">
        <v>0</v>
      </c>
      <c r="D917" s="201">
        <v>0</v>
      </c>
      <c r="E917" s="201">
        <v>0</v>
      </c>
      <c r="F917" s="209"/>
      <c r="G917" s="209">
        <v>0</v>
      </c>
    </row>
    <row r="918" spans="1:7" ht="11.25" hidden="1" customHeight="1">
      <c r="A918" s="132"/>
      <c r="B918" s="202" t="s">
        <v>319</v>
      </c>
      <c r="C918" s="201">
        <v>0</v>
      </c>
      <c r="D918" s="201">
        <v>0</v>
      </c>
      <c r="E918" s="201">
        <v>0</v>
      </c>
      <c r="F918" s="209"/>
      <c r="G918" s="209">
        <v>0</v>
      </c>
    </row>
    <row r="919" spans="1:7" ht="11.25" hidden="1" customHeight="1">
      <c r="A919" s="132"/>
      <c r="B919" s="202" t="s">
        <v>317</v>
      </c>
      <c r="C919" s="201">
        <v>0</v>
      </c>
      <c r="D919" s="201">
        <v>0</v>
      </c>
      <c r="E919" s="201">
        <v>0</v>
      </c>
      <c r="F919" s="209"/>
      <c r="G919" s="209">
        <v>0</v>
      </c>
    </row>
    <row r="920" spans="1:7" ht="11.25" hidden="1" customHeight="1">
      <c r="A920" s="132"/>
      <c r="B920" s="202" t="s">
        <v>320</v>
      </c>
      <c r="C920" s="201">
        <v>0</v>
      </c>
      <c r="D920" s="201">
        <v>0</v>
      </c>
      <c r="E920" s="201">
        <v>0</v>
      </c>
      <c r="F920" s="209"/>
      <c r="G920" s="209">
        <v>0</v>
      </c>
    </row>
    <row r="921" spans="1:7" ht="11.25" hidden="1" customHeight="1">
      <c r="A921" s="132"/>
      <c r="B921" s="202" t="s">
        <v>321</v>
      </c>
      <c r="C921" s="201">
        <v>0</v>
      </c>
      <c r="D921" s="201">
        <v>0</v>
      </c>
      <c r="E921" s="201">
        <v>0</v>
      </c>
      <c r="F921" s="209"/>
      <c r="G921" s="209">
        <v>0</v>
      </c>
    </row>
    <row r="922" spans="1:7" ht="11.25" hidden="1" customHeight="1">
      <c r="A922" s="132"/>
      <c r="B922" s="202" t="s">
        <v>322</v>
      </c>
      <c r="C922" s="201">
        <v>0</v>
      </c>
      <c r="D922" s="201">
        <v>0</v>
      </c>
      <c r="E922" s="201">
        <v>0</v>
      </c>
      <c r="F922" s="209"/>
      <c r="G922" s="209">
        <v>0</v>
      </c>
    </row>
    <row r="923" spans="1:7" ht="11.25" hidden="1" customHeight="1">
      <c r="A923" s="132"/>
      <c r="B923" s="202" t="s">
        <v>317</v>
      </c>
      <c r="C923" s="201">
        <v>0</v>
      </c>
      <c r="D923" s="201">
        <v>0</v>
      </c>
      <c r="E923" s="201">
        <v>0</v>
      </c>
      <c r="F923" s="209"/>
      <c r="G923" s="209">
        <v>0</v>
      </c>
    </row>
    <row r="924" spans="1:7" ht="11.25" hidden="1" customHeight="1">
      <c r="A924" s="132"/>
      <c r="B924" s="202" t="s">
        <v>318</v>
      </c>
      <c r="C924" s="201">
        <v>0</v>
      </c>
      <c r="D924" s="201">
        <v>0</v>
      </c>
      <c r="E924" s="201">
        <v>0</v>
      </c>
      <c r="F924" s="209"/>
      <c r="G924" s="209">
        <v>0</v>
      </c>
    </row>
    <row r="925" spans="1:7" ht="11.25" hidden="1" customHeight="1">
      <c r="A925" s="132"/>
      <c r="B925" s="202" t="s">
        <v>323</v>
      </c>
      <c r="C925" s="201">
        <v>0</v>
      </c>
      <c r="D925" s="201">
        <v>0</v>
      </c>
      <c r="E925" s="201">
        <v>0</v>
      </c>
      <c r="F925" s="209"/>
      <c r="G925" s="209">
        <v>0</v>
      </c>
    </row>
    <row r="926" spans="1:7" ht="11.25" hidden="1" customHeight="1">
      <c r="A926" s="132"/>
      <c r="B926" s="202" t="s">
        <v>317</v>
      </c>
      <c r="C926" s="201">
        <v>0</v>
      </c>
      <c r="D926" s="201">
        <v>0</v>
      </c>
      <c r="E926" s="201">
        <v>0</v>
      </c>
      <c r="F926" s="209"/>
      <c r="G926" s="209">
        <v>0</v>
      </c>
    </row>
    <row r="927" spans="1:7" ht="11.25" hidden="1" customHeight="1">
      <c r="A927" s="132"/>
      <c r="B927" s="202" t="s">
        <v>318</v>
      </c>
      <c r="C927" s="201">
        <v>0</v>
      </c>
      <c r="D927" s="201">
        <v>0</v>
      </c>
      <c r="E927" s="201">
        <v>0</v>
      </c>
      <c r="F927" s="209"/>
      <c r="G927" s="209">
        <v>0</v>
      </c>
    </row>
    <row r="928" spans="1:7" ht="11.25" hidden="1" customHeight="1">
      <c r="A928" s="132"/>
      <c r="B928" s="202" t="s">
        <v>324</v>
      </c>
      <c r="C928" s="201">
        <v>0</v>
      </c>
      <c r="D928" s="201">
        <v>0</v>
      </c>
      <c r="E928" s="201">
        <v>0</v>
      </c>
      <c r="F928" s="209"/>
      <c r="G928" s="209">
        <v>0</v>
      </c>
    </row>
    <row r="929" spans="1:7" ht="11.25" hidden="1" customHeight="1">
      <c r="A929" s="132"/>
      <c r="B929" s="202" t="s">
        <v>317</v>
      </c>
      <c r="C929" s="201">
        <v>0</v>
      </c>
      <c r="D929" s="201">
        <v>0</v>
      </c>
      <c r="E929" s="201">
        <v>0</v>
      </c>
      <c r="F929" s="209"/>
      <c r="G929" s="209">
        <v>0</v>
      </c>
    </row>
    <row r="930" spans="1:7" ht="11.25" hidden="1" customHeight="1">
      <c r="A930" s="132"/>
      <c r="B930" s="202" t="s">
        <v>318</v>
      </c>
      <c r="C930" s="201">
        <v>0</v>
      </c>
      <c r="D930" s="201">
        <v>0</v>
      </c>
      <c r="E930" s="201">
        <v>0</v>
      </c>
      <c r="F930" s="209"/>
      <c r="G930" s="209">
        <v>0</v>
      </c>
    </row>
    <row r="931" spans="1:7" s="131" customFormat="1" ht="11.25" hidden="1" customHeight="1">
      <c r="A931" s="130"/>
      <c r="B931" s="210" t="s">
        <v>325</v>
      </c>
      <c r="C931" s="201">
        <v>0</v>
      </c>
      <c r="D931" s="201">
        <v>0</v>
      </c>
      <c r="E931" s="201">
        <v>0</v>
      </c>
      <c r="F931" s="208"/>
      <c r="G931" s="208">
        <v>0</v>
      </c>
    </row>
    <row r="932" spans="1:7" ht="11.25" hidden="1" customHeight="1">
      <c r="A932" s="132"/>
      <c r="B932" s="202" t="s">
        <v>326</v>
      </c>
      <c r="C932" s="201">
        <v>0</v>
      </c>
      <c r="D932" s="201">
        <v>0</v>
      </c>
      <c r="E932" s="201">
        <v>0</v>
      </c>
      <c r="F932" s="209"/>
      <c r="G932" s="209">
        <v>0</v>
      </c>
    </row>
    <row r="933" spans="1:7" ht="11.25" hidden="1" customHeight="1">
      <c r="A933" s="132"/>
      <c r="B933" s="202" t="s">
        <v>254</v>
      </c>
      <c r="C933" s="201">
        <v>0</v>
      </c>
      <c r="D933" s="201">
        <v>0</v>
      </c>
      <c r="E933" s="201">
        <v>0</v>
      </c>
      <c r="F933" s="209"/>
      <c r="G933" s="209">
        <v>0</v>
      </c>
    </row>
    <row r="934" spans="1:7" ht="11.25" hidden="1" customHeight="1">
      <c r="A934" s="132"/>
      <c r="B934" s="202" t="s">
        <v>256</v>
      </c>
      <c r="C934" s="201">
        <v>0</v>
      </c>
      <c r="D934" s="201">
        <v>0</v>
      </c>
      <c r="E934" s="201">
        <v>0</v>
      </c>
      <c r="F934" s="209"/>
      <c r="G934" s="209">
        <v>0</v>
      </c>
    </row>
    <row r="935" spans="1:7" ht="11.25" hidden="1" customHeight="1">
      <c r="A935" s="132"/>
      <c r="B935" s="202" t="s">
        <v>257</v>
      </c>
      <c r="C935" s="201">
        <v>0</v>
      </c>
      <c r="D935" s="201">
        <v>0</v>
      </c>
      <c r="E935" s="201">
        <v>0</v>
      </c>
      <c r="F935" s="209"/>
      <c r="G935" s="209">
        <v>0</v>
      </c>
    </row>
    <row r="936" spans="1:7" ht="11.25" hidden="1" customHeight="1">
      <c r="A936" s="132"/>
      <c r="B936" s="202" t="s">
        <v>258</v>
      </c>
      <c r="C936" s="201">
        <v>0</v>
      </c>
      <c r="D936" s="201">
        <v>0</v>
      </c>
      <c r="E936" s="201">
        <v>0</v>
      </c>
      <c r="F936" s="209"/>
      <c r="G936" s="209">
        <v>0</v>
      </c>
    </row>
    <row r="937" spans="1:7" ht="11.25" hidden="1" customHeight="1">
      <c r="A937" s="132"/>
      <c r="B937" s="202" t="s">
        <v>259</v>
      </c>
      <c r="C937" s="201">
        <v>0</v>
      </c>
      <c r="D937" s="201">
        <v>0</v>
      </c>
      <c r="E937" s="201">
        <v>0</v>
      </c>
      <c r="F937" s="209"/>
      <c r="G937" s="209">
        <v>0</v>
      </c>
    </row>
    <row r="938" spans="1:7" ht="11.25" hidden="1" customHeight="1">
      <c r="A938" s="132"/>
      <c r="B938" s="202" t="s">
        <v>260</v>
      </c>
      <c r="C938" s="201">
        <v>0</v>
      </c>
      <c r="D938" s="201">
        <v>0</v>
      </c>
      <c r="E938" s="201">
        <v>0</v>
      </c>
      <c r="F938" s="209"/>
      <c r="G938" s="209">
        <v>0</v>
      </c>
    </row>
    <row r="939" spans="1:7" ht="11.25" hidden="1" customHeight="1">
      <c r="A939" s="132"/>
      <c r="B939" s="202" t="s">
        <v>327</v>
      </c>
      <c r="C939" s="201">
        <v>0</v>
      </c>
      <c r="D939" s="201">
        <v>0</v>
      </c>
      <c r="E939" s="201">
        <v>0</v>
      </c>
      <c r="F939" s="209"/>
      <c r="G939" s="209">
        <v>0</v>
      </c>
    </row>
    <row r="940" spans="1:7" ht="11.25" hidden="1" customHeight="1">
      <c r="A940" s="132"/>
      <c r="B940" s="202" t="s">
        <v>254</v>
      </c>
      <c r="C940" s="201">
        <v>0</v>
      </c>
      <c r="D940" s="201">
        <v>0</v>
      </c>
      <c r="E940" s="201">
        <v>0</v>
      </c>
      <c r="F940" s="209"/>
      <c r="G940" s="209">
        <v>0</v>
      </c>
    </row>
    <row r="941" spans="1:7" ht="11.25" hidden="1" customHeight="1">
      <c r="A941" s="132"/>
      <c r="B941" s="202" t="s">
        <v>328</v>
      </c>
      <c r="C941" s="201">
        <v>0</v>
      </c>
      <c r="D941" s="201">
        <v>0</v>
      </c>
      <c r="E941" s="201">
        <v>0</v>
      </c>
      <c r="F941" s="209"/>
      <c r="G941" s="209">
        <v>0</v>
      </c>
    </row>
    <row r="942" spans="1:7" ht="11.25" hidden="1" customHeight="1">
      <c r="A942" s="132"/>
      <c r="B942" s="202" t="s">
        <v>329</v>
      </c>
      <c r="C942" s="201">
        <v>0</v>
      </c>
      <c r="D942" s="201">
        <v>0</v>
      </c>
      <c r="E942" s="201">
        <v>0</v>
      </c>
      <c r="F942" s="209"/>
      <c r="G942" s="209">
        <v>0</v>
      </c>
    </row>
    <row r="943" spans="1:7" ht="11.25" hidden="1" customHeight="1">
      <c r="A943" s="132"/>
      <c r="B943" s="202" t="s">
        <v>330</v>
      </c>
      <c r="C943" s="201">
        <v>0</v>
      </c>
      <c r="D943" s="201">
        <v>0</v>
      </c>
      <c r="E943" s="201">
        <v>0</v>
      </c>
      <c r="F943" s="209"/>
      <c r="G943" s="209">
        <v>0</v>
      </c>
    </row>
    <row r="944" spans="1:7" ht="11.25" hidden="1" customHeight="1">
      <c r="A944" s="132"/>
      <c r="B944" s="202" t="s">
        <v>331</v>
      </c>
      <c r="C944" s="201">
        <v>0</v>
      </c>
      <c r="D944" s="201">
        <v>0</v>
      </c>
      <c r="E944" s="201">
        <v>0</v>
      </c>
      <c r="F944" s="209"/>
      <c r="G944" s="209">
        <v>0</v>
      </c>
    </row>
    <row r="945" spans="1:7" ht="11.25" hidden="1" customHeight="1">
      <c r="A945" s="132"/>
      <c r="B945" s="202" t="s">
        <v>332</v>
      </c>
      <c r="C945" s="201">
        <v>0</v>
      </c>
      <c r="D945" s="201">
        <v>0</v>
      </c>
      <c r="E945" s="201">
        <v>0</v>
      </c>
      <c r="F945" s="209"/>
      <c r="G945" s="209">
        <v>0</v>
      </c>
    </row>
    <row r="946" spans="1:7" ht="11.25" hidden="1" customHeight="1">
      <c r="A946" s="132"/>
      <c r="B946" s="202" t="s">
        <v>333</v>
      </c>
      <c r="C946" s="201">
        <v>0</v>
      </c>
      <c r="D946" s="201">
        <v>0</v>
      </c>
      <c r="E946" s="201">
        <v>0</v>
      </c>
      <c r="F946" s="209"/>
      <c r="G946" s="209">
        <v>0</v>
      </c>
    </row>
    <row r="947" spans="1:7" ht="11.25" hidden="1" customHeight="1">
      <c r="A947" s="132"/>
      <c r="B947" s="202" t="s">
        <v>331</v>
      </c>
      <c r="C947" s="201">
        <v>0</v>
      </c>
      <c r="D947" s="201">
        <v>0</v>
      </c>
      <c r="E947" s="201">
        <v>0</v>
      </c>
      <c r="F947" s="209"/>
      <c r="G947" s="209">
        <v>0</v>
      </c>
    </row>
    <row r="948" spans="1:7" ht="11.25" hidden="1" customHeight="1">
      <c r="A948" s="132"/>
      <c r="B948" s="202" t="s">
        <v>334</v>
      </c>
      <c r="C948" s="201">
        <v>0</v>
      </c>
      <c r="D948" s="201">
        <v>0</v>
      </c>
      <c r="E948" s="201">
        <v>0</v>
      </c>
      <c r="F948" s="209"/>
      <c r="G948" s="209">
        <v>0</v>
      </c>
    </row>
    <row r="949" spans="1:7" ht="11.25" hidden="1" customHeight="1">
      <c r="A949" s="132"/>
      <c r="B949" s="202" t="s">
        <v>335</v>
      </c>
      <c r="C949" s="201">
        <v>0</v>
      </c>
      <c r="D949" s="201">
        <v>0</v>
      </c>
      <c r="E949" s="201">
        <v>0</v>
      </c>
      <c r="F949" s="209"/>
      <c r="G949" s="209">
        <v>0</v>
      </c>
    </row>
    <row r="950" spans="1:7" ht="11.25" hidden="1" customHeight="1">
      <c r="A950" s="132"/>
      <c r="B950" s="202" t="s">
        <v>336</v>
      </c>
      <c r="C950" s="201">
        <v>0</v>
      </c>
      <c r="D950" s="201">
        <v>0</v>
      </c>
      <c r="E950" s="201">
        <v>0</v>
      </c>
      <c r="F950" s="209"/>
      <c r="G950" s="209">
        <v>0</v>
      </c>
    </row>
    <row r="951" spans="1:7" ht="11.25" hidden="1" customHeight="1">
      <c r="A951" s="132"/>
      <c r="B951" s="202" t="s">
        <v>331</v>
      </c>
      <c r="C951" s="201">
        <v>0</v>
      </c>
      <c r="D951" s="201">
        <v>0</v>
      </c>
      <c r="E951" s="201">
        <v>0</v>
      </c>
      <c r="F951" s="209"/>
      <c r="G951" s="209">
        <v>0</v>
      </c>
    </row>
    <row r="952" spans="1:7" ht="11.25" hidden="1" customHeight="1">
      <c r="A952" s="132"/>
      <c r="B952" s="202" t="s">
        <v>332</v>
      </c>
      <c r="C952" s="201">
        <v>0</v>
      </c>
      <c r="D952" s="201">
        <v>0</v>
      </c>
      <c r="E952" s="201">
        <v>0</v>
      </c>
      <c r="F952" s="209"/>
      <c r="G952" s="209">
        <v>0</v>
      </c>
    </row>
    <row r="953" spans="1:7" ht="11.25" hidden="1" customHeight="1">
      <c r="A953" s="132"/>
      <c r="B953" s="202" t="s">
        <v>337</v>
      </c>
      <c r="C953" s="201">
        <v>0</v>
      </c>
      <c r="D953" s="201">
        <v>0</v>
      </c>
      <c r="E953" s="201">
        <v>0</v>
      </c>
      <c r="F953" s="209"/>
      <c r="G953" s="209">
        <v>0</v>
      </c>
    </row>
    <row r="954" spans="1:7" ht="11.25" hidden="1" customHeight="1">
      <c r="A954" s="132"/>
      <c r="B954" s="202" t="s">
        <v>331</v>
      </c>
      <c r="C954" s="201">
        <v>0</v>
      </c>
      <c r="D954" s="201">
        <v>0</v>
      </c>
      <c r="E954" s="201">
        <v>0</v>
      </c>
      <c r="F954" s="209"/>
      <c r="G954" s="209">
        <v>0</v>
      </c>
    </row>
    <row r="955" spans="1:7" ht="11.25" hidden="1" customHeight="1">
      <c r="A955" s="132"/>
      <c r="B955" s="202" t="s">
        <v>332</v>
      </c>
      <c r="C955" s="201">
        <v>0</v>
      </c>
      <c r="D955" s="201">
        <v>0</v>
      </c>
      <c r="E955" s="201">
        <v>0</v>
      </c>
      <c r="F955" s="209"/>
      <c r="G955" s="209">
        <v>0</v>
      </c>
    </row>
    <row r="956" spans="1:7" ht="11.25" hidden="1" customHeight="1">
      <c r="A956" s="132"/>
      <c r="B956" s="202" t="s">
        <v>338</v>
      </c>
      <c r="C956" s="201">
        <v>0</v>
      </c>
      <c r="D956" s="201">
        <v>0</v>
      </c>
      <c r="E956" s="201">
        <v>0</v>
      </c>
      <c r="F956" s="209"/>
      <c r="G956" s="209">
        <v>0</v>
      </c>
    </row>
    <row r="957" spans="1:7" ht="11.25" hidden="1" customHeight="1">
      <c r="A957" s="132"/>
      <c r="B957" s="202" t="s">
        <v>331</v>
      </c>
      <c r="C957" s="201">
        <v>0</v>
      </c>
      <c r="D957" s="201">
        <v>0</v>
      </c>
      <c r="E957" s="201">
        <v>0</v>
      </c>
      <c r="F957" s="209"/>
      <c r="G957" s="209">
        <v>0</v>
      </c>
    </row>
    <row r="958" spans="1:7" ht="11.25" hidden="1" customHeight="1">
      <c r="A958" s="132"/>
      <c r="B958" s="202" t="s">
        <v>332</v>
      </c>
      <c r="C958" s="201">
        <v>0</v>
      </c>
      <c r="D958" s="201">
        <v>0</v>
      </c>
      <c r="E958" s="201">
        <v>0</v>
      </c>
      <c r="F958" s="209"/>
      <c r="G958" s="209">
        <v>0</v>
      </c>
    </row>
    <row r="959" spans="1:7" ht="11.25" hidden="1" customHeight="1">
      <c r="A959" s="132"/>
      <c r="B959" s="202" t="s">
        <v>256</v>
      </c>
      <c r="C959" s="201">
        <v>0</v>
      </c>
      <c r="D959" s="201">
        <v>0</v>
      </c>
      <c r="E959" s="201">
        <v>0</v>
      </c>
      <c r="F959" s="209"/>
      <c r="G959" s="209">
        <v>0</v>
      </c>
    </row>
    <row r="960" spans="1:7" ht="11.25" hidden="1" customHeight="1">
      <c r="A960" s="132"/>
      <c r="B960" s="202" t="s">
        <v>339</v>
      </c>
      <c r="C960" s="201">
        <v>0</v>
      </c>
      <c r="D960" s="201">
        <v>0</v>
      </c>
      <c r="E960" s="201">
        <v>0</v>
      </c>
      <c r="F960" s="209"/>
      <c r="G960" s="209">
        <v>0</v>
      </c>
    </row>
    <row r="961" spans="1:7" ht="11.25" hidden="1" customHeight="1">
      <c r="A961" s="132"/>
      <c r="B961" s="202" t="s">
        <v>329</v>
      </c>
      <c r="C961" s="201">
        <v>0</v>
      </c>
      <c r="D961" s="201">
        <v>0</v>
      </c>
      <c r="E961" s="201">
        <v>0</v>
      </c>
      <c r="F961" s="209"/>
      <c r="G961" s="209">
        <v>0</v>
      </c>
    </row>
    <row r="962" spans="1:7" ht="11.25" hidden="1" customHeight="1">
      <c r="A962" s="132"/>
      <c r="B962" s="202" t="s">
        <v>330</v>
      </c>
      <c r="C962" s="201">
        <v>0</v>
      </c>
      <c r="D962" s="201">
        <v>0</v>
      </c>
      <c r="E962" s="201">
        <v>0</v>
      </c>
      <c r="F962" s="209"/>
      <c r="G962" s="209">
        <v>0</v>
      </c>
    </row>
    <row r="963" spans="1:7" ht="11.25" hidden="1" customHeight="1">
      <c r="A963" s="132"/>
      <c r="B963" s="202" t="s">
        <v>331</v>
      </c>
      <c r="C963" s="201">
        <v>0</v>
      </c>
      <c r="D963" s="201">
        <v>0</v>
      </c>
      <c r="E963" s="201">
        <v>0</v>
      </c>
      <c r="F963" s="209"/>
      <c r="G963" s="209">
        <v>0</v>
      </c>
    </row>
    <row r="964" spans="1:7" ht="11.25" hidden="1" customHeight="1">
      <c r="A964" s="132"/>
      <c r="B964" s="202" t="s">
        <v>332</v>
      </c>
      <c r="C964" s="201">
        <v>0</v>
      </c>
      <c r="D964" s="201">
        <v>0</v>
      </c>
      <c r="E964" s="201">
        <v>0</v>
      </c>
      <c r="F964" s="209"/>
      <c r="G964" s="209">
        <v>0</v>
      </c>
    </row>
    <row r="965" spans="1:7" ht="11.25" hidden="1" customHeight="1">
      <c r="A965" s="132"/>
      <c r="B965" s="202" t="s">
        <v>333</v>
      </c>
      <c r="C965" s="201">
        <v>0</v>
      </c>
      <c r="D965" s="201">
        <v>0</v>
      </c>
      <c r="E965" s="201">
        <v>0</v>
      </c>
      <c r="F965" s="209"/>
      <c r="G965" s="209">
        <v>0</v>
      </c>
    </row>
    <row r="966" spans="1:7" ht="11.25" hidden="1" customHeight="1">
      <c r="A966" s="132"/>
      <c r="B966" s="202" t="s">
        <v>331</v>
      </c>
      <c r="C966" s="201">
        <v>0</v>
      </c>
      <c r="D966" s="201">
        <v>0</v>
      </c>
      <c r="E966" s="201">
        <v>0</v>
      </c>
      <c r="F966" s="209"/>
      <c r="G966" s="209">
        <v>0</v>
      </c>
    </row>
    <row r="967" spans="1:7" ht="11.25" hidden="1" customHeight="1">
      <c r="A967" s="132"/>
      <c r="B967" s="202" t="s">
        <v>340</v>
      </c>
      <c r="C967" s="201">
        <v>0</v>
      </c>
      <c r="D967" s="201">
        <v>0</v>
      </c>
      <c r="E967" s="201">
        <v>0</v>
      </c>
      <c r="F967" s="209"/>
      <c r="G967" s="209">
        <v>0</v>
      </c>
    </row>
    <row r="968" spans="1:7" ht="11.25" hidden="1" customHeight="1">
      <c r="A968" s="132"/>
      <c r="B968" s="202" t="s">
        <v>335</v>
      </c>
      <c r="C968" s="201">
        <v>0</v>
      </c>
      <c r="D968" s="201">
        <v>0</v>
      </c>
      <c r="E968" s="201">
        <v>0</v>
      </c>
      <c r="F968" s="209"/>
      <c r="G968" s="209">
        <v>0</v>
      </c>
    </row>
    <row r="969" spans="1:7" ht="11.25" hidden="1" customHeight="1">
      <c r="A969" s="132"/>
      <c r="B969" s="202" t="s">
        <v>336</v>
      </c>
      <c r="C969" s="201">
        <v>0</v>
      </c>
      <c r="D969" s="201">
        <v>0</v>
      </c>
      <c r="E969" s="201">
        <v>0</v>
      </c>
      <c r="F969" s="209"/>
      <c r="G969" s="209">
        <v>0</v>
      </c>
    </row>
    <row r="970" spans="1:7" ht="11.25" hidden="1" customHeight="1">
      <c r="A970" s="132"/>
      <c r="B970" s="202" t="s">
        <v>331</v>
      </c>
      <c r="C970" s="201">
        <v>0</v>
      </c>
      <c r="D970" s="201">
        <v>0</v>
      </c>
      <c r="E970" s="201">
        <v>0</v>
      </c>
      <c r="F970" s="209"/>
      <c r="G970" s="209">
        <v>0</v>
      </c>
    </row>
    <row r="971" spans="1:7" ht="11.25" hidden="1" customHeight="1">
      <c r="A971" s="132"/>
      <c r="B971" s="202" t="s">
        <v>332</v>
      </c>
      <c r="C971" s="201">
        <v>0</v>
      </c>
      <c r="D971" s="201">
        <v>0</v>
      </c>
      <c r="E971" s="201">
        <v>0</v>
      </c>
      <c r="F971" s="209"/>
      <c r="G971" s="209">
        <v>0</v>
      </c>
    </row>
    <row r="972" spans="1:7" ht="11.25" hidden="1" customHeight="1">
      <c r="A972" s="132"/>
      <c r="B972" s="202" t="s">
        <v>337</v>
      </c>
      <c r="C972" s="201">
        <v>0</v>
      </c>
      <c r="D972" s="201">
        <v>0</v>
      </c>
      <c r="E972" s="201">
        <v>0</v>
      </c>
      <c r="F972" s="209"/>
      <c r="G972" s="209">
        <v>0</v>
      </c>
    </row>
    <row r="973" spans="1:7" ht="11.25" hidden="1" customHeight="1">
      <c r="A973" s="132"/>
      <c r="B973" s="202" t="s">
        <v>331</v>
      </c>
      <c r="C973" s="201">
        <v>0</v>
      </c>
      <c r="D973" s="201">
        <v>0</v>
      </c>
      <c r="E973" s="201">
        <v>0</v>
      </c>
      <c r="F973" s="209"/>
      <c r="G973" s="209">
        <v>0</v>
      </c>
    </row>
    <row r="974" spans="1:7" ht="11.25" hidden="1" customHeight="1">
      <c r="A974" s="132"/>
      <c r="B974" s="202" t="s">
        <v>332</v>
      </c>
      <c r="C974" s="201">
        <v>0</v>
      </c>
      <c r="D974" s="201">
        <v>0</v>
      </c>
      <c r="E974" s="201">
        <v>0</v>
      </c>
      <c r="F974" s="209"/>
      <c r="G974" s="209">
        <v>0</v>
      </c>
    </row>
    <row r="975" spans="1:7" ht="11.25" hidden="1" customHeight="1">
      <c r="A975" s="132"/>
      <c r="B975" s="202" t="s">
        <v>338</v>
      </c>
      <c r="C975" s="201">
        <v>0</v>
      </c>
      <c r="D975" s="201">
        <v>0</v>
      </c>
      <c r="E975" s="201">
        <v>0</v>
      </c>
      <c r="F975" s="209"/>
      <c r="G975" s="209">
        <v>0</v>
      </c>
    </row>
    <row r="976" spans="1:7" ht="11.25" hidden="1" customHeight="1">
      <c r="A976" s="132"/>
      <c r="B976" s="202" t="s">
        <v>331</v>
      </c>
      <c r="C976" s="201">
        <v>0</v>
      </c>
      <c r="D976" s="201">
        <v>0</v>
      </c>
      <c r="E976" s="201">
        <v>0</v>
      </c>
      <c r="F976" s="209"/>
      <c r="G976" s="209">
        <v>0</v>
      </c>
    </row>
    <row r="977" spans="1:7" ht="11.25" hidden="1" customHeight="1">
      <c r="A977" s="132"/>
      <c r="B977" s="202" t="s">
        <v>332</v>
      </c>
      <c r="C977" s="201">
        <v>0</v>
      </c>
      <c r="D977" s="201">
        <v>0</v>
      </c>
      <c r="E977" s="201">
        <v>0</v>
      </c>
      <c r="F977" s="209"/>
      <c r="G977" s="209">
        <v>0</v>
      </c>
    </row>
    <row r="978" spans="1:7" ht="11.25" hidden="1" customHeight="1">
      <c r="A978" s="132"/>
      <c r="B978" s="202" t="s">
        <v>257</v>
      </c>
      <c r="C978" s="201">
        <v>0</v>
      </c>
      <c r="D978" s="201">
        <v>0</v>
      </c>
      <c r="E978" s="201">
        <v>0</v>
      </c>
      <c r="F978" s="209"/>
      <c r="G978" s="209">
        <v>0</v>
      </c>
    </row>
    <row r="979" spans="1:7" ht="11.25" hidden="1" customHeight="1">
      <c r="A979" s="132"/>
      <c r="B979" s="202" t="s">
        <v>328</v>
      </c>
      <c r="C979" s="201">
        <v>0</v>
      </c>
      <c r="D979" s="201">
        <v>0</v>
      </c>
      <c r="E979" s="201">
        <v>0</v>
      </c>
      <c r="F979" s="209"/>
      <c r="G979" s="209">
        <v>0</v>
      </c>
    </row>
    <row r="980" spans="1:7" ht="11.25" hidden="1" customHeight="1">
      <c r="A980" s="132"/>
      <c r="B980" s="202" t="s">
        <v>329</v>
      </c>
      <c r="C980" s="201">
        <v>0</v>
      </c>
      <c r="D980" s="201">
        <v>0</v>
      </c>
      <c r="E980" s="201">
        <v>0</v>
      </c>
      <c r="F980" s="209"/>
      <c r="G980" s="209">
        <v>0</v>
      </c>
    </row>
    <row r="981" spans="1:7" ht="11.25" hidden="1" customHeight="1">
      <c r="A981" s="132"/>
      <c r="B981" s="202" t="s">
        <v>330</v>
      </c>
      <c r="C981" s="201">
        <v>0</v>
      </c>
      <c r="D981" s="201">
        <v>0</v>
      </c>
      <c r="E981" s="201">
        <v>0</v>
      </c>
      <c r="F981" s="209"/>
      <c r="G981" s="209">
        <v>0</v>
      </c>
    </row>
    <row r="982" spans="1:7" ht="11.25" hidden="1" customHeight="1">
      <c r="A982" s="132"/>
      <c r="B982" s="202" t="s">
        <v>331</v>
      </c>
      <c r="C982" s="201">
        <v>0</v>
      </c>
      <c r="D982" s="201">
        <v>0</v>
      </c>
      <c r="E982" s="201">
        <v>0</v>
      </c>
      <c r="F982" s="209"/>
      <c r="G982" s="209">
        <v>0</v>
      </c>
    </row>
    <row r="983" spans="1:7" ht="11.25" hidden="1" customHeight="1">
      <c r="A983" s="132"/>
      <c r="B983" s="202" t="s">
        <v>332</v>
      </c>
      <c r="C983" s="201">
        <v>0</v>
      </c>
      <c r="D983" s="201">
        <v>0</v>
      </c>
      <c r="E983" s="201">
        <v>0</v>
      </c>
      <c r="F983" s="209"/>
      <c r="G983" s="209">
        <v>0</v>
      </c>
    </row>
    <row r="984" spans="1:7" ht="11.25" hidden="1" customHeight="1">
      <c r="A984" s="132"/>
      <c r="B984" s="202" t="s">
        <v>333</v>
      </c>
      <c r="C984" s="201">
        <v>0</v>
      </c>
      <c r="D984" s="201">
        <v>0</v>
      </c>
      <c r="E984" s="201">
        <v>0</v>
      </c>
      <c r="F984" s="209"/>
      <c r="G984" s="209">
        <v>0</v>
      </c>
    </row>
    <row r="985" spans="1:7" ht="11.25" hidden="1" customHeight="1">
      <c r="A985" s="132"/>
      <c r="B985" s="202" t="s">
        <v>331</v>
      </c>
      <c r="C985" s="201">
        <v>0</v>
      </c>
      <c r="D985" s="201">
        <v>0</v>
      </c>
      <c r="E985" s="201">
        <v>0</v>
      </c>
      <c r="F985" s="209"/>
      <c r="G985" s="209">
        <v>0</v>
      </c>
    </row>
    <row r="986" spans="1:7" ht="11.25" hidden="1" customHeight="1">
      <c r="A986" s="132"/>
      <c r="B986" s="202" t="s">
        <v>341</v>
      </c>
      <c r="C986" s="201">
        <v>0</v>
      </c>
      <c r="D986" s="201">
        <v>0</v>
      </c>
      <c r="E986" s="201">
        <v>0</v>
      </c>
      <c r="F986" s="209"/>
      <c r="G986" s="209">
        <v>0</v>
      </c>
    </row>
    <row r="987" spans="1:7" ht="11.25" hidden="1" customHeight="1">
      <c r="A987" s="132"/>
      <c r="B987" s="202" t="s">
        <v>335</v>
      </c>
      <c r="C987" s="201">
        <v>0</v>
      </c>
      <c r="D987" s="201">
        <v>0</v>
      </c>
      <c r="E987" s="201">
        <v>0</v>
      </c>
      <c r="F987" s="209"/>
      <c r="G987" s="209">
        <v>0</v>
      </c>
    </row>
    <row r="988" spans="1:7" ht="11.25" hidden="1" customHeight="1">
      <c r="A988" s="132"/>
      <c r="B988" s="202" t="s">
        <v>336</v>
      </c>
      <c r="C988" s="201">
        <v>0</v>
      </c>
      <c r="D988" s="201">
        <v>0</v>
      </c>
      <c r="E988" s="201">
        <v>0</v>
      </c>
      <c r="F988" s="209"/>
      <c r="G988" s="209">
        <v>0</v>
      </c>
    </row>
    <row r="989" spans="1:7" ht="11.25" hidden="1" customHeight="1">
      <c r="A989" s="132"/>
      <c r="B989" s="202" t="s">
        <v>331</v>
      </c>
      <c r="C989" s="201">
        <v>0</v>
      </c>
      <c r="D989" s="201">
        <v>0</v>
      </c>
      <c r="E989" s="201">
        <v>0</v>
      </c>
      <c r="F989" s="209"/>
      <c r="G989" s="209">
        <v>0</v>
      </c>
    </row>
    <row r="990" spans="1:7" ht="11.25" hidden="1" customHeight="1">
      <c r="A990" s="132"/>
      <c r="B990" s="202" t="s">
        <v>332</v>
      </c>
      <c r="C990" s="201">
        <v>0</v>
      </c>
      <c r="D990" s="201">
        <v>0</v>
      </c>
      <c r="E990" s="201">
        <v>0</v>
      </c>
      <c r="F990" s="209"/>
      <c r="G990" s="209">
        <v>0</v>
      </c>
    </row>
    <row r="991" spans="1:7" ht="11.25" hidden="1" customHeight="1">
      <c r="A991" s="132"/>
      <c r="B991" s="202" t="s">
        <v>337</v>
      </c>
      <c r="C991" s="201">
        <v>0</v>
      </c>
      <c r="D991" s="201">
        <v>0</v>
      </c>
      <c r="E991" s="201">
        <v>0</v>
      </c>
      <c r="F991" s="209"/>
      <c r="G991" s="209">
        <v>0</v>
      </c>
    </row>
    <row r="992" spans="1:7" ht="11.25" hidden="1" customHeight="1">
      <c r="A992" s="132"/>
      <c r="B992" s="202" t="s">
        <v>331</v>
      </c>
      <c r="C992" s="201">
        <v>0</v>
      </c>
      <c r="D992" s="201">
        <v>0</v>
      </c>
      <c r="E992" s="201">
        <v>0</v>
      </c>
      <c r="F992" s="209"/>
      <c r="G992" s="209">
        <v>0</v>
      </c>
    </row>
    <row r="993" spans="1:7" ht="11.25" hidden="1" customHeight="1">
      <c r="A993" s="132"/>
      <c r="B993" s="202" t="s">
        <v>332</v>
      </c>
      <c r="C993" s="201">
        <v>0</v>
      </c>
      <c r="D993" s="201">
        <v>0</v>
      </c>
      <c r="E993" s="201">
        <v>0</v>
      </c>
      <c r="F993" s="209"/>
      <c r="G993" s="209">
        <v>0</v>
      </c>
    </row>
    <row r="994" spans="1:7" ht="11.25" hidden="1" customHeight="1">
      <c r="A994" s="132"/>
      <c r="B994" s="202" t="s">
        <v>338</v>
      </c>
      <c r="C994" s="201">
        <v>0</v>
      </c>
      <c r="D994" s="201">
        <v>0</v>
      </c>
      <c r="E994" s="201">
        <v>0</v>
      </c>
      <c r="F994" s="209"/>
      <c r="G994" s="209">
        <v>0</v>
      </c>
    </row>
    <row r="995" spans="1:7" ht="11.25" hidden="1" customHeight="1">
      <c r="A995" s="132"/>
      <c r="B995" s="202" t="s">
        <v>331</v>
      </c>
      <c r="C995" s="201">
        <v>0</v>
      </c>
      <c r="D995" s="201">
        <v>0</v>
      </c>
      <c r="E995" s="201">
        <v>0</v>
      </c>
      <c r="F995" s="209"/>
      <c r="G995" s="209">
        <v>0</v>
      </c>
    </row>
    <row r="996" spans="1:7" ht="11.25" hidden="1" customHeight="1">
      <c r="A996" s="132"/>
      <c r="B996" s="202" t="s">
        <v>332</v>
      </c>
      <c r="C996" s="201">
        <v>0</v>
      </c>
      <c r="D996" s="201">
        <v>0</v>
      </c>
      <c r="E996" s="201">
        <v>0</v>
      </c>
      <c r="F996" s="209"/>
      <c r="G996" s="209">
        <v>0</v>
      </c>
    </row>
    <row r="997" spans="1:7" ht="11.25" hidden="1" customHeight="1">
      <c r="A997" s="132"/>
      <c r="B997" s="202" t="s">
        <v>258</v>
      </c>
      <c r="C997" s="201">
        <v>0</v>
      </c>
      <c r="D997" s="201">
        <v>0</v>
      </c>
      <c r="E997" s="201">
        <v>0</v>
      </c>
      <c r="F997" s="209"/>
      <c r="G997" s="209">
        <v>0</v>
      </c>
    </row>
    <row r="998" spans="1:7" ht="11.25" hidden="1" customHeight="1">
      <c r="A998" s="132"/>
      <c r="B998" s="202" t="s">
        <v>339</v>
      </c>
      <c r="C998" s="201">
        <v>0</v>
      </c>
      <c r="D998" s="201">
        <v>0</v>
      </c>
      <c r="E998" s="201">
        <v>0</v>
      </c>
      <c r="F998" s="209"/>
      <c r="G998" s="209">
        <v>0</v>
      </c>
    </row>
    <row r="999" spans="1:7" ht="11.25" hidden="1" customHeight="1">
      <c r="A999" s="132"/>
      <c r="B999" s="202" t="s">
        <v>329</v>
      </c>
      <c r="C999" s="201">
        <v>0</v>
      </c>
      <c r="D999" s="201">
        <v>0</v>
      </c>
      <c r="E999" s="201">
        <v>0</v>
      </c>
      <c r="F999" s="209"/>
      <c r="G999" s="209">
        <v>0</v>
      </c>
    </row>
    <row r="1000" spans="1:7" ht="11.25" hidden="1" customHeight="1">
      <c r="A1000" s="132"/>
      <c r="B1000" s="202" t="s">
        <v>330</v>
      </c>
      <c r="C1000" s="201">
        <v>0</v>
      </c>
      <c r="D1000" s="201">
        <v>0</v>
      </c>
      <c r="E1000" s="201">
        <v>0</v>
      </c>
      <c r="F1000" s="209"/>
      <c r="G1000" s="209">
        <v>0</v>
      </c>
    </row>
    <row r="1001" spans="1:7" ht="11.25" hidden="1" customHeight="1">
      <c r="A1001" s="132"/>
      <c r="B1001" s="202" t="s">
        <v>331</v>
      </c>
      <c r="C1001" s="201">
        <v>0</v>
      </c>
      <c r="D1001" s="201">
        <v>0</v>
      </c>
      <c r="E1001" s="201">
        <v>0</v>
      </c>
      <c r="F1001" s="209"/>
      <c r="G1001" s="209">
        <v>0</v>
      </c>
    </row>
    <row r="1002" spans="1:7" ht="11.25" hidden="1" customHeight="1">
      <c r="A1002" s="132"/>
      <c r="B1002" s="202" t="s">
        <v>332</v>
      </c>
      <c r="C1002" s="201">
        <v>0</v>
      </c>
      <c r="D1002" s="201">
        <v>0</v>
      </c>
      <c r="E1002" s="201">
        <v>0</v>
      </c>
      <c r="F1002" s="209"/>
      <c r="G1002" s="209">
        <v>0</v>
      </c>
    </row>
    <row r="1003" spans="1:7" ht="11.25" hidden="1" customHeight="1">
      <c r="A1003" s="132"/>
      <c r="B1003" s="202" t="s">
        <v>333</v>
      </c>
      <c r="C1003" s="201">
        <v>0</v>
      </c>
      <c r="D1003" s="201">
        <v>0</v>
      </c>
      <c r="E1003" s="201">
        <v>0</v>
      </c>
      <c r="F1003" s="209"/>
      <c r="G1003" s="209">
        <v>0</v>
      </c>
    </row>
    <row r="1004" spans="1:7" ht="11.25" hidden="1" customHeight="1">
      <c r="A1004" s="132"/>
      <c r="B1004" s="202" t="s">
        <v>331</v>
      </c>
      <c r="C1004" s="201">
        <v>0</v>
      </c>
      <c r="D1004" s="201">
        <v>0</v>
      </c>
      <c r="E1004" s="201">
        <v>0</v>
      </c>
      <c r="F1004" s="209"/>
      <c r="G1004" s="209">
        <v>0</v>
      </c>
    </row>
    <row r="1005" spans="1:7" ht="11.25" hidden="1" customHeight="1">
      <c r="A1005" s="132"/>
      <c r="B1005" s="202" t="s">
        <v>341</v>
      </c>
      <c r="C1005" s="201">
        <v>0</v>
      </c>
      <c r="D1005" s="201">
        <v>0</v>
      </c>
      <c r="E1005" s="201">
        <v>0</v>
      </c>
      <c r="F1005" s="209"/>
      <c r="G1005" s="209">
        <v>0</v>
      </c>
    </row>
    <row r="1006" spans="1:7" ht="11.25" hidden="1" customHeight="1">
      <c r="A1006" s="132"/>
      <c r="B1006" s="202" t="s">
        <v>335</v>
      </c>
      <c r="C1006" s="201">
        <v>0</v>
      </c>
      <c r="D1006" s="201">
        <v>0</v>
      </c>
      <c r="E1006" s="201">
        <v>0</v>
      </c>
      <c r="F1006" s="209"/>
      <c r="G1006" s="209">
        <v>0</v>
      </c>
    </row>
    <row r="1007" spans="1:7" ht="11.25" hidden="1" customHeight="1">
      <c r="A1007" s="132"/>
      <c r="B1007" s="202" t="s">
        <v>336</v>
      </c>
      <c r="C1007" s="201">
        <v>0</v>
      </c>
      <c r="D1007" s="201">
        <v>0</v>
      </c>
      <c r="E1007" s="201">
        <v>0</v>
      </c>
      <c r="F1007" s="209"/>
      <c r="G1007" s="209">
        <v>0</v>
      </c>
    </row>
    <row r="1008" spans="1:7" ht="11.25" hidden="1" customHeight="1">
      <c r="A1008" s="132"/>
      <c r="B1008" s="202" t="s">
        <v>331</v>
      </c>
      <c r="C1008" s="201">
        <v>0</v>
      </c>
      <c r="D1008" s="201">
        <v>0</v>
      </c>
      <c r="E1008" s="201">
        <v>0</v>
      </c>
      <c r="F1008" s="209"/>
      <c r="G1008" s="209">
        <v>0</v>
      </c>
    </row>
    <row r="1009" spans="1:7" ht="11.25" hidden="1" customHeight="1">
      <c r="A1009" s="132"/>
      <c r="B1009" s="202" t="s">
        <v>332</v>
      </c>
      <c r="C1009" s="201">
        <v>0</v>
      </c>
      <c r="D1009" s="201">
        <v>0</v>
      </c>
      <c r="E1009" s="201">
        <v>0</v>
      </c>
      <c r="F1009" s="209"/>
      <c r="G1009" s="209">
        <v>0</v>
      </c>
    </row>
    <row r="1010" spans="1:7" ht="11.25" hidden="1" customHeight="1">
      <c r="A1010" s="132"/>
      <c r="B1010" s="202" t="s">
        <v>337</v>
      </c>
      <c r="C1010" s="201">
        <v>0</v>
      </c>
      <c r="D1010" s="201">
        <v>0</v>
      </c>
      <c r="E1010" s="201">
        <v>0</v>
      </c>
      <c r="F1010" s="209"/>
      <c r="G1010" s="209">
        <v>0</v>
      </c>
    </row>
    <row r="1011" spans="1:7" ht="11.25" hidden="1" customHeight="1">
      <c r="A1011" s="132"/>
      <c r="B1011" s="202" t="s">
        <v>331</v>
      </c>
      <c r="C1011" s="201">
        <v>0</v>
      </c>
      <c r="D1011" s="201">
        <v>0</v>
      </c>
      <c r="E1011" s="201">
        <v>0</v>
      </c>
      <c r="F1011" s="209"/>
      <c r="G1011" s="209">
        <v>0</v>
      </c>
    </row>
    <row r="1012" spans="1:7" ht="11.25" hidden="1" customHeight="1">
      <c r="A1012" s="132"/>
      <c r="B1012" s="202" t="s">
        <v>332</v>
      </c>
      <c r="C1012" s="201">
        <v>0</v>
      </c>
      <c r="D1012" s="201">
        <v>0</v>
      </c>
      <c r="E1012" s="201">
        <v>0</v>
      </c>
      <c r="F1012" s="209"/>
      <c r="G1012" s="209">
        <v>0</v>
      </c>
    </row>
    <row r="1013" spans="1:7" ht="11.25" hidden="1" customHeight="1">
      <c r="A1013" s="132"/>
      <c r="B1013" s="202" t="s">
        <v>338</v>
      </c>
      <c r="C1013" s="201">
        <v>0</v>
      </c>
      <c r="D1013" s="201">
        <v>0</v>
      </c>
      <c r="E1013" s="201">
        <v>0</v>
      </c>
      <c r="F1013" s="209"/>
      <c r="G1013" s="209">
        <v>0</v>
      </c>
    </row>
    <row r="1014" spans="1:7" ht="11.25" hidden="1" customHeight="1">
      <c r="A1014" s="132"/>
      <c r="B1014" s="202" t="s">
        <v>331</v>
      </c>
      <c r="C1014" s="201">
        <v>0</v>
      </c>
      <c r="D1014" s="201">
        <v>0</v>
      </c>
      <c r="E1014" s="201">
        <v>0</v>
      </c>
      <c r="F1014" s="209"/>
      <c r="G1014" s="209">
        <v>0</v>
      </c>
    </row>
    <row r="1015" spans="1:7" ht="11.25" hidden="1" customHeight="1">
      <c r="A1015" s="132"/>
      <c r="B1015" s="202" t="s">
        <v>332</v>
      </c>
      <c r="C1015" s="201">
        <v>0</v>
      </c>
      <c r="D1015" s="201">
        <v>0</v>
      </c>
      <c r="E1015" s="201">
        <v>0</v>
      </c>
      <c r="F1015" s="209"/>
      <c r="G1015" s="209">
        <v>0</v>
      </c>
    </row>
    <row r="1016" spans="1:7" ht="11.25" hidden="1" customHeight="1">
      <c r="A1016" s="132"/>
      <c r="B1016" s="202" t="s">
        <v>259</v>
      </c>
      <c r="C1016" s="201">
        <v>0</v>
      </c>
      <c r="D1016" s="201">
        <v>0</v>
      </c>
      <c r="E1016" s="201">
        <v>0</v>
      </c>
      <c r="F1016" s="209"/>
      <c r="G1016" s="209">
        <v>0</v>
      </c>
    </row>
    <row r="1017" spans="1:7" ht="11.25" hidden="1" customHeight="1">
      <c r="A1017" s="132"/>
      <c r="B1017" s="202" t="s">
        <v>342</v>
      </c>
      <c r="C1017" s="201">
        <v>0</v>
      </c>
      <c r="D1017" s="201">
        <v>0</v>
      </c>
      <c r="E1017" s="201">
        <v>0</v>
      </c>
      <c r="F1017" s="209"/>
      <c r="G1017" s="209">
        <v>0</v>
      </c>
    </row>
    <row r="1018" spans="1:7" ht="11.25" hidden="1" customHeight="1">
      <c r="A1018" s="132"/>
      <c r="B1018" s="202" t="s">
        <v>343</v>
      </c>
      <c r="C1018" s="201">
        <v>0</v>
      </c>
      <c r="D1018" s="201">
        <v>0</v>
      </c>
      <c r="E1018" s="201">
        <v>0</v>
      </c>
      <c r="F1018" s="209"/>
      <c r="G1018" s="209">
        <v>0</v>
      </c>
    </row>
    <row r="1019" spans="1:7" ht="11.25" hidden="1" customHeight="1">
      <c r="A1019" s="132"/>
      <c r="B1019" s="202" t="s">
        <v>344</v>
      </c>
      <c r="C1019" s="201">
        <v>0</v>
      </c>
      <c r="D1019" s="201">
        <v>0</v>
      </c>
      <c r="E1019" s="201">
        <v>0</v>
      </c>
      <c r="F1019" s="209"/>
      <c r="G1019" s="209">
        <v>0</v>
      </c>
    </row>
    <row r="1020" spans="1:7" ht="11.25" hidden="1" customHeight="1">
      <c r="A1020" s="132"/>
      <c r="B1020" s="202" t="s">
        <v>345</v>
      </c>
      <c r="C1020" s="201">
        <v>0</v>
      </c>
      <c r="D1020" s="201">
        <v>0</v>
      </c>
      <c r="E1020" s="201">
        <v>0</v>
      </c>
      <c r="F1020" s="209"/>
      <c r="G1020" s="209">
        <v>0</v>
      </c>
    </row>
    <row r="1021" spans="1:7" ht="11.25" hidden="1" customHeight="1">
      <c r="A1021" s="132"/>
      <c r="B1021" s="202" t="s">
        <v>346</v>
      </c>
      <c r="C1021" s="201">
        <v>0</v>
      </c>
      <c r="D1021" s="201">
        <v>0</v>
      </c>
      <c r="E1021" s="201">
        <v>0</v>
      </c>
      <c r="F1021" s="209"/>
      <c r="G1021" s="209">
        <v>0</v>
      </c>
    </row>
    <row r="1022" spans="1:7" ht="11.25" hidden="1" customHeight="1">
      <c r="A1022" s="132"/>
      <c r="B1022" s="202" t="s">
        <v>347</v>
      </c>
      <c r="C1022" s="201">
        <v>0</v>
      </c>
      <c r="D1022" s="201">
        <v>0</v>
      </c>
      <c r="E1022" s="201">
        <v>0</v>
      </c>
      <c r="F1022" s="209"/>
      <c r="G1022" s="209">
        <v>0</v>
      </c>
    </row>
    <row r="1023" spans="1:7" ht="11.25" hidden="1" customHeight="1">
      <c r="A1023" s="132"/>
      <c r="B1023" s="202" t="s">
        <v>345</v>
      </c>
      <c r="C1023" s="201">
        <v>0</v>
      </c>
      <c r="D1023" s="201">
        <v>0</v>
      </c>
      <c r="E1023" s="201">
        <v>0</v>
      </c>
      <c r="F1023" s="209"/>
      <c r="G1023" s="209">
        <v>0</v>
      </c>
    </row>
    <row r="1024" spans="1:7" ht="11.25" hidden="1" customHeight="1">
      <c r="A1024" s="132"/>
      <c r="B1024" s="202" t="s">
        <v>348</v>
      </c>
      <c r="C1024" s="201">
        <v>0</v>
      </c>
      <c r="D1024" s="201">
        <v>0</v>
      </c>
      <c r="E1024" s="201">
        <v>0</v>
      </c>
      <c r="F1024" s="209"/>
      <c r="G1024" s="209">
        <v>0</v>
      </c>
    </row>
    <row r="1025" spans="1:7" ht="11.25" hidden="1" customHeight="1">
      <c r="A1025" s="132"/>
      <c r="B1025" s="202" t="s">
        <v>349</v>
      </c>
      <c r="C1025" s="201">
        <v>0</v>
      </c>
      <c r="D1025" s="201">
        <v>0</v>
      </c>
      <c r="E1025" s="201">
        <v>0</v>
      </c>
      <c r="F1025" s="209"/>
      <c r="G1025" s="209">
        <v>0</v>
      </c>
    </row>
    <row r="1026" spans="1:7" ht="11.25" hidden="1" customHeight="1">
      <c r="A1026" s="132"/>
      <c r="B1026" s="202" t="s">
        <v>350</v>
      </c>
      <c r="C1026" s="201">
        <v>0</v>
      </c>
      <c r="D1026" s="201">
        <v>0</v>
      </c>
      <c r="E1026" s="201">
        <v>0</v>
      </c>
      <c r="F1026" s="209"/>
      <c r="G1026" s="209">
        <v>0</v>
      </c>
    </row>
    <row r="1027" spans="1:7" ht="11.25" hidden="1" customHeight="1">
      <c r="A1027" s="132"/>
      <c r="B1027" s="202" t="s">
        <v>345</v>
      </c>
      <c r="C1027" s="201">
        <v>0</v>
      </c>
      <c r="D1027" s="201">
        <v>0</v>
      </c>
      <c r="E1027" s="201">
        <v>0</v>
      </c>
      <c r="F1027" s="209"/>
      <c r="G1027" s="209">
        <v>0</v>
      </c>
    </row>
    <row r="1028" spans="1:7" ht="11.25" hidden="1" customHeight="1">
      <c r="A1028" s="132"/>
      <c r="B1028" s="202" t="s">
        <v>346</v>
      </c>
      <c r="C1028" s="201">
        <v>0</v>
      </c>
      <c r="D1028" s="201">
        <v>0</v>
      </c>
      <c r="E1028" s="201">
        <v>0</v>
      </c>
      <c r="F1028" s="209"/>
      <c r="G1028" s="209">
        <v>0</v>
      </c>
    </row>
    <row r="1029" spans="1:7" ht="11.25" hidden="1" customHeight="1">
      <c r="A1029" s="132"/>
      <c r="B1029" s="202" t="s">
        <v>351</v>
      </c>
      <c r="C1029" s="201">
        <v>0</v>
      </c>
      <c r="D1029" s="201">
        <v>0</v>
      </c>
      <c r="E1029" s="201">
        <v>0</v>
      </c>
      <c r="F1029" s="209"/>
      <c r="G1029" s="209">
        <v>0</v>
      </c>
    </row>
    <row r="1030" spans="1:7" ht="11.25" hidden="1" customHeight="1">
      <c r="A1030" s="132"/>
      <c r="B1030" s="202" t="s">
        <v>345</v>
      </c>
      <c r="C1030" s="201">
        <v>0</v>
      </c>
      <c r="D1030" s="201">
        <v>0</v>
      </c>
      <c r="E1030" s="201">
        <v>0</v>
      </c>
      <c r="F1030" s="209"/>
      <c r="G1030" s="209">
        <v>0</v>
      </c>
    </row>
    <row r="1031" spans="1:7" ht="11.25" hidden="1" customHeight="1">
      <c r="A1031" s="132"/>
      <c r="B1031" s="202" t="s">
        <v>346</v>
      </c>
      <c r="C1031" s="201">
        <v>0</v>
      </c>
      <c r="D1031" s="201">
        <v>0</v>
      </c>
      <c r="E1031" s="201">
        <v>0</v>
      </c>
      <c r="F1031" s="209"/>
      <c r="G1031" s="209">
        <v>0</v>
      </c>
    </row>
    <row r="1032" spans="1:7" ht="11.25" hidden="1" customHeight="1">
      <c r="A1032" s="132"/>
      <c r="B1032" s="202" t="s">
        <v>352</v>
      </c>
      <c r="C1032" s="201">
        <v>0</v>
      </c>
      <c r="D1032" s="201">
        <v>0</v>
      </c>
      <c r="E1032" s="201">
        <v>0</v>
      </c>
      <c r="F1032" s="209"/>
      <c r="G1032" s="209">
        <v>0</v>
      </c>
    </row>
    <row r="1033" spans="1:7" ht="11.25" hidden="1" customHeight="1">
      <c r="A1033" s="132"/>
      <c r="B1033" s="202" t="s">
        <v>345</v>
      </c>
      <c r="C1033" s="201">
        <v>0</v>
      </c>
      <c r="D1033" s="201">
        <v>0</v>
      </c>
      <c r="E1033" s="201">
        <v>0</v>
      </c>
      <c r="F1033" s="209"/>
      <c r="G1033" s="209">
        <v>0</v>
      </c>
    </row>
    <row r="1034" spans="1:7" ht="11.25" hidden="1" customHeight="1">
      <c r="A1034" s="132"/>
      <c r="B1034" s="202" t="s">
        <v>346</v>
      </c>
      <c r="C1034" s="201">
        <v>0</v>
      </c>
      <c r="D1034" s="201">
        <v>0</v>
      </c>
      <c r="E1034" s="201">
        <v>0</v>
      </c>
      <c r="F1034" s="209"/>
      <c r="G1034" s="209">
        <v>0</v>
      </c>
    </row>
    <row r="1035" spans="1:7" ht="11.25" hidden="1" customHeight="1">
      <c r="A1035" s="132"/>
      <c r="B1035" s="202" t="s">
        <v>260</v>
      </c>
      <c r="C1035" s="201">
        <v>0</v>
      </c>
      <c r="D1035" s="201">
        <v>0</v>
      </c>
      <c r="E1035" s="201">
        <v>0</v>
      </c>
      <c r="F1035" s="209"/>
      <c r="G1035" s="209">
        <v>0</v>
      </c>
    </row>
    <row r="1036" spans="1:7" ht="11.25" hidden="1" customHeight="1">
      <c r="A1036" s="132"/>
      <c r="B1036" s="202" t="s">
        <v>342</v>
      </c>
      <c r="C1036" s="201">
        <v>0</v>
      </c>
      <c r="D1036" s="201">
        <v>0</v>
      </c>
      <c r="E1036" s="201">
        <v>0</v>
      </c>
      <c r="F1036" s="209"/>
      <c r="G1036" s="209">
        <v>0</v>
      </c>
    </row>
    <row r="1037" spans="1:7" ht="11.25" hidden="1" customHeight="1">
      <c r="A1037" s="132"/>
      <c r="B1037" s="202" t="s">
        <v>343</v>
      </c>
      <c r="C1037" s="201">
        <v>0</v>
      </c>
      <c r="D1037" s="201">
        <v>0</v>
      </c>
      <c r="E1037" s="201">
        <v>0</v>
      </c>
      <c r="F1037" s="209"/>
      <c r="G1037" s="209">
        <v>0</v>
      </c>
    </row>
    <row r="1038" spans="1:7" ht="11.25" hidden="1" customHeight="1">
      <c r="A1038" s="132"/>
      <c r="B1038" s="202" t="s">
        <v>344</v>
      </c>
      <c r="C1038" s="201">
        <v>0</v>
      </c>
      <c r="D1038" s="201">
        <v>0</v>
      </c>
      <c r="E1038" s="201">
        <v>0</v>
      </c>
      <c r="F1038" s="209"/>
      <c r="G1038" s="209">
        <v>0</v>
      </c>
    </row>
    <row r="1039" spans="1:7" ht="11.25" hidden="1" customHeight="1">
      <c r="A1039" s="132"/>
      <c r="B1039" s="202" t="s">
        <v>345</v>
      </c>
      <c r="C1039" s="201">
        <v>0</v>
      </c>
      <c r="D1039" s="201">
        <v>0</v>
      </c>
      <c r="E1039" s="201">
        <v>0</v>
      </c>
      <c r="F1039" s="209"/>
      <c r="G1039" s="209">
        <v>0</v>
      </c>
    </row>
    <row r="1040" spans="1:7" ht="11.25" hidden="1" customHeight="1">
      <c r="A1040" s="132"/>
      <c r="B1040" s="202" t="s">
        <v>346</v>
      </c>
      <c r="C1040" s="201">
        <v>0</v>
      </c>
      <c r="D1040" s="201">
        <v>0</v>
      </c>
      <c r="E1040" s="201">
        <v>0</v>
      </c>
      <c r="F1040" s="209"/>
      <c r="G1040" s="209">
        <v>0</v>
      </c>
    </row>
    <row r="1041" spans="1:7" ht="11.25" hidden="1" customHeight="1">
      <c r="A1041" s="132"/>
      <c r="B1041" s="202" t="s">
        <v>347</v>
      </c>
      <c r="C1041" s="201">
        <v>0</v>
      </c>
      <c r="D1041" s="201">
        <v>0</v>
      </c>
      <c r="E1041" s="201">
        <v>0</v>
      </c>
      <c r="F1041" s="209"/>
      <c r="G1041" s="209">
        <v>0</v>
      </c>
    </row>
    <row r="1042" spans="1:7" ht="11.25" hidden="1" customHeight="1">
      <c r="A1042" s="132"/>
      <c r="B1042" s="202" t="s">
        <v>345</v>
      </c>
      <c r="C1042" s="201">
        <v>0</v>
      </c>
      <c r="D1042" s="201">
        <v>0</v>
      </c>
      <c r="E1042" s="201">
        <v>0</v>
      </c>
      <c r="F1042" s="209"/>
      <c r="G1042" s="209">
        <v>0</v>
      </c>
    </row>
    <row r="1043" spans="1:7" ht="11.25" hidden="1" customHeight="1">
      <c r="A1043" s="132"/>
      <c r="B1043" s="202" t="s">
        <v>348</v>
      </c>
      <c r="C1043" s="201">
        <v>0</v>
      </c>
      <c r="D1043" s="201">
        <v>0</v>
      </c>
      <c r="E1043" s="201">
        <v>0</v>
      </c>
      <c r="F1043" s="209"/>
      <c r="G1043" s="209">
        <v>0</v>
      </c>
    </row>
    <row r="1044" spans="1:7" ht="11.25" hidden="1" customHeight="1">
      <c r="A1044" s="132"/>
      <c r="B1044" s="202" t="s">
        <v>349</v>
      </c>
      <c r="C1044" s="201">
        <v>0</v>
      </c>
      <c r="D1044" s="201">
        <v>0</v>
      </c>
      <c r="E1044" s="201">
        <v>0</v>
      </c>
      <c r="F1044" s="209"/>
      <c r="G1044" s="209">
        <v>0</v>
      </c>
    </row>
    <row r="1045" spans="1:7" ht="11.25" hidden="1" customHeight="1">
      <c r="A1045" s="132"/>
      <c r="B1045" s="202" t="s">
        <v>350</v>
      </c>
      <c r="C1045" s="201">
        <v>0</v>
      </c>
      <c r="D1045" s="201">
        <v>0</v>
      </c>
      <c r="E1045" s="201">
        <v>0</v>
      </c>
      <c r="F1045" s="209"/>
      <c r="G1045" s="209">
        <v>0</v>
      </c>
    </row>
    <row r="1046" spans="1:7" ht="11.25" hidden="1" customHeight="1">
      <c r="A1046" s="132"/>
      <c r="B1046" s="202" t="s">
        <v>345</v>
      </c>
      <c r="C1046" s="201">
        <v>0</v>
      </c>
      <c r="D1046" s="201">
        <v>0</v>
      </c>
      <c r="E1046" s="201">
        <v>0</v>
      </c>
      <c r="F1046" s="209"/>
      <c r="G1046" s="209">
        <v>0</v>
      </c>
    </row>
    <row r="1047" spans="1:7" ht="11.25" hidden="1" customHeight="1">
      <c r="A1047" s="132"/>
      <c r="B1047" s="202" t="s">
        <v>346</v>
      </c>
      <c r="C1047" s="201">
        <v>0</v>
      </c>
      <c r="D1047" s="201">
        <v>0</v>
      </c>
      <c r="E1047" s="201">
        <v>0</v>
      </c>
      <c r="F1047" s="209"/>
      <c r="G1047" s="209">
        <v>0</v>
      </c>
    </row>
    <row r="1048" spans="1:7" ht="11.25" hidden="1" customHeight="1">
      <c r="A1048" s="132"/>
      <c r="B1048" s="202" t="s">
        <v>351</v>
      </c>
      <c r="C1048" s="201">
        <v>0</v>
      </c>
      <c r="D1048" s="201">
        <v>0</v>
      </c>
      <c r="E1048" s="201">
        <v>0</v>
      </c>
      <c r="F1048" s="209"/>
      <c r="G1048" s="209">
        <v>0</v>
      </c>
    </row>
    <row r="1049" spans="1:7" ht="11.25" hidden="1" customHeight="1">
      <c r="A1049" s="132"/>
      <c r="B1049" s="202" t="s">
        <v>345</v>
      </c>
      <c r="C1049" s="201">
        <v>0</v>
      </c>
      <c r="D1049" s="201">
        <v>0</v>
      </c>
      <c r="E1049" s="201">
        <v>0</v>
      </c>
      <c r="F1049" s="209"/>
      <c r="G1049" s="209">
        <v>0</v>
      </c>
    </row>
    <row r="1050" spans="1:7" ht="11.25" hidden="1" customHeight="1">
      <c r="A1050" s="132"/>
      <c r="B1050" s="202" t="s">
        <v>346</v>
      </c>
      <c r="C1050" s="201">
        <v>0</v>
      </c>
      <c r="D1050" s="201">
        <v>0</v>
      </c>
      <c r="E1050" s="201">
        <v>0</v>
      </c>
      <c r="F1050" s="209"/>
      <c r="G1050" s="209">
        <v>0</v>
      </c>
    </row>
    <row r="1051" spans="1:7" ht="11.25" hidden="1" customHeight="1">
      <c r="A1051" s="132"/>
      <c r="B1051" s="202" t="s">
        <v>352</v>
      </c>
      <c r="C1051" s="201">
        <v>0</v>
      </c>
      <c r="D1051" s="201">
        <v>0</v>
      </c>
      <c r="E1051" s="201">
        <v>0</v>
      </c>
      <c r="F1051" s="209"/>
      <c r="G1051" s="209">
        <v>0</v>
      </c>
    </row>
    <row r="1052" spans="1:7" ht="11.25" hidden="1" customHeight="1">
      <c r="A1052" s="132"/>
      <c r="B1052" s="202" t="s">
        <v>345</v>
      </c>
      <c r="C1052" s="201">
        <v>0</v>
      </c>
      <c r="D1052" s="201">
        <v>0</v>
      </c>
      <c r="E1052" s="201">
        <v>0</v>
      </c>
      <c r="F1052" s="209"/>
      <c r="G1052" s="209">
        <v>0</v>
      </c>
    </row>
    <row r="1053" spans="1:7" ht="11.25" hidden="1" customHeight="1">
      <c r="A1053" s="132"/>
      <c r="B1053" s="202" t="s">
        <v>346</v>
      </c>
      <c r="C1053" s="201">
        <v>0</v>
      </c>
      <c r="D1053" s="201">
        <v>0</v>
      </c>
      <c r="E1053" s="201">
        <v>0</v>
      </c>
      <c r="F1053" s="209"/>
      <c r="G1053" s="209">
        <v>0</v>
      </c>
    </row>
    <row r="1054" spans="1:7" s="131" customFormat="1" ht="11.25" hidden="1" customHeight="1">
      <c r="A1054" s="130"/>
      <c r="B1054" s="210" t="s">
        <v>353</v>
      </c>
      <c r="C1054" s="201">
        <v>22.22</v>
      </c>
      <c r="D1054" s="201">
        <v>82.222176390000001</v>
      </c>
      <c r="E1054" s="201">
        <v>57.69</v>
      </c>
      <c r="F1054" s="208"/>
      <c r="G1054" s="208">
        <v>0</v>
      </c>
    </row>
    <row r="1055" spans="1:7" ht="11.25" hidden="1" customHeight="1">
      <c r="A1055" s="132"/>
      <c r="B1055" s="202" t="s">
        <v>354</v>
      </c>
      <c r="C1055" s="201">
        <v>0</v>
      </c>
      <c r="D1055" s="201">
        <v>0</v>
      </c>
      <c r="E1055" s="201">
        <v>0</v>
      </c>
      <c r="F1055" s="209"/>
      <c r="G1055" s="209">
        <v>0</v>
      </c>
    </row>
    <row r="1056" spans="1:7" ht="11.25" hidden="1" customHeight="1">
      <c r="A1056" s="132"/>
      <c r="B1056" s="202" t="s">
        <v>355</v>
      </c>
      <c r="C1056" s="201">
        <v>0</v>
      </c>
      <c r="D1056" s="201">
        <v>0</v>
      </c>
      <c r="E1056" s="201">
        <v>0</v>
      </c>
      <c r="F1056" s="209"/>
      <c r="G1056" s="209">
        <v>0</v>
      </c>
    </row>
    <row r="1057" spans="1:7" ht="11.25" hidden="1" customHeight="1">
      <c r="A1057" s="132"/>
      <c r="B1057" s="202" t="s">
        <v>319</v>
      </c>
      <c r="C1057" s="201">
        <v>0</v>
      </c>
      <c r="D1057" s="201">
        <v>0</v>
      </c>
      <c r="E1057" s="201">
        <v>0</v>
      </c>
      <c r="F1057" s="209"/>
      <c r="G1057" s="209">
        <v>0</v>
      </c>
    </row>
    <row r="1058" spans="1:7" ht="11.25" hidden="1" customHeight="1">
      <c r="A1058" s="132"/>
      <c r="B1058" s="202" t="s">
        <v>322</v>
      </c>
      <c r="C1058" s="201">
        <v>0</v>
      </c>
      <c r="D1058" s="201">
        <v>0</v>
      </c>
      <c r="E1058" s="201">
        <v>0</v>
      </c>
      <c r="F1058" s="209"/>
      <c r="G1058" s="209">
        <v>0</v>
      </c>
    </row>
    <row r="1059" spans="1:7" ht="11.25" hidden="1" customHeight="1">
      <c r="A1059" s="132"/>
      <c r="B1059" s="202" t="s">
        <v>323</v>
      </c>
      <c r="C1059" s="201">
        <v>0</v>
      </c>
      <c r="D1059" s="201">
        <v>0</v>
      </c>
      <c r="E1059" s="201">
        <v>0</v>
      </c>
      <c r="F1059" s="209"/>
      <c r="G1059" s="209">
        <v>0</v>
      </c>
    </row>
    <row r="1060" spans="1:7" ht="11.25" hidden="1" customHeight="1">
      <c r="A1060" s="132"/>
      <c r="B1060" s="202" t="s">
        <v>324</v>
      </c>
      <c r="C1060" s="201">
        <v>0</v>
      </c>
      <c r="D1060" s="201">
        <v>0</v>
      </c>
      <c r="E1060" s="201">
        <v>0</v>
      </c>
      <c r="F1060" s="209"/>
      <c r="G1060" s="209">
        <v>0</v>
      </c>
    </row>
    <row r="1061" spans="1:7" ht="11.25" hidden="1" customHeight="1">
      <c r="A1061" s="132"/>
      <c r="B1061" s="202" t="s">
        <v>356</v>
      </c>
      <c r="C1061" s="204">
        <v>22.22</v>
      </c>
      <c r="D1061" s="204">
        <v>82.222176390000001</v>
      </c>
      <c r="E1061" s="204">
        <v>57.69</v>
      </c>
      <c r="F1061" s="209"/>
      <c r="G1061" s="209">
        <v>0</v>
      </c>
    </row>
    <row r="1062" spans="1:7" ht="11.25" hidden="1" customHeight="1">
      <c r="A1062" s="132"/>
      <c r="B1062" s="202" t="s">
        <v>254</v>
      </c>
      <c r="C1062" s="201">
        <v>0</v>
      </c>
      <c r="D1062" s="201">
        <v>0</v>
      </c>
      <c r="E1062" s="201">
        <v>0</v>
      </c>
      <c r="F1062" s="209"/>
      <c r="G1062" s="209">
        <v>0</v>
      </c>
    </row>
    <row r="1063" spans="1:7" ht="11.25" hidden="1" customHeight="1">
      <c r="A1063" s="132"/>
      <c r="B1063" s="202" t="s">
        <v>357</v>
      </c>
      <c r="C1063" s="201">
        <v>0</v>
      </c>
      <c r="D1063" s="201">
        <v>0</v>
      </c>
      <c r="E1063" s="201">
        <v>0</v>
      </c>
      <c r="F1063" s="209"/>
      <c r="G1063" s="209">
        <v>0</v>
      </c>
    </row>
    <row r="1064" spans="1:7" ht="11.25" hidden="1" customHeight="1">
      <c r="A1064" s="132"/>
      <c r="B1064" s="202" t="s">
        <v>358</v>
      </c>
      <c r="C1064" s="201">
        <v>0</v>
      </c>
      <c r="D1064" s="201">
        <v>0</v>
      </c>
      <c r="E1064" s="201">
        <v>0</v>
      </c>
      <c r="F1064" s="209"/>
      <c r="G1064" s="209">
        <v>0</v>
      </c>
    </row>
    <row r="1065" spans="1:7" ht="11.25" hidden="1" customHeight="1">
      <c r="A1065" s="132"/>
      <c r="B1065" s="202" t="s">
        <v>330</v>
      </c>
      <c r="C1065" s="201">
        <v>0</v>
      </c>
      <c r="D1065" s="201">
        <v>0</v>
      </c>
      <c r="E1065" s="201">
        <v>0</v>
      </c>
      <c r="F1065" s="209"/>
      <c r="G1065" s="209">
        <v>0</v>
      </c>
    </row>
    <row r="1066" spans="1:7" ht="11.25" hidden="1" customHeight="1">
      <c r="A1066" s="132"/>
      <c r="B1066" s="202" t="s">
        <v>331</v>
      </c>
      <c r="C1066" s="201">
        <v>0</v>
      </c>
      <c r="D1066" s="201">
        <v>0</v>
      </c>
      <c r="E1066" s="201">
        <v>0</v>
      </c>
      <c r="F1066" s="209"/>
      <c r="G1066" s="209">
        <v>0</v>
      </c>
    </row>
    <row r="1067" spans="1:7" ht="11.25" hidden="1" customHeight="1">
      <c r="A1067" s="132"/>
      <c r="B1067" s="202" t="s">
        <v>359</v>
      </c>
      <c r="C1067" s="201">
        <v>0</v>
      </c>
      <c r="D1067" s="201">
        <v>0</v>
      </c>
      <c r="E1067" s="201">
        <v>0</v>
      </c>
      <c r="F1067" s="209"/>
      <c r="G1067" s="209">
        <v>0</v>
      </c>
    </row>
    <row r="1068" spans="1:7" ht="11.25" hidden="1" customHeight="1">
      <c r="A1068" s="132"/>
      <c r="B1068" s="202" t="s">
        <v>333</v>
      </c>
      <c r="C1068" s="201">
        <v>0</v>
      </c>
      <c r="D1068" s="201">
        <v>0</v>
      </c>
      <c r="E1068" s="201">
        <v>0</v>
      </c>
      <c r="F1068" s="209"/>
      <c r="G1068" s="209">
        <v>0</v>
      </c>
    </row>
    <row r="1069" spans="1:7" ht="11.25" hidden="1" customHeight="1">
      <c r="A1069" s="132"/>
      <c r="B1069" s="202" t="s">
        <v>331</v>
      </c>
      <c r="C1069" s="201">
        <v>0</v>
      </c>
      <c r="D1069" s="201">
        <v>0</v>
      </c>
      <c r="E1069" s="201">
        <v>0</v>
      </c>
      <c r="F1069" s="209"/>
      <c r="G1069" s="209">
        <v>0</v>
      </c>
    </row>
    <row r="1070" spans="1:7" ht="11.25" hidden="1" customHeight="1">
      <c r="A1070" s="132"/>
      <c r="B1070" s="202" t="s">
        <v>360</v>
      </c>
      <c r="C1070" s="201">
        <v>0</v>
      </c>
      <c r="D1070" s="201">
        <v>0</v>
      </c>
      <c r="E1070" s="201">
        <v>0</v>
      </c>
      <c r="F1070" s="209"/>
      <c r="G1070" s="209">
        <v>0</v>
      </c>
    </row>
    <row r="1071" spans="1:7" ht="11.25" hidden="1" customHeight="1">
      <c r="A1071" s="132"/>
      <c r="B1071" s="202" t="s">
        <v>335</v>
      </c>
      <c r="C1071" s="201">
        <v>0</v>
      </c>
      <c r="D1071" s="201">
        <v>0</v>
      </c>
      <c r="E1071" s="201">
        <v>0</v>
      </c>
      <c r="F1071" s="209"/>
      <c r="G1071" s="209">
        <v>0</v>
      </c>
    </row>
    <row r="1072" spans="1:7" ht="11.25" hidden="1" customHeight="1">
      <c r="A1072" s="132"/>
      <c r="B1072" s="202" t="s">
        <v>336</v>
      </c>
      <c r="C1072" s="201">
        <v>0</v>
      </c>
      <c r="D1072" s="201">
        <v>0</v>
      </c>
      <c r="E1072" s="201">
        <v>0</v>
      </c>
      <c r="F1072" s="209"/>
      <c r="G1072" s="209">
        <v>0</v>
      </c>
    </row>
    <row r="1073" spans="1:7" ht="11.25" hidden="1" customHeight="1">
      <c r="A1073" s="132"/>
      <c r="B1073" s="202" t="s">
        <v>331</v>
      </c>
      <c r="C1073" s="201">
        <v>0</v>
      </c>
      <c r="D1073" s="201">
        <v>0</v>
      </c>
      <c r="E1073" s="201">
        <v>0</v>
      </c>
      <c r="F1073" s="209"/>
      <c r="G1073" s="209">
        <v>0</v>
      </c>
    </row>
    <row r="1074" spans="1:7" ht="11.25" hidden="1" customHeight="1">
      <c r="A1074" s="132"/>
      <c r="B1074" s="202" t="s">
        <v>359</v>
      </c>
      <c r="C1074" s="201">
        <v>0</v>
      </c>
      <c r="D1074" s="201">
        <v>0</v>
      </c>
      <c r="E1074" s="201">
        <v>0</v>
      </c>
      <c r="F1074" s="209"/>
      <c r="G1074" s="209">
        <v>0</v>
      </c>
    </row>
    <row r="1075" spans="1:7" ht="11.25" hidden="1" customHeight="1">
      <c r="A1075" s="132"/>
      <c r="B1075" s="202" t="s">
        <v>337</v>
      </c>
      <c r="C1075" s="201">
        <v>0</v>
      </c>
      <c r="D1075" s="201">
        <v>0</v>
      </c>
      <c r="E1075" s="201">
        <v>0</v>
      </c>
      <c r="F1075" s="209"/>
      <c r="G1075" s="209">
        <v>0</v>
      </c>
    </row>
    <row r="1076" spans="1:7" ht="11.25" hidden="1" customHeight="1">
      <c r="A1076" s="132"/>
      <c r="B1076" s="202" t="s">
        <v>331</v>
      </c>
      <c r="C1076" s="201">
        <v>0</v>
      </c>
      <c r="D1076" s="201">
        <v>0</v>
      </c>
      <c r="E1076" s="201">
        <v>0</v>
      </c>
      <c r="F1076" s="209"/>
      <c r="G1076" s="209">
        <v>0</v>
      </c>
    </row>
    <row r="1077" spans="1:7" ht="11.25" hidden="1" customHeight="1">
      <c r="A1077" s="132"/>
      <c r="B1077" s="202" t="s">
        <v>359</v>
      </c>
      <c r="C1077" s="201">
        <v>0</v>
      </c>
      <c r="D1077" s="201">
        <v>0</v>
      </c>
      <c r="E1077" s="201">
        <v>0</v>
      </c>
      <c r="F1077" s="209"/>
      <c r="G1077" s="209">
        <v>0</v>
      </c>
    </row>
    <row r="1078" spans="1:7" ht="11.25" hidden="1" customHeight="1">
      <c r="A1078" s="132"/>
      <c r="B1078" s="202" t="s">
        <v>338</v>
      </c>
      <c r="C1078" s="201">
        <v>0</v>
      </c>
      <c r="D1078" s="201">
        <v>0</v>
      </c>
      <c r="E1078" s="201">
        <v>0</v>
      </c>
      <c r="F1078" s="209"/>
      <c r="G1078" s="209">
        <v>0</v>
      </c>
    </row>
    <row r="1079" spans="1:7" ht="11.25" hidden="1" customHeight="1">
      <c r="A1079" s="132"/>
      <c r="B1079" s="202" t="s">
        <v>331</v>
      </c>
      <c r="C1079" s="201">
        <v>0</v>
      </c>
      <c r="D1079" s="201">
        <v>0</v>
      </c>
      <c r="E1079" s="201">
        <v>0</v>
      </c>
      <c r="F1079" s="209"/>
      <c r="G1079" s="209">
        <v>0</v>
      </c>
    </row>
    <row r="1080" spans="1:7" ht="11.25" hidden="1" customHeight="1">
      <c r="A1080" s="132"/>
      <c r="B1080" s="202" t="s">
        <v>359</v>
      </c>
      <c r="C1080" s="201">
        <v>0</v>
      </c>
      <c r="D1080" s="201">
        <v>0</v>
      </c>
      <c r="E1080" s="201">
        <v>0</v>
      </c>
      <c r="F1080" s="209"/>
      <c r="G1080" s="209">
        <v>0</v>
      </c>
    </row>
    <row r="1081" spans="1:7" ht="11.25" hidden="1" customHeight="1">
      <c r="A1081" s="132"/>
      <c r="B1081" s="202" t="s">
        <v>256</v>
      </c>
      <c r="C1081" s="201">
        <v>0</v>
      </c>
      <c r="D1081" s="201">
        <v>0</v>
      </c>
      <c r="E1081" s="201">
        <v>0</v>
      </c>
      <c r="F1081" s="209"/>
      <c r="G1081" s="209">
        <v>0</v>
      </c>
    </row>
    <row r="1082" spans="1:7" ht="11.25" hidden="1" customHeight="1">
      <c r="A1082" s="132"/>
      <c r="B1082" s="202" t="s">
        <v>361</v>
      </c>
      <c r="C1082" s="201">
        <v>0</v>
      </c>
      <c r="D1082" s="201">
        <v>0</v>
      </c>
      <c r="E1082" s="201">
        <v>0</v>
      </c>
      <c r="F1082" s="209"/>
      <c r="G1082" s="209">
        <v>0</v>
      </c>
    </row>
    <row r="1083" spans="1:7" ht="11.25" hidden="1" customHeight="1">
      <c r="A1083" s="132"/>
      <c r="B1083" s="202" t="s">
        <v>358</v>
      </c>
      <c r="C1083" s="201">
        <v>0</v>
      </c>
      <c r="D1083" s="201">
        <v>0</v>
      </c>
      <c r="E1083" s="201">
        <v>0</v>
      </c>
      <c r="F1083" s="209"/>
      <c r="G1083" s="209">
        <v>0</v>
      </c>
    </row>
    <row r="1084" spans="1:7" ht="11.25" hidden="1" customHeight="1">
      <c r="A1084" s="132"/>
      <c r="B1084" s="202" t="s">
        <v>330</v>
      </c>
      <c r="C1084" s="201">
        <v>0</v>
      </c>
      <c r="D1084" s="201">
        <v>0</v>
      </c>
      <c r="E1084" s="201">
        <v>0</v>
      </c>
      <c r="F1084" s="209"/>
      <c r="G1084" s="209">
        <v>0</v>
      </c>
    </row>
    <row r="1085" spans="1:7" ht="11.25" hidden="1" customHeight="1">
      <c r="A1085" s="132"/>
      <c r="B1085" s="202" t="s">
        <v>331</v>
      </c>
      <c r="C1085" s="201">
        <v>0</v>
      </c>
      <c r="D1085" s="201">
        <v>0</v>
      </c>
      <c r="E1085" s="201">
        <v>0</v>
      </c>
      <c r="F1085" s="209"/>
      <c r="G1085" s="209">
        <v>0</v>
      </c>
    </row>
    <row r="1086" spans="1:7" ht="11.25" hidden="1" customHeight="1">
      <c r="A1086" s="132"/>
      <c r="B1086" s="202" t="s">
        <v>359</v>
      </c>
      <c r="C1086" s="201">
        <v>0</v>
      </c>
      <c r="D1086" s="201">
        <v>0</v>
      </c>
      <c r="E1086" s="201">
        <v>0</v>
      </c>
      <c r="F1086" s="209"/>
      <c r="G1086" s="209">
        <v>0</v>
      </c>
    </row>
    <row r="1087" spans="1:7" ht="11.25" hidden="1" customHeight="1">
      <c r="A1087" s="132"/>
      <c r="B1087" s="202" t="s">
        <v>333</v>
      </c>
      <c r="C1087" s="201">
        <v>0</v>
      </c>
      <c r="D1087" s="201">
        <v>0</v>
      </c>
      <c r="E1087" s="201">
        <v>0</v>
      </c>
      <c r="F1087" s="209"/>
      <c r="G1087" s="209">
        <v>0</v>
      </c>
    </row>
    <row r="1088" spans="1:7" ht="11.25" hidden="1" customHeight="1">
      <c r="A1088" s="132"/>
      <c r="B1088" s="202" t="s">
        <v>331</v>
      </c>
      <c r="C1088" s="201">
        <v>0</v>
      </c>
      <c r="D1088" s="201">
        <v>0</v>
      </c>
      <c r="E1088" s="201">
        <v>0</v>
      </c>
      <c r="F1088" s="209"/>
      <c r="G1088" s="209">
        <v>0</v>
      </c>
    </row>
    <row r="1089" spans="1:7" ht="11.25" hidden="1" customHeight="1">
      <c r="A1089" s="132"/>
      <c r="B1089" s="202" t="s">
        <v>360</v>
      </c>
      <c r="C1089" s="201">
        <v>0</v>
      </c>
      <c r="D1089" s="201">
        <v>0</v>
      </c>
      <c r="E1089" s="201">
        <v>0</v>
      </c>
      <c r="F1089" s="209"/>
      <c r="G1089" s="209">
        <v>0</v>
      </c>
    </row>
    <row r="1090" spans="1:7" ht="11.25" hidden="1" customHeight="1">
      <c r="A1090" s="132"/>
      <c r="B1090" s="202" t="s">
        <v>335</v>
      </c>
      <c r="C1090" s="201">
        <v>0</v>
      </c>
      <c r="D1090" s="201">
        <v>0</v>
      </c>
      <c r="E1090" s="201">
        <v>0</v>
      </c>
      <c r="F1090" s="209"/>
      <c r="G1090" s="209">
        <v>0</v>
      </c>
    </row>
    <row r="1091" spans="1:7" ht="11.25" hidden="1" customHeight="1">
      <c r="A1091" s="132"/>
      <c r="B1091" s="202" t="s">
        <v>336</v>
      </c>
      <c r="C1091" s="201">
        <v>0</v>
      </c>
      <c r="D1091" s="201">
        <v>0</v>
      </c>
      <c r="E1091" s="201">
        <v>0</v>
      </c>
      <c r="F1091" s="209"/>
      <c r="G1091" s="209">
        <v>0</v>
      </c>
    </row>
    <row r="1092" spans="1:7" ht="11.25" hidden="1" customHeight="1">
      <c r="A1092" s="132"/>
      <c r="B1092" s="202" t="s">
        <v>331</v>
      </c>
      <c r="C1092" s="201">
        <v>0</v>
      </c>
      <c r="D1092" s="201">
        <v>0</v>
      </c>
      <c r="E1092" s="201">
        <v>0</v>
      </c>
      <c r="F1092" s="209"/>
      <c r="G1092" s="209">
        <v>0</v>
      </c>
    </row>
    <row r="1093" spans="1:7" ht="11.25" hidden="1" customHeight="1">
      <c r="A1093" s="132"/>
      <c r="B1093" s="202" t="s">
        <v>359</v>
      </c>
      <c r="C1093" s="201">
        <v>0</v>
      </c>
      <c r="D1093" s="201">
        <v>0</v>
      </c>
      <c r="E1093" s="201">
        <v>0</v>
      </c>
      <c r="F1093" s="209"/>
      <c r="G1093" s="209">
        <v>0</v>
      </c>
    </row>
    <row r="1094" spans="1:7" ht="11.25" hidden="1" customHeight="1">
      <c r="A1094" s="132"/>
      <c r="B1094" s="202" t="s">
        <v>337</v>
      </c>
      <c r="C1094" s="201">
        <v>0</v>
      </c>
      <c r="D1094" s="201">
        <v>0</v>
      </c>
      <c r="E1094" s="201">
        <v>0</v>
      </c>
      <c r="F1094" s="209"/>
      <c r="G1094" s="209">
        <v>0</v>
      </c>
    </row>
    <row r="1095" spans="1:7" ht="11.25" hidden="1" customHeight="1">
      <c r="A1095" s="132"/>
      <c r="B1095" s="202" t="s">
        <v>331</v>
      </c>
      <c r="C1095" s="201">
        <v>0</v>
      </c>
      <c r="D1095" s="201">
        <v>0</v>
      </c>
      <c r="E1095" s="201">
        <v>0</v>
      </c>
      <c r="F1095" s="209"/>
      <c r="G1095" s="209">
        <v>0</v>
      </c>
    </row>
    <row r="1096" spans="1:7" ht="11.25" hidden="1" customHeight="1">
      <c r="A1096" s="132"/>
      <c r="B1096" s="202" t="s">
        <v>359</v>
      </c>
      <c r="C1096" s="201">
        <v>0</v>
      </c>
      <c r="D1096" s="201">
        <v>0</v>
      </c>
      <c r="E1096" s="201">
        <v>0</v>
      </c>
      <c r="F1096" s="209"/>
      <c r="G1096" s="209">
        <v>0</v>
      </c>
    </row>
    <row r="1097" spans="1:7" ht="11.25" hidden="1" customHeight="1">
      <c r="A1097" s="132"/>
      <c r="B1097" s="202" t="s">
        <v>338</v>
      </c>
      <c r="C1097" s="201">
        <v>0</v>
      </c>
      <c r="D1097" s="201">
        <v>0</v>
      </c>
      <c r="E1097" s="201">
        <v>0</v>
      </c>
      <c r="F1097" s="209"/>
      <c r="G1097" s="209">
        <v>0</v>
      </c>
    </row>
    <row r="1098" spans="1:7" ht="11.25" hidden="1" customHeight="1">
      <c r="A1098" s="132"/>
      <c r="B1098" s="202" t="s">
        <v>331</v>
      </c>
      <c r="C1098" s="201">
        <v>0</v>
      </c>
      <c r="D1098" s="201">
        <v>0</v>
      </c>
      <c r="E1098" s="201">
        <v>0</v>
      </c>
      <c r="F1098" s="209"/>
      <c r="G1098" s="209">
        <v>0</v>
      </c>
    </row>
    <row r="1099" spans="1:7" ht="11.25" hidden="1" customHeight="1">
      <c r="A1099" s="132"/>
      <c r="B1099" s="202" t="s">
        <v>362</v>
      </c>
      <c r="C1099" s="201">
        <v>0</v>
      </c>
      <c r="D1099" s="201">
        <v>0</v>
      </c>
      <c r="E1099" s="201">
        <v>0</v>
      </c>
      <c r="F1099" s="209"/>
      <c r="G1099" s="209">
        <v>0</v>
      </c>
    </row>
    <row r="1100" spans="1:7" ht="11.25" hidden="1" customHeight="1">
      <c r="A1100" s="132"/>
      <c r="B1100" s="202" t="s">
        <v>257</v>
      </c>
      <c r="C1100" s="201">
        <v>22.22</v>
      </c>
      <c r="D1100" s="201">
        <v>82.222176390000001</v>
      </c>
      <c r="E1100" s="201">
        <v>57.69</v>
      </c>
      <c r="F1100" s="209"/>
      <c r="G1100" s="209">
        <v>0</v>
      </c>
    </row>
    <row r="1101" spans="1:7" ht="11.25" hidden="1" customHeight="1">
      <c r="A1101" s="132"/>
      <c r="B1101" s="202" t="s">
        <v>357</v>
      </c>
      <c r="C1101" s="203">
        <v>22.22</v>
      </c>
      <c r="D1101" s="203">
        <v>82.222176390000001</v>
      </c>
      <c r="E1101" s="203">
        <v>57.69</v>
      </c>
      <c r="F1101" s="209"/>
      <c r="G1101" s="209">
        <v>96.959953110000001</v>
      </c>
    </row>
    <row r="1102" spans="1:7" ht="11.25" hidden="1" customHeight="1">
      <c r="A1102" s="132"/>
      <c r="B1102" s="202" t="s">
        <v>358</v>
      </c>
      <c r="C1102" s="201">
        <v>0</v>
      </c>
      <c r="D1102" s="201">
        <v>0</v>
      </c>
      <c r="E1102" s="201">
        <v>0</v>
      </c>
      <c r="F1102" s="209"/>
      <c r="G1102" s="209">
        <v>0</v>
      </c>
    </row>
    <row r="1103" spans="1:7" ht="11.25" hidden="1" customHeight="1">
      <c r="A1103" s="132"/>
      <c r="B1103" s="202" t="s">
        <v>330</v>
      </c>
      <c r="C1103" s="201">
        <v>0</v>
      </c>
      <c r="D1103" s="201">
        <v>0</v>
      </c>
      <c r="E1103" s="201">
        <v>0</v>
      </c>
      <c r="F1103" s="209"/>
      <c r="G1103" s="209">
        <v>0</v>
      </c>
    </row>
    <row r="1104" spans="1:7" ht="11.25" hidden="1" customHeight="1">
      <c r="A1104" s="132"/>
      <c r="B1104" s="202" t="s">
        <v>331</v>
      </c>
      <c r="C1104" s="201">
        <v>0</v>
      </c>
      <c r="D1104" s="201">
        <v>0</v>
      </c>
      <c r="E1104" s="201">
        <v>0</v>
      </c>
      <c r="F1104" s="209"/>
      <c r="G1104" s="209">
        <v>0</v>
      </c>
    </row>
    <row r="1105" spans="1:7" ht="11.25" hidden="1" customHeight="1">
      <c r="A1105" s="132"/>
      <c r="B1105" s="202" t="s">
        <v>359</v>
      </c>
      <c r="C1105" s="201">
        <v>0</v>
      </c>
      <c r="D1105" s="201">
        <v>0</v>
      </c>
      <c r="E1105" s="201">
        <v>0</v>
      </c>
      <c r="F1105" s="209"/>
      <c r="G1105" s="209">
        <v>0</v>
      </c>
    </row>
    <row r="1106" spans="1:7" ht="11.25" hidden="1" customHeight="1">
      <c r="A1106" s="132"/>
      <c r="B1106" s="202" t="s">
        <v>333</v>
      </c>
      <c r="C1106" s="201">
        <v>0</v>
      </c>
      <c r="D1106" s="201">
        <v>0</v>
      </c>
      <c r="E1106" s="201">
        <v>0</v>
      </c>
      <c r="F1106" s="209"/>
      <c r="G1106" s="209">
        <v>0</v>
      </c>
    </row>
    <row r="1107" spans="1:7" ht="11.25" hidden="1" customHeight="1">
      <c r="A1107" s="132"/>
      <c r="B1107" s="202" t="s">
        <v>331</v>
      </c>
      <c r="C1107" s="201">
        <v>0</v>
      </c>
      <c r="D1107" s="201">
        <v>0</v>
      </c>
      <c r="E1107" s="201">
        <v>0</v>
      </c>
      <c r="F1107" s="209"/>
      <c r="G1107" s="209">
        <v>0</v>
      </c>
    </row>
    <row r="1108" spans="1:7" ht="11.25" hidden="1" customHeight="1">
      <c r="A1108" s="132"/>
      <c r="B1108" s="202" t="s">
        <v>360</v>
      </c>
      <c r="C1108" s="201">
        <v>0</v>
      </c>
      <c r="D1108" s="201">
        <v>0</v>
      </c>
      <c r="E1108" s="201">
        <v>0</v>
      </c>
      <c r="F1108" s="209"/>
      <c r="G1108" s="209">
        <v>0</v>
      </c>
    </row>
    <row r="1109" spans="1:7" ht="11.25" hidden="1" customHeight="1">
      <c r="A1109" s="132"/>
      <c r="B1109" s="202" t="s">
        <v>335</v>
      </c>
      <c r="C1109" s="201">
        <v>0</v>
      </c>
      <c r="D1109" s="201">
        <v>0</v>
      </c>
      <c r="E1109" s="201">
        <v>0</v>
      </c>
      <c r="F1109" s="209"/>
      <c r="G1109" s="209">
        <v>0</v>
      </c>
    </row>
    <row r="1110" spans="1:7" ht="11.25" hidden="1" customHeight="1">
      <c r="A1110" s="132"/>
      <c r="B1110" s="202" t="s">
        <v>336</v>
      </c>
      <c r="C1110" s="201">
        <v>0</v>
      </c>
      <c r="D1110" s="201">
        <v>0</v>
      </c>
      <c r="E1110" s="201">
        <v>0</v>
      </c>
      <c r="F1110" s="209"/>
      <c r="G1110" s="209">
        <v>0</v>
      </c>
    </row>
    <row r="1111" spans="1:7" ht="11.25" hidden="1" customHeight="1">
      <c r="A1111" s="132"/>
      <c r="B1111" s="202" t="s">
        <v>331</v>
      </c>
      <c r="C1111" s="201">
        <v>0</v>
      </c>
      <c r="D1111" s="201">
        <v>0</v>
      </c>
      <c r="E1111" s="201">
        <v>0</v>
      </c>
      <c r="F1111" s="209"/>
      <c r="G1111" s="209">
        <v>0</v>
      </c>
    </row>
    <row r="1112" spans="1:7" ht="11.25" hidden="1" customHeight="1">
      <c r="A1112" s="132"/>
      <c r="B1112" s="202" t="s">
        <v>359</v>
      </c>
      <c r="C1112" s="201">
        <v>0</v>
      </c>
      <c r="D1112" s="201">
        <v>0</v>
      </c>
      <c r="E1112" s="201">
        <v>0</v>
      </c>
      <c r="F1112" s="209"/>
      <c r="G1112" s="209">
        <v>0</v>
      </c>
    </row>
    <row r="1113" spans="1:7" ht="11.25" hidden="1" customHeight="1">
      <c r="A1113" s="132"/>
      <c r="B1113" s="202" t="s">
        <v>337</v>
      </c>
      <c r="C1113" s="201">
        <v>0</v>
      </c>
      <c r="D1113" s="201">
        <v>0</v>
      </c>
      <c r="E1113" s="201">
        <v>0</v>
      </c>
      <c r="F1113" s="209"/>
      <c r="G1113" s="209">
        <v>0</v>
      </c>
    </row>
    <row r="1114" spans="1:7" ht="11.25" hidden="1" customHeight="1">
      <c r="A1114" s="132"/>
      <c r="B1114" s="202" t="s">
        <v>331</v>
      </c>
      <c r="C1114" s="201">
        <v>0</v>
      </c>
      <c r="D1114" s="201">
        <v>0</v>
      </c>
      <c r="E1114" s="201">
        <v>0</v>
      </c>
      <c r="F1114" s="209"/>
      <c r="G1114" s="209">
        <v>0</v>
      </c>
    </row>
    <row r="1115" spans="1:7" ht="11.25" hidden="1" customHeight="1">
      <c r="A1115" s="132"/>
      <c r="B1115" s="202" t="s">
        <v>359</v>
      </c>
      <c r="C1115" s="201">
        <v>0</v>
      </c>
      <c r="D1115" s="201">
        <v>0</v>
      </c>
      <c r="E1115" s="201">
        <v>0</v>
      </c>
      <c r="F1115" s="209"/>
      <c r="G1115" s="209">
        <v>0</v>
      </c>
    </row>
    <row r="1116" spans="1:7" ht="11.25" hidden="1" customHeight="1">
      <c r="A1116" s="132"/>
      <c r="B1116" s="202" t="s">
        <v>338</v>
      </c>
      <c r="C1116" s="201">
        <v>0</v>
      </c>
      <c r="D1116" s="201">
        <v>0</v>
      </c>
      <c r="E1116" s="201">
        <v>0</v>
      </c>
      <c r="F1116" s="209"/>
      <c r="G1116" s="209">
        <v>0</v>
      </c>
    </row>
    <row r="1117" spans="1:7" ht="11.25" hidden="1" customHeight="1">
      <c r="A1117" s="132"/>
      <c r="B1117" s="202" t="s">
        <v>331</v>
      </c>
      <c r="C1117" s="201">
        <v>0</v>
      </c>
      <c r="D1117" s="201">
        <v>0</v>
      </c>
      <c r="E1117" s="201">
        <v>0</v>
      </c>
      <c r="F1117" s="209"/>
      <c r="G1117" s="209">
        <v>0</v>
      </c>
    </row>
    <row r="1118" spans="1:7" ht="11.25" hidden="1" customHeight="1">
      <c r="A1118" s="132"/>
      <c r="B1118" s="202" t="s">
        <v>359</v>
      </c>
      <c r="C1118" s="201">
        <v>0</v>
      </c>
      <c r="D1118" s="201">
        <v>0</v>
      </c>
      <c r="E1118" s="201">
        <v>0</v>
      </c>
      <c r="F1118" s="209"/>
      <c r="G1118" s="209">
        <v>0</v>
      </c>
    </row>
    <row r="1119" spans="1:7" ht="11.25" hidden="1" customHeight="1">
      <c r="A1119" s="132"/>
      <c r="B1119" s="202" t="s">
        <v>258</v>
      </c>
      <c r="C1119" s="201">
        <v>0</v>
      </c>
      <c r="D1119" s="201">
        <v>0</v>
      </c>
      <c r="E1119" s="201">
        <v>0</v>
      </c>
      <c r="F1119" s="209"/>
      <c r="G1119" s="209">
        <v>0</v>
      </c>
    </row>
    <row r="1120" spans="1:7" ht="11.25" hidden="1" customHeight="1">
      <c r="A1120" s="132"/>
      <c r="B1120" s="202" t="s">
        <v>363</v>
      </c>
      <c r="C1120" s="201">
        <v>0</v>
      </c>
      <c r="D1120" s="201">
        <v>0</v>
      </c>
      <c r="E1120" s="201">
        <v>0</v>
      </c>
      <c r="F1120" s="209"/>
      <c r="G1120" s="209">
        <v>0</v>
      </c>
    </row>
    <row r="1121" spans="1:7" ht="11.25" hidden="1" customHeight="1">
      <c r="A1121" s="132"/>
      <c r="B1121" s="202" t="s">
        <v>358</v>
      </c>
      <c r="C1121" s="201">
        <v>0</v>
      </c>
      <c r="D1121" s="201">
        <v>0</v>
      </c>
      <c r="E1121" s="201">
        <v>0</v>
      </c>
      <c r="F1121" s="209"/>
      <c r="G1121" s="209">
        <v>0</v>
      </c>
    </row>
    <row r="1122" spans="1:7" ht="11.25" hidden="1" customHeight="1">
      <c r="A1122" s="132"/>
      <c r="B1122" s="202" t="s">
        <v>330</v>
      </c>
      <c r="C1122" s="201">
        <v>0</v>
      </c>
      <c r="D1122" s="201">
        <v>0</v>
      </c>
      <c r="E1122" s="201">
        <v>0</v>
      </c>
      <c r="F1122" s="209"/>
      <c r="G1122" s="209">
        <v>0</v>
      </c>
    </row>
    <row r="1123" spans="1:7" ht="11.25" hidden="1" customHeight="1">
      <c r="A1123" s="132"/>
      <c r="B1123" s="202" t="s">
        <v>331</v>
      </c>
      <c r="C1123" s="201">
        <v>0</v>
      </c>
      <c r="D1123" s="201">
        <v>0</v>
      </c>
      <c r="E1123" s="201">
        <v>0</v>
      </c>
      <c r="F1123" s="209"/>
      <c r="G1123" s="209">
        <v>0</v>
      </c>
    </row>
    <row r="1124" spans="1:7" ht="11.25" hidden="1" customHeight="1">
      <c r="A1124" s="132"/>
      <c r="B1124" s="202" t="s">
        <v>359</v>
      </c>
      <c r="C1124" s="201">
        <v>0</v>
      </c>
      <c r="D1124" s="201">
        <v>0</v>
      </c>
      <c r="E1124" s="201">
        <v>0</v>
      </c>
      <c r="F1124" s="209"/>
      <c r="G1124" s="209">
        <v>0</v>
      </c>
    </row>
    <row r="1125" spans="1:7" ht="11.25" hidden="1" customHeight="1">
      <c r="A1125" s="132"/>
      <c r="B1125" s="202" t="s">
        <v>333</v>
      </c>
      <c r="C1125" s="201">
        <v>0</v>
      </c>
      <c r="D1125" s="201">
        <v>0</v>
      </c>
      <c r="E1125" s="201">
        <v>0</v>
      </c>
      <c r="F1125" s="209"/>
      <c r="G1125" s="209">
        <v>0</v>
      </c>
    </row>
    <row r="1126" spans="1:7" ht="11.25" hidden="1" customHeight="1">
      <c r="A1126" s="132"/>
      <c r="B1126" s="202" t="s">
        <v>331</v>
      </c>
      <c r="C1126" s="201">
        <v>0</v>
      </c>
      <c r="D1126" s="201">
        <v>0</v>
      </c>
      <c r="E1126" s="201">
        <v>0</v>
      </c>
      <c r="F1126" s="209"/>
      <c r="G1126" s="209">
        <v>0</v>
      </c>
    </row>
    <row r="1127" spans="1:7" ht="11.25" hidden="1" customHeight="1">
      <c r="A1127" s="132"/>
      <c r="B1127" s="202" t="s">
        <v>360</v>
      </c>
      <c r="C1127" s="201">
        <v>0</v>
      </c>
      <c r="D1127" s="201">
        <v>0</v>
      </c>
      <c r="E1127" s="201">
        <v>0</v>
      </c>
      <c r="F1127" s="209"/>
      <c r="G1127" s="209">
        <v>0</v>
      </c>
    </row>
    <row r="1128" spans="1:7" ht="11.25" hidden="1" customHeight="1">
      <c r="A1128" s="132"/>
      <c r="B1128" s="202" t="s">
        <v>335</v>
      </c>
      <c r="C1128" s="201">
        <v>0</v>
      </c>
      <c r="D1128" s="201">
        <v>0</v>
      </c>
      <c r="E1128" s="201">
        <v>0</v>
      </c>
      <c r="F1128" s="209"/>
      <c r="G1128" s="209">
        <v>0</v>
      </c>
    </row>
    <row r="1129" spans="1:7" ht="11.25" hidden="1" customHeight="1">
      <c r="A1129" s="132"/>
      <c r="B1129" s="202" t="s">
        <v>350</v>
      </c>
      <c r="C1129" s="201">
        <v>0</v>
      </c>
      <c r="D1129" s="201">
        <v>0</v>
      </c>
      <c r="E1129" s="201">
        <v>0</v>
      </c>
      <c r="F1129" s="209"/>
      <c r="G1129" s="209">
        <v>0</v>
      </c>
    </row>
    <row r="1130" spans="1:7" ht="11.25" hidden="1" customHeight="1">
      <c r="A1130" s="132"/>
      <c r="B1130" s="202" t="s">
        <v>331</v>
      </c>
      <c r="C1130" s="201">
        <v>0</v>
      </c>
      <c r="D1130" s="201">
        <v>0</v>
      </c>
      <c r="E1130" s="201">
        <v>0</v>
      </c>
      <c r="F1130" s="209"/>
      <c r="G1130" s="209">
        <v>0</v>
      </c>
    </row>
    <row r="1131" spans="1:7" ht="11.25" hidden="1" customHeight="1">
      <c r="A1131" s="132"/>
      <c r="B1131" s="202" t="s">
        <v>359</v>
      </c>
      <c r="C1131" s="201">
        <v>0</v>
      </c>
      <c r="D1131" s="201">
        <v>0</v>
      </c>
      <c r="E1131" s="201">
        <v>0</v>
      </c>
      <c r="F1131" s="209"/>
      <c r="G1131" s="209">
        <v>0</v>
      </c>
    </row>
    <row r="1132" spans="1:7" ht="11.25" hidden="1" customHeight="1">
      <c r="A1132" s="132"/>
      <c r="B1132" s="202" t="s">
        <v>337</v>
      </c>
      <c r="C1132" s="201">
        <v>0</v>
      </c>
      <c r="D1132" s="201">
        <v>0</v>
      </c>
      <c r="E1132" s="201">
        <v>0</v>
      </c>
      <c r="F1132" s="209"/>
      <c r="G1132" s="209">
        <v>0</v>
      </c>
    </row>
    <row r="1133" spans="1:7" ht="11.25" hidden="1" customHeight="1">
      <c r="A1133" s="132"/>
      <c r="B1133" s="202" t="s">
        <v>331</v>
      </c>
      <c r="C1133" s="201">
        <v>0</v>
      </c>
      <c r="D1133" s="201">
        <v>0</v>
      </c>
      <c r="E1133" s="201">
        <v>0</v>
      </c>
      <c r="F1133" s="209"/>
      <c r="G1133" s="209">
        <v>0</v>
      </c>
    </row>
    <row r="1134" spans="1:7" ht="11.25" hidden="1" customHeight="1">
      <c r="A1134" s="132"/>
      <c r="B1134" s="202" t="s">
        <v>359</v>
      </c>
      <c r="C1134" s="201">
        <v>0</v>
      </c>
      <c r="D1134" s="201">
        <v>0</v>
      </c>
      <c r="E1134" s="201">
        <v>0</v>
      </c>
      <c r="F1134" s="209"/>
      <c r="G1134" s="209">
        <v>0</v>
      </c>
    </row>
    <row r="1135" spans="1:7" ht="11.25" hidden="1" customHeight="1">
      <c r="A1135" s="132"/>
      <c r="B1135" s="202" t="s">
        <v>338</v>
      </c>
      <c r="C1135" s="201">
        <v>0</v>
      </c>
      <c r="D1135" s="201">
        <v>0</v>
      </c>
      <c r="E1135" s="201">
        <v>0</v>
      </c>
      <c r="F1135" s="209"/>
      <c r="G1135" s="209">
        <v>0</v>
      </c>
    </row>
    <row r="1136" spans="1:7" ht="11.25" hidden="1" customHeight="1">
      <c r="A1136" s="132"/>
      <c r="B1136" s="202" t="s">
        <v>331</v>
      </c>
      <c r="C1136" s="201">
        <v>0</v>
      </c>
      <c r="D1136" s="201">
        <v>0</v>
      </c>
      <c r="E1136" s="201">
        <v>0</v>
      </c>
      <c r="F1136" s="209"/>
      <c r="G1136" s="209">
        <v>0</v>
      </c>
    </row>
    <row r="1137" spans="1:7" ht="11.25" hidden="1" customHeight="1">
      <c r="A1137" s="132"/>
      <c r="B1137" s="202" t="s">
        <v>359</v>
      </c>
      <c r="C1137" s="201">
        <v>0</v>
      </c>
      <c r="D1137" s="201">
        <v>0</v>
      </c>
      <c r="E1137" s="201">
        <v>0</v>
      </c>
      <c r="F1137" s="209"/>
      <c r="G1137" s="209">
        <v>0</v>
      </c>
    </row>
    <row r="1138" spans="1:7" ht="11.25" hidden="1" customHeight="1">
      <c r="A1138" s="132"/>
      <c r="B1138" s="202" t="s">
        <v>259</v>
      </c>
      <c r="C1138" s="201">
        <v>0</v>
      </c>
      <c r="D1138" s="201">
        <v>0</v>
      </c>
      <c r="E1138" s="201">
        <v>0</v>
      </c>
      <c r="F1138" s="209"/>
      <c r="G1138" s="209">
        <v>0</v>
      </c>
    </row>
    <row r="1139" spans="1:7" ht="11.25" hidden="1" customHeight="1">
      <c r="A1139" s="132"/>
      <c r="B1139" s="202" t="s">
        <v>364</v>
      </c>
      <c r="C1139" s="201">
        <v>0</v>
      </c>
      <c r="D1139" s="201">
        <v>0</v>
      </c>
      <c r="E1139" s="201">
        <v>0</v>
      </c>
      <c r="F1139" s="209"/>
      <c r="G1139" s="209">
        <v>0</v>
      </c>
    </row>
    <row r="1140" spans="1:7" ht="11.25" hidden="1" customHeight="1">
      <c r="A1140" s="132"/>
      <c r="B1140" s="202" t="s">
        <v>365</v>
      </c>
      <c r="C1140" s="201">
        <v>0</v>
      </c>
      <c r="D1140" s="201">
        <v>0</v>
      </c>
      <c r="E1140" s="201">
        <v>0</v>
      </c>
      <c r="F1140" s="209"/>
      <c r="G1140" s="209">
        <v>0</v>
      </c>
    </row>
    <row r="1141" spans="1:7" ht="11.25" hidden="1" customHeight="1">
      <c r="A1141" s="132"/>
      <c r="B1141" s="202" t="s">
        <v>344</v>
      </c>
      <c r="C1141" s="201">
        <v>0</v>
      </c>
      <c r="D1141" s="201">
        <v>0</v>
      </c>
      <c r="E1141" s="201">
        <v>0</v>
      </c>
      <c r="F1141" s="209"/>
      <c r="G1141" s="209">
        <v>0</v>
      </c>
    </row>
    <row r="1142" spans="1:7" ht="11.25" hidden="1" customHeight="1">
      <c r="A1142" s="132"/>
      <c r="B1142" s="202" t="s">
        <v>345</v>
      </c>
      <c r="C1142" s="201">
        <v>0</v>
      </c>
      <c r="D1142" s="201">
        <v>0</v>
      </c>
      <c r="E1142" s="201">
        <v>0</v>
      </c>
      <c r="F1142" s="209"/>
      <c r="G1142" s="209">
        <v>0</v>
      </c>
    </row>
    <row r="1143" spans="1:7" ht="11.25" hidden="1" customHeight="1">
      <c r="A1143" s="132"/>
      <c r="B1143" s="202" t="s">
        <v>144</v>
      </c>
      <c r="C1143" s="201">
        <v>0</v>
      </c>
      <c r="D1143" s="201">
        <v>0</v>
      </c>
      <c r="E1143" s="201">
        <v>0</v>
      </c>
      <c r="F1143" s="209"/>
      <c r="G1143" s="209">
        <v>0</v>
      </c>
    </row>
    <row r="1144" spans="1:7" ht="11.25" hidden="1" customHeight="1">
      <c r="A1144" s="132"/>
      <c r="B1144" s="202" t="s">
        <v>347</v>
      </c>
      <c r="C1144" s="201">
        <v>0</v>
      </c>
      <c r="D1144" s="201">
        <v>0</v>
      </c>
      <c r="E1144" s="201">
        <v>0</v>
      </c>
      <c r="F1144" s="209"/>
      <c r="G1144" s="209">
        <v>0</v>
      </c>
    </row>
    <row r="1145" spans="1:7" ht="11.25" hidden="1" customHeight="1">
      <c r="A1145" s="132"/>
      <c r="B1145" s="202" t="s">
        <v>345</v>
      </c>
      <c r="C1145" s="201">
        <v>0</v>
      </c>
      <c r="D1145" s="201">
        <v>0</v>
      </c>
      <c r="E1145" s="201">
        <v>0</v>
      </c>
      <c r="F1145" s="209"/>
      <c r="G1145" s="209">
        <v>0</v>
      </c>
    </row>
    <row r="1146" spans="1:7" ht="11.25" hidden="1" customHeight="1">
      <c r="A1146" s="132"/>
      <c r="B1146" s="202" t="s">
        <v>366</v>
      </c>
      <c r="C1146" s="201">
        <v>0</v>
      </c>
      <c r="D1146" s="201">
        <v>0</v>
      </c>
      <c r="E1146" s="201">
        <v>0</v>
      </c>
      <c r="F1146" s="209"/>
      <c r="G1146" s="209">
        <v>0</v>
      </c>
    </row>
    <row r="1147" spans="1:7" ht="11.25" hidden="1" customHeight="1">
      <c r="A1147" s="132"/>
      <c r="B1147" s="202" t="s">
        <v>349</v>
      </c>
      <c r="C1147" s="201">
        <v>0</v>
      </c>
      <c r="D1147" s="201">
        <v>0</v>
      </c>
      <c r="E1147" s="201">
        <v>0</v>
      </c>
      <c r="F1147" s="209"/>
      <c r="G1147" s="209">
        <v>0</v>
      </c>
    </row>
    <row r="1148" spans="1:7" ht="11.25" hidden="1" customHeight="1">
      <c r="A1148" s="132"/>
      <c r="B1148" s="202" t="s">
        <v>350</v>
      </c>
      <c r="C1148" s="201">
        <v>0</v>
      </c>
      <c r="D1148" s="201">
        <v>0</v>
      </c>
      <c r="E1148" s="201">
        <v>0</v>
      </c>
      <c r="F1148" s="209"/>
      <c r="G1148" s="209">
        <v>0</v>
      </c>
    </row>
    <row r="1149" spans="1:7" ht="11.25" hidden="1" customHeight="1">
      <c r="A1149" s="132"/>
      <c r="B1149" s="202" t="s">
        <v>345</v>
      </c>
      <c r="C1149" s="201">
        <v>0</v>
      </c>
      <c r="D1149" s="201">
        <v>0</v>
      </c>
      <c r="E1149" s="201">
        <v>0</v>
      </c>
      <c r="F1149" s="209"/>
      <c r="G1149" s="209">
        <v>0</v>
      </c>
    </row>
    <row r="1150" spans="1:7" ht="11.25" hidden="1" customHeight="1">
      <c r="A1150" s="132"/>
      <c r="B1150" s="202" t="s">
        <v>144</v>
      </c>
      <c r="C1150" s="201">
        <v>0</v>
      </c>
      <c r="D1150" s="201">
        <v>0</v>
      </c>
      <c r="E1150" s="201">
        <v>0</v>
      </c>
      <c r="F1150" s="209"/>
      <c r="G1150" s="209">
        <v>0</v>
      </c>
    </row>
    <row r="1151" spans="1:7" ht="11.25" hidden="1" customHeight="1">
      <c r="A1151" s="132"/>
      <c r="B1151" s="202" t="s">
        <v>351</v>
      </c>
      <c r="C1151" s="201">
        <v>0</v>
      </c>
      <c r="D1151" s="201">
        <v>0</v>
      </c>
      <c r="E1151" s="201">
        <v>0</v>
      </c>
      <c r="F1151" s="209"/>
      <c r="G1151" s="209">
        <v>0</v>
      </c>
    </row>
    <row r="1152" spans="1:7" ht="11.25" hidden="1" customHeight="1">
      <c r="A1152" s="132"/>
      <c r="B1152" s="202" t="s">
        <v>345</v>
      </c>
      <c r="C1152" s="201">
        <v>0</v>
      </c>
      <c r="D1152" s="201">
        <v>0</v>
      </c>
      <c r="E1152" s="201">
        <v>0</v>
      </c>
      <c r="F1152" s="209"/>
      <c r="G1152" s="209">
        <v>0</v>
      </c>
    </row>
    <row r="1153" spans="1:7" ht="11.25" hidden="1" customHeight="1">
      <c r="A1153" s="132"/>
      <c r="B1153" s="202" t="s">
        <v>144</v>
      </c>
      <c r="C1153" s="201">
        <v>0</v>
      </c>
      <c r="D1153" s="201">
        <v>0</v>
      </c>
      <c r="E1153" s="201">
        <v>0</v>
      </c>
      <c r="F1153" s="209"/>
      <c r="G1153" s="209">
        <v>0</v>
      </c>
    </row>
    <row r="1154" spans="1:7" ht="11.25" hidden="1" customHeight="1">
      <c r="A1154" s="132"/>
      <c r="B1154" s="202" t="s">
        <v>352</v>
      </c>
      <c r="C1154" s="201">
        <v>0</v>
      </c>
      <c r="D1154" s="201">
        <v>0</v>
      </c>
      <c r="E1154" s="201">
        <v>0</v>
      </c>
      <c r="F1154" s="209"/>
      <c r="G1154" s="209">
        <v>0</v>
      </c>
    </row>
    <row r="1155" spans="1:7" ht="11.25" hidden="1" customHeight="1">
      <c r="A1155" s="132"/>
      <c r="B1155" s="202" t="s">
        <v>345</v>
      </c>
      <c r="C1155" s="201">
        <v>0</v>
      </c>
      <c r="D1155" s="201">
        <v>0</v>
      </c>
      <c r="E1155" s="201">
        <v>0</v>
      </c>
      <c r="F1155" s="209"/>
      <c r="G1155" s="209">
        <v>0</v>
      </c>
    </row>
    <row r="1156" spans="1:7" ht="11.25" hidden="1" customHeight="1">
      <c r="A1156" s="132"/>
      <c r="B1156" s="202" t="s">
        <v>144</v>
      </c>
      <c r="C1156" s="201">
        <v>0</v>
      </c>
      <c r="D1156" s="201">
        <v>0</v>
      </c>
      <c r="E1156" s="201">
        <v>0</v>
      </c>
      <c r="F1156" s="209"/>
      <c r="G1156" s="209">
        <v>0</v>
      </c>
    </row>
    <row r="1157" spans="1:7" ht="11.25" hidden="1" customHeight="1">
      <c r="A1157" s="132"/>
      <c r="B1157" s="202" t="s">
        <v>260</v>
      </c>
      <c r="C1157" s="201">
        <v>0</v>
      </c>
      <c r="D1157" s="201">
        <v>0</v>
      </c>
      <c r="E1157" s="201">
        <v>0</v>
      </c>
      <c r="F1157" s="209"/>
      <c r="G1157" s="209">
        <v>0</v>
      </c>
    </row>
    <row r="1158" spans="1:7" ht="11.25" hidden="1" customHeight="1">
      <c r="A1158" s="132"/>
      <c r="B1158" s="202" t="s">
        <v>364</v>
      </c>
      <c r="C1158" s="201">
        <v>0</v>
      </c>
      <c r="D1158" s="201">
        <v>0</v>
      </c>
      <c r="E1158" s="201">
        <v>0</v>
      </c>
      <c r="F1158" s="209"/>
      <c r="G1158" s="209">
        <v>0</v>
      </c>
    </row>
    <row r="1159" spans="1:7" ht="11.25" hidden="1" customHeight="1">
      <c r="A1159" s="132"/>
      <c r="B1159" s="202" t="s">
        <v>365</v>
      </c>
      <c r="C1159" s="201">
        <v>0</v>
      </c>
      <c r="D1159" s="201">
        <v>0</v>
      </c>
      <c r="E1159" s="201">
        <v>0</v>
      </c>
      <c r="F1159" s="209"/>
      <c r="G1159" s="209">
        <v>0</v>
      </c>
    </row>
    <row r="1160" spans="1:7" ht="11.25" hidden="1" customHeight="1">
      <c r="A1160" s="132"/>
      <c r="B1160" s="202" t="s">
        <v>344</v>
      </c>
      <c r="C1160" s="201">
        <v>0</v>
      </c>
      <c r="D1160" s="201">
        <v>0</v>
      </c>
      <c r="E1160" s="201">
        <v>0</v>
      </c>
      <c r="F1160" s="209"/>
      <c r="G1160" s="209">
        <v>0</v>
      </c>
    </row>
    <row r="1161" spans="1:7" ht="11.25" hidden="1" customHeight="1">
      <c r="A1161" s="132"/>
      <c r="B1161" s="202" t="s">
        <v>345</v>
      </c>
      <c r="C1161" s="201">
        <v>0</v>
      </c>
      <c r="D1161" s="201">
        <v>0</v>
      </c>
      <c r="E1161" s="201">
        <v>0</v>
      </c>
      <c r="F1161" s="209"/>
      <c r="G1161" s="209">
        <v>0</v>
      </c>
    </row>
    <row r="1162" spans="1:7" ht="11.25" hidden="1" customHeight="1">
      <c r="A1162" s="132"/>
      <c r="B1162" s="202" t="s">
        <v>144</v>
      </c>
      <c r="C1162" s="201">
        <v>0</v>
      </c>
      <c r="D1162" s="201">
        <v>0</v>
      </c>
      <c r="E1162" s="201">
        <v>0</v>
      </c>
      <c r="F1162" s="209"/>
      <c r="G1162" s="209">
        <v>0</v>
      </c>
    </row>
    <row r="1163" spans="1:7" ht="11.25" hidden="1" customHeight="1">
      <c r="A1163" s="132"/>
      <c r="B1163" s="202" t="s">
        <v>347</v>
      </c>
      <c r="C1163" s="201">
        <v>0</v>
      </c>
      <c r="D1163" s="201">
        <v>0</v>
      </c>
      <c r="E1163" s="201">
        <v>0</v>
      </c>
      <c r="F1163" s="209"/>
      <c r="G1163" s="209">
        <v>0</v>
      </c>
    </row>
    <row r="1164" spans="1:7" ht="11.25" hidden="1" customHeight="1">
      <c r="A1164" s="132"/>
      <c r="B1164" s="202" t="s">
        <v>345</v>
      </c>
      <c r="C1164" s="201">
        <v>0</v>
      </c>
      <c r="D1164" s="201">
        <v>0</v>
      </c>
      <c r="E1164" s="201">
        <v>0</v>
      </c>
      <c r="F1164" s="209"/>
      <c r="G1164" s="209">
        <v>0</v>
      </c>
    </row>
    <row r="1165" spans="1:7" ht="11.25" hidden="1" customHeight="1">
      <c r="A1165" s="132"/>
      <c r="B1165" s="202" t="s">
        <v>366</v>
      </c>
      <c r="C1165" s="201">
        <v>0</v>
      </c>
      <c r="D1165" s="201">
        <v>0</v>
      </c>
      <c r="E1165" s="201">
        <v>0</v>
      </c>
      <c r="F1165" s="209"/>
      <c r="G1165" s="209">
        <v>0</v>
      </c>
    </row>
    <row r="1166" spans="1:7" ht="11.25" hidden="1" customHeight="1">
      <c r="A1166" s="132"/>
      <c r="B1166" s="202" t="s">
        <v>349</v>
      </c>
      <c r="C1166" s="201">
        <v>0</v>
      </c>
      <c r="D1166" s="201">
        <v>0</v>
      </c>
      <c r="E1166" s="201">
        <v>0</v>
      </c>
      <c r="F1166" s="209"/>
      <c r="G1166" s="209">
        <v>0</v>
      </c>
    </row>
    <row r="1167" spans="1:7" ht="11.25" hidden="1" customHeight="1">
      <c r="A1167" s="132"/>
      <c r="B1167" s="202" t="s">
        <v>350</v>
      </c>
      <c r="C1167" s="201">
        <v>0</v>
      </c>
      <c r="D1167" s="201">
        <v>0</v>
      </c>
      <c r="E1167" s="201">
        <v>0</v>
      </c>
      <c r="F1167" s="209"/>
      <c r="G1167" s="209">
        <v>0</v>
      </c>
    </row>
    <row r="1168" spans="1:7" ht="11.25" hidden="1" customHeight="1">
      <c r="A1168" s="132"/>
      <c r="B1168" s="202" t="s">
        <v>345</v>
      </c>
      <c r="C1168" s="201">
        <v>0</v>
      </c>
      <c r="D1168" s="201">
        <v>0</v>
      </c>
      <c r="E1168" s="201">
        <v>0</v>
      </c>
      <c r="F1168" s="209"/>
      <c r="G1168" s="209">
        <v>0</v>
      </c>
    </row>
    <row r="1169" spans="1:7" ht="11.25" hidden="1" customHeight="1">
      <c r="A1169" s="132"/>
      <c r="B1169" s="202" t="s">
        <v>144</v>
      </c>
      <c r="C1169" s="201">
        <v>0</v>
      </c>
      <c r="D1169" s="201">
        <v>0</v>
      </c>
      <c r="E1169" s="201">
        <v>0</v>
      </c>
      <c r="F1169" s="209"/>
      <c r="G1169" s="209">
        <v>0</v>
      </c>
    </row>
    <row r="1170" spans="1:7" ht="11.25" hidden="1" customHeight="1">
      <c r="A1170" s="132"/>
      <c r="B1170" s="202" t="s">
        <v>351</v>
      </c>
      <c r="C1170" s="201">
        <v>0</v>
      </c>
      <c r="D1170" s="201">
        <v>0</v>
      </c>
      <c r="E1170" s="201">
        <v>0</v>
      </c>
      <c r="F1170" s="209"/>
      <c r="G1170" s="209">
        <v>0</v>
      </c>
    </row>
    <row r="1171" spans="1:7" ht="11.25" hidden="1" customHeight="1">
      <c r="A1171" s="132"/>
      <c r="B1171" s="202" t="s">
        <v>345</v>
      </c>
      <c r="C1171" s="201">
        <v>0</v>
      </c>
      <c r="D1171" s="201">
        <v>0</v>
      </c>
      <c r="E1171" s="201">
        <v>0</v>
      </c>
      <c r="F1171" s="209"/>
      <c r="G1171" s="209">
        <v>0</v>
      </c>
    </row>
    <row r="1172" spans="1:7" ht="11.25" hidden="1" customHeight="1">
      <c r="A1172" s="132"/>
      <c r="B1172" s="202" t="s">
        <v>144</v>
      </c>
      <c r="C1172" s="201">
        <v>0</v>
      </c>
      <c r="D1172" s="201">
        <v>0</v>
      </c>
      <c r="E1172" s="201">
        <v>0</v>
      </c>
      <c r="F1172" s="209"/>
      <c r="G1172" s="209">
        <v>0</v>
      </c>
    </row>
    <row r="1173" spans="1:7" ht="11.25" hidden="1" customHeight="1">
      <c r="A1173" s="132"/>
      <c r="B1173" s="202" t="s">
        <v>352</v>
      </c>
      <c r="C1173" s="201">
        <v>0</v>
      </c>
      <c r="D1173" s="201">
        <v>0</v>
      </c>
      <c r="E1173" s="201">
        <v>0</v>
      </c>
      <c r="F1173" s="209"/>
      <c r="G1173" s="209">
        <v>0</v>
      </c>
    </row>
    <row r="1174" spans="1:7" ht="11.25" hidden="1" customHeight="1">
      <c r="A1174" s="132"/>
      <c r="B1174" s="202" t="s">
        <v>345</v>
      </c>
      <c r="C1174" s="201">
        <v>0</v>
      </c>
      <c r="D1174" s="201">
        <v>0</v>
      </c>
      <c r="E1174" s="201">
        <v>0</v>
      </c>
      <c r="F1174" s="209"/>
      <c r="G1174" s="209">
        <v>0</v>
      </c>
    </row>
    <row r="1175" spans="1:7" ht="11.25" hidden="1" customHeight="1">
      <c r="A1175" s="132"/>
      <c r="B1175" s="202" t="s">
        <v>144</v>
      </c>
      <c r="C1175" s="201">
        <v>0</v>
      </c>
      <c r="D1175" s="201">
        <v>0</v>
      </c>
      <c r="E1175" s="201">
        <v>0</v>
      </c>
      <c r="F1175" s="209"/>
      <c r="G1175" s="209">
        <v>0</v>
      </c>
    </row>
    <row r="1176" spans="1:7" s="131" customFormat="1" ht="11.25" customHeight="1">
      <c r="A1176" s="130"/>
      <c r="B1176" s="210" t="s">
        <v>367</v>
      </c>
      <c r="C1176" s="201">
        <v>0</v>
      </c>
      <c r="D1176" s="201">
        <v>0</v>
      </c>
      <c r="E1176" s="201">
        <v>0</v>
      </c>
      <c r="F1176" s="208"/>
      <c r="G1176" s="208">
        <v>0</v>
      </c>
    </row>
    <row r="1177" spans="1:7" ht="11.25" customHeight="1">
      <c r="A1177" s="132"/>
      <c r="B1177" s="202" t="s">
        <v>368</v>
      </c>
      <c r="C1177" s="203">
        <v>70.66</v>
      </c>
      <c r="D1177" s="203">
        <v>13.61</v>
      </c>
      <c r="E1177" s="203">
        <v>1.9799999999999998</v>
      </c>
      <c r="F1177" s="209">
        <v>13.35</v>
      </c>
      <c r="G1177" s="209">
        <v>5.6599999999999993</v>
      </c>
    </row>
    <row r="1178" spans="1:7" s="143" customFormat="1" ht="11.25" hidden="1" customHeight="1">
      <c r="B1178" s="104" t="s">
        <v>369</v>
      </c>
      <c r="C1178" s="144">
        <v>1817.3400000000001</v>
      </c>
      <c r="D1178" s="144">
        <v>1810.17</v>
      </c>
      <c r="E1178" s="145">
        <v>2059.33</v>
      </c>
      <c r="F1178" s="146">
        <v>1986.88</v>
      </c>
      <c r="G1178" s="146">
        <v>1946.29</v>
      </c>
    </row>
    <row r="1179" spans="1:7" ht="11.25" hidden="1" customHeight="1">
      <c r="A1179" s="132"/>
      <c r="B1179" s="103" t="s">
        <v>370</v>
      </c>
      <c r="C1179" s="147">
        <v>295.37</v>
      </c>
      <c r="D1179" s="147">
        <v>328.27</v>
      </c>
      <c r="E1179" s="148">
        <v>428.08</v>
      </c>
      <c r="F1179" s="125">
        <v>578.9</v>
      </c>
      <c r="G1179" s="125">
        <v>469.16</v>
      </c>
    </row>
    <row r="1180" spans="1:7" ht="11.25" hidden="1" customHeight="1">
      <c r="A1180" s="132"/>
      <c r="B1180" s="103" t="s">
        <v>371</v>
      </c>
      <c r="C1180" s="149">
        <v>0</v>
      </c>
      <c r="D1180" s="149">
        <v>0</v>
      </c>
      <c r="E1180" s="150">
        <v>0</v>
      </c>
      <c r="F1180" s="125"/>
      <c r="G1180" s="125">
        <v>0</v>
      </c>
    </row>
    <row r="1181" spans="1:7" ht="11.25" hidden="1" customHeight="1">
      <c r="A1181" s="132"/>
      <c r="B1181" s="103" t="s">
        <v>372</v>
      </c>
      <c r="C1181" s="149">
        <v>0</v>
      </c>
      <c r="D1181" s="149">
        <v>0</v>
      </c>
      <c r="E1181" s="150">
        <v>0</v>
      </c>
      <c r="F1181" s="125"/>
      <c r="G1181" s="125">
        <v>0</v>
      </c>
    </row>
    <row r="1182" spans="1:7" ht="11.25" hidden="1" customHeight="1">
      <c r="A1182" s="132"/>
      <c r="B1182" s="103" t="s">
        <v>373</v>
      </c>
      <c r="C1182" s="149">
        <v>0</v>
      </c>
      <c r="D1182" s="149">
        <v>0</v>
      </c>
      <c r="E1182" s="150">
        <v>0</v>
      </c>
      <c r="F1182" s="125"/>
      <c r="G1182" s="125">
        <v>0</v>
      </c>
    </row>
    <row r="1183" spans="1:7" ht="11.25" hidden="1" customHeight="1">
      <c r="A1183" s="132"/>
      <c r="B1183" s="103" t="s">
        <v>374</v>
      </c>
      <c r="C1183" s="149">
        <v>0</v>
      </c>
      <c r="D1183" s="149">
        <v>0</v>
      </c>
      <c r="E1183" s="150">
        <v>0</v>
      </c>
      <c r="F1183" s="125"/>
      <c r="G1183" s="125">
        <v>0</v>
      </c>
    </row>
    <row r="1184" spans="1:7" ht="11.25" hidden="1" customHeight="1">
      <c r="B1184" s="151"/>
      <c r="C1184" s="5">
        <v>0</v>
      </c>
      <c r="D1184" s="5">
        <v>0</v>
      </c>
      <c r="E1184" s="5">
        <v>0</v>
      </c>
      <c r="F1184" s="5">
        <v>0</v>
      </c>
    </row>
    <row r="1185" spans="2:5" ht="11.25" customHeight="1">
      <c r="B1185" s="200" t="s">
        <v>513</v>
      </c>
      <c r="C1185" s="152"/>
      <c r="D1185" s="152"/>
      <c r="E1185" s="152"/>
    </row>
  </sheetData>
  <sheetProtection formatCells="0"/>
  <mergeCells count="1">
    <mergeCell ref="B2:G2"/>
  </mergeCells>
  <hyperlinks>
    <hyperlink ref="B2:F2" location="Cuprins!B9" display="Anexa 4. Sinteza balanţei de plăţi a Republicii Moldova în prezentare analitică pentru 2017-2021 (MBP6)"/>
  </hyperlinks>
  <pageMargins left="0.39370078740157483" right="0.39370078740157483" top="0.70866141732283472" bottom="0.70866141732283472" header="0.31496062992125984" footer="0.31496062992125984"/>
  <pageSetup paperSize="32767"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B2:AF91"/>
  <sheetViews>
    <sheetView showGridLines="0" showRowColHeaders="0" showZeros="0" zoomScaleNormal="100" workbookViewId="0">
      <pane xSplit="2" ySplit="6" topLeftCell="C7" activePane="bottomRight" state="frozen"/>
      <selection pane="topRight"/>
      <selection pane="bottomLeft"/>
      <selection pane="bottomRight"/>
    </sheetView>
  </sheetViews>
  <sheetFormatPr defaultRowHeight="11.25" customHeight="1"/>
  <cols>
    <col min="1" max="1" customWidth="true" style="126" width="4.7109375" collapsed="false"/>
    <col min="2" max="2" customWidth="true" style="129" width="27.42578125" collapsed="false"/>
    <col min="3" max="3" customWidth="true" style="126" width="7.7109375" collapsed="false"/>
    <col min="4" max="12" customWidth="true" style="384" width="7.7109375" collapsed="false"/>
    <col min="13" max="13" customWidth="true" style="384" width="8.85546875" collapsed="false"/>
    <col min="14" max="14" customWidth="true" style="384" width="10.85546875" collapsed="false"/>
    <col min="15" max="15" customWidth="true" style="384" width="8.5703125" collapsed="false"/>
    <col min="16" max="32" style="452" width="9.140625" collapsed="false"/>
    <col min="33" max="16384" style="126" width="9.140625" collapsed="false"/>
  </cols>
  <sheetData>
    <row r="2" spans="2:32" ht="17.25" customHeight="1">
      <c r="B2" s="477" t="s">
        <v>734</v>
      </c>
      <c r="C2" s="477"/>
      <c r="D2" s="477"/>
      <c r="E2" s="477"/>
      <c r="F2" s="477"/>
      <c r="G2" s="477"/>
      <c r="H2" s="477"/>
      <c r="I2" s="477"/>
      <c r="J2" s="477"/>
      <c r="K2" s="477"/>
      <c r="L2" s="477"/>
      <c r="M2" s="477"/>
      <c r="N2" s="477"/>
    </row>
    <row r="3" spans="2:32" ht="11.25" customHeight="1">
      <c r="B3" s="127"/>
      <c r="C3" s="444"/>
      <c r="D3" s="444"/>
      <c r="E3" s="444"/>
      <c r="F3" s="444"/>
      <c r="G3" s="444"/>
    </row>
    <row r="4" spans="2:32" ht="11.25" customHeight="1">
      <c r="B4" s="478"/>
      <c r="C4" s="481" t="s">
        <v>595</v>
      </c>
      <c r="D4" s="481"/>
      <c r="E4" s="481"/>
      <c r="F4" s="481"/>
      <c r="G4" s="482"/>
      <c r="H4" s="483" t="s">
        <v>596</v>
      </c>
      <c r="I4" s="483"/>
      <c r="J4" s="483"/>
      <c r="K4" s="483"/>
      <c r="L4" s="484"/>
      <c r="M4" s="485" t="s">
        <v>755</v>
      </c>
      <c r="N4" s="485" t="s">
        <v>520</v>
      </c>
    </row>
    <row r="5" spans="2:32" s="128" customFormat="1" ht="11.25" customHeight="1">
      <c r="B5" s="479"/>
      <c r="C5" s="316">
        <v>2019</v>
      </c>
      <c r="D5" s="376">
        <v>2020</v>
      </c>
      <c r="E5" s="376">
        <v>2021</v>
      </c>
      <c r="F5" s="376" t="s">
        <v>710</v>
      </c>
      <c r="G5" s="376">
        <v>2023</v>
      </c>
      <c r="H5" s="376">
        <v>2019</v>
      </c>
      <c r="I5" s="376">
        <v>2020</v>
      </c>
      <c r="J5" s="376">
        <v>2021</v>
      </c>
      <c r="K5" s="376" t="s">
        <v>710</v>
      </c>
      <c r="L5" s="376">
        <v>2023</v>
      </c>
      <c r="M5" s="486"/>
      <c r="N5" s="486"/>
      <c r="O5" s="453"/>
      <c r="P5" s="453"/>
      <c r="Q5" s="453"/>
      <c r="R5" s="453"/>
      <c r="S5" s="453"/>
      <c r="T5" s="453"/>
      <c r="U5" s="453"/>
      <c r="V5" s="453"/>
      <c r="W5" s="453"/>
      <c r="X5" s="453"/>
      <c r="Y5" s="453"/>
      <c r="Z5" s="453"/>
      <c r="AA5" s="453"/>
      <c r="AB5" s="453"/>
      <c r="AC5" s="453"/>
      <c r="AD5" s="453"/>
      <c r="AE5" s="453"/>
      <c r="AF5" s="453"/>
    </row>
    <row r="6" spans="2:32" ht="11.25" customHeight="1">
      <c r="B6" s="480"/>
      <c r="C6" s="487" t="s">
        <v>0</v>
      </c>
      <c r="D6" s="487"/>
      <c r="E6" s="487"/>
      <c r="F6" s="487"/>
      <c r="G6" s="487"/>
      <c r="H6" s="488" t="s">
        <v>485</v>
      </c>
      <c r="I6" s="488"/>
      <c r="J6" s="489"/>
      <c r="K6" s="489"/>
      <c r="L6" s="489"/>
      <c r="M6" s="490"/>
      <c r="N6" s="377" t="s">
        <v>515</v>
      </c>
    </row>
    <row r="7" spans="2:32" ht="11.25" customHeight="1">
      <c r="B7" s="277" t="s">
        <v>698</v>
      </c>
      <c r="C7" s="367">
        <v>1216.3299999999997</v>
      </c>
      <c r="D7" s="378">
        <v>1186.9400000000003</v>
      </c>
      <c r="E7" s="378">
        <v>1438.4100000000003</v>
      </c>
      <c r="F7" s="378">
        <v>2001.69</v>
      </c>
      <c r="G7" s="378">
        <v>2086.85</v>
      </c>
      <c r="H7" s="385">
        <f t="shared" ref="H7:H38" si="0">ROUND(C7/C$81*100,2)</f>
        <v>57.43</v>
      </c>
      <c r="I7" s="385">
        <f t="shared" ref="I7:I38" si="1">ROUND(D7/D$81*100,2)</f>
        <v>61.04</v>
      </c>
      <c r="J7" s="385">
        <f t="shared" ref="J7:J38" si="2">ROUND(E7/E$81*100,2)</f>
        <v>56.14</v>
      </c>
      <c r="K7" s="385">
        <f t="shared" ref="K7:K38" si="3">ROUND(F7/F$81*100,2)</f>
        <v>54.08</v>
      </c>
      <c r="L7" s="385">
        <f t="shared" ref="L7:L38" si="4">ROUND(G7/G$81*100,2)</f>
        <v>60.92</v>
      </c>
      <c r="M7" s="386">
        <f>ROUND(G7/F7*100,1)</f>
        <v>104.3</v>
      </c>
      <c r="N7" s="386">
        <f t="shared" ref="N7:N38" si="5">ROUND(((G7-F7)/F$81*100),2)</f>
        <v>2.2999999999999998</v>
      </c>
      <c r="V7" s="454"/>
      <c r="W7" s="454"/>
      <c r="X7" s="454"/>
      <c r="Y7" s="454"/>
      <c r="Z7" s="454"/>
    </row>
    <row r="8" spans="2:32" ht="11.25" customHeight="1">
      <c r="B8" s="278" t="s">
        <v>521</v>
      </c>
      <c r="C8" s="338">
        <v>398.14</v>
      </c>
      <c r="D8" s="379">
        <v>408.68</v>
      </c>
      <c r="E8" s="379">
        <v>541.54</v>
      </c>
      <c r="F8" s="379">
        <v>939.66</v>
      </c>
      <c r="G8" s="387">
        <v>1105.28</v>
      </c>
      <c r="H8" s="388">
        <f t="shared" si="0"/>
        <v>18.8</v>
      </c>
      <c r="I8" s="388">
        <f t="shared" si="1"/>
        <v>21.02</v>
      </c>
      <c r="J8" s="388">
        <f t="shared" si="2"/>
        <v>21.14</v>
      </c>
      <c r="K8" s="388">
        <f t="shared" si="3"/>
        <v>25.39</v>
      </c>
      <c r="L8" s="388">
        <f t="shared" si="4"/>
        <v>32.270000000000003</v>
      </c>
      <c r="M8" s="389">
        <f t="shared" ref="M8:M68" si="6">ROUND(G8/F8*100,1)</f>
        <v>117.6</v>
      </c>
      <c r="N8" s="389">
        <f t="shared" si="5"/>
        <v>4.47</v>
      </c>
    </row>
    <row r="9" spans="2:32" ht="11.25" customHeight="1">
      <c r="B9" s="278" t="s">
        <v>522</v>
      </c>
      <c r="C9" s="338">
        <v>226.44</v>
      </c>
      <c r="D9" s="379">
        <v>209.51</v>
      </c>
      <c r="E9" s="379">
        <v>224.47</v>
      </c>
      <c r="F9" s="379">
        <v>203.92</v>
      </c>
      <c r="G9" s="387">
        <v>194.73</v>
      </c>
      <c r="H9" s="388">
        <f t="shared" si="0"/>
        <v>10.69</v>
      </c>
      <c r="I9" s="388">
        <f t="shared" si="1"/>
        <v>10.77</v>
      </c>
      <c r="J9" s="388">
        <f t="shared" si="2"/>
        <v>8.76</v>
      </c>
      <c r="K9" s="388">
        <f t="shared" si="3"/>
        <v>5.51</v>
      </c>
      <c r="L9" s="388">
        <f t="shared" si="4"/>
        <v>5.68</v>
      </c>
      <c r="M9" s="389">
        <f t="shared" si="6"/>
        <v>95.5</v>
      </c>
      <c r="N9" s="389">
        <f t="shared" si="5"/>
        <v>-0.25</v>
      </c>
    </row>
    <row r="10" spans="2:32" ht="11.25" customHeight="1">
      <c r="B10" s="278" t="s">
        <v>525</v>
      </c>
      <c r="C10" s="338">
        <v>61.13</v>
      </c>
      <c r="D10" s="379">
        <v>77.41</v>
      </c>
      <c r="E10" s="379">
        <v>74.25</v>
      </c>
      <c r="F10" s="379">
        <v>100.15</v>
      </c>
      <c r="G10" s="387">
        <v>155.28</v>
      </c>
      <c r="H10" s="388">
        <f t="shared" si="0"/>
        <v>2.89</v>
      </c>
      <c r="I10" s="388">
        <f t="shared" si="1"/>
        <v>3.98</v>
      </c>
      <c r="J10" s="388">
        <f t="shared" si="2"/>
        <v>2.9</v>
      </c>
      <c r="K10" s="388">
        <f t="shared" si="3"/>
        <v>2.71</v>
      </c>
      <c r="L10" s="388">
        <f t="shared" si="4"/>
        <v>4.53</v>
      </c>
      <c r="M10" s="389">
        <f t="shared" si="6"/>
        <v>155</v>
      </c>
      <c r="N10" s="389">
        <f t="shared" si="5"/>
        <v>1.49</v>
      </c>
    </row>
    <row r="11" spans="2:32" ht="11.25" customHeight="1">
      <c r="B11" s="278" t="s">
        <v>523</v>
      </c>
      <c r="C11" s="338">
        <v>94.24</v>
      </c>
      <c r="D11" s="379">
        <v>101.78</v>
      </c>
      <c r="E11" s="379">
        <v>99.98</v>
      </c>
      <c r="F11" s="379">
        <v>111.87</v>
      </c>
      <c r="G11" s="387">
        <v>122.94</v>
      </c>
      <c r="H11" s="388">
        <f t="shared" si="0"/>
        <v>4.45</v>
      </c>
      <c r="I11" s="388">
        <f t="shared" si="1"/>
        <v>5.23</v>
      </c>
      <c r="J11" s="388">
        <f t="shared" si="2"/>
        <v>3.9</v>
      </c>
      <c r="K11" s="388">
        <f t="shared" si="3"/>
        <v>3.02</v>
      </c>
      <c r="L11" s="388">
        <f t="shared" si="4"/>
        <v>3.59</v>
      </c>
      <c r="M11" s="389">
        <f t="shared" si="6"/>
        <v>109.9</v>
      </c>
      <c r="N11" s="389">
        <f t="shared" si="5"/>
        <v>0.3</v>
      </c>
    </row>
    <row r="12" spans="2:32" ht="11.25" customHeight="1">
      <c r="B12" s="278" t="s">
        <v>524</v>
      </c>
      <c r="C12" s="338">
        <v>116.95</v>
      </c>
      <c r="D12" s="379">
        <v>94.09</v>
      </c>
      <c r="E12" s="379">
        <v>99.1</v>
      </c>
      <c r="F12" s="379">
        <v>179</v>
      </c>
      <c r="G12" s="387">
        <v>98.26</v>
      </c>
      <c r="H12" s="388">
        <f t="shared" si="0"/>
        <v>5.52</v>
      </c>
      <c r="I12" s="388">
        <f t="shared" si="1"/>
        <v>4.84</v>
      </c>
      <c r="J12" s="388">
        <f t="shared" si="2"/>
        <v>3.87</v>
      </c>
      <c r="K12" s="388">
        <f t="shared" si="3"/>
        <v>4.84</v>
      </c>
      <c r="L12" s="388">
        <f t="shared" si="4"/>
        <v>2.87</v>
      </c>
      <c r="M12" s="389">
        <f t="shared" si="6"/>
        <v>54.9</v>
      </c>
      <c r="N12" s="389">
        <f t="shared" si="5"/>
        <v>-2.1800000000000002</v>
      </c>
    </row>
    <row r="13" spans="2:32" ht="11.25" customHeight="1">
      <c r="B13" s="278" t="s">
        <v>526</v>
      </c>
      <c r="C13" s="338">
        <v>63.4</v>
      </c>
      <c r="D13" s="379">
        <v>58.38</v>
      </c>
      <c r="E13" s="379">
        <v>77.69</v>
      </c>
      <c r="F13" s="379">
        <v>140.85</v>
      </c>
      <c r="G13" s="387">
        <v>83.64</v>
      </c>
      <c r="H13" s="388">
        <f t="shared" si="0"/>
        <v>2.99</v>
      </c>
      <c r="I13" s="388">
        <f t="shared" si="1"/>
        <v>3</v>
      </c>
      <c r="J13" s="388">
        <f t="shared" si="2"/>
        <v>3.03</v>
      </c>
      <c r="K13" s="388">
        <f t="shared" si="3"/>
        <v>3.81</v>
      </c>
      <c r="L13" s="388">
        <f t="shared" si="4"/>
        <v>2.44</v>
      </c>
      <c r="M13" s="389">
        <f t="shared" si="6"/>
        <v>59.4</v>
      </c>
      <c r="N13" s="389">
        <f t="shared" si="5"/>
        <v>-1.55</v>
      </c>
    </row>
    <row r="14" spans="2:32" ht="11.25" customHeight="1">
      <c r="B14" s="369" t="s">
        <v>527</v>
      </c>
      <c r="C14" s="338">
        <v>38.03</v>
      </c>
      <c r="D14" s="379">
        <v>34.130000000000003</v>
      </c>
      <c r="E14" s="379">
        <v>61.67</v>
      </c>
      <c r="F14" s="379">
        <v>41.37</v>
      </c>
      <c r="G14" s="387">
        <v>53.29</v>
      </c>
      <c r="H14" s="388">
        <f t="shared" si="0"/>
        <v>1.8</v>
      </c>
      <c r="I14" s="388">
        <f t="shared" si="1"/>
        <v>1.76</v>
      </c>
      <c r="J14" s="388">
        <f t="shared" si="2"/>
        <v>2.41</v>
      </c>
      <c r="K14" s="388">
        <f t="shared" si="3"/>
        <v>1.1200000000000001</v>
      </c>
      <c r="L14" s="388">
        <f t="shared" si="4"/>
        <v>1.56</v>
      </c>
      <c r="M14" s="389">
        <f t="shared" si="6"/>
        <v>128.80000000000001</v>
      </c>
      <c r="N14" s="389">
        <f t="shared" si="5"/>
        <v>0.32</v>
      </c>
    </row>
    <row r="15" spans="2:32" ht="11.25" customHeight="1">
      <c r="B15" s="278" t="s">
        <v>529</v>
      </c>
      <c r="C15" s="338">
        <v>29.15</v>
      </c>
      <c r="D15" s="379">
        <v>42.76</v>
      </c>
      <c r="E15" s="379">
        <v>62.81</v>
      </c>
      <c r="F15" s="379">
        <v>60.88</v>
      </c>
      <c r="G15" s="387">
        <v>45.25</v>
      </c>
      <c r="H15" s="388">
        <f t="shared" si="0"/>
        <v>1.38</v>
      </c>
      <c r="I15" s="388">
        <f t="shared" si="1"/>
        <v>2.2000000000000002</v>
      </c>
      <c r="J15" s="388">
        <f t="shared" si="2"/>
        <v>2.4500000000000002</v>
      </c>
      <c r="K15" s="388">
        <f t="shared" si="3"/>
        <v>1.64</v>
      </c>
      <c r="L15" s="388">
        <f t="shared" si="4"/>
        <v>1.32</v>
      </c>
      <c r="M15" s="389">
        <f t="shared" si="6"/>
        <v>74.3</v>
      </c>
      <c r="N15" s="389">
        <f t="shared" si="5"/>
        <v>-0.42</v>
      </c>
    </row>
    <row r="16" spans="2:32" ht="11.25" customHeight="1">
      <c r="B16" s="278" t="s">
        <v>530</v>
      </c>
      <c r="C16" s="338">
        <v>39.700000000000003</v>
      </c>
      <c r="D16" s="379">
        <v>27.22</v>
      </c>
      <c r="E16" s="379">
        <v>44.72</v>
      </c>
      <c r="F16" s="379">
        <v>33.19</v>
      </c>
      <c r="G16" s="387">
        <v>40.229999999999997</v>
      </c>
      <c r="H16" s="388">
        <f t="shared" si="0"/>
        <v>1.87</v>
      </c>
      <c r="I16" s="388">
        <f t="shared" si="1"/>
        <v>1.4</v>
      </c>
      <c r="J16" s="388">
        <f t="shared" si="2"/>
        <v>1.75</v>
      </c>
      <c r="K16" s="388">
        <f t="shared" si="3"/>
        <v>0.9</v>
      </c>
      <c r="L16" s="388">
        <f t="shared" si="4"/>
        <v>1.17</v>
      </c>
      <c r="M16" s="389">
        <f t="shared" si="6"/>
        <v>121.2</v>
      </c>
      <c r="N16" s="389">
        <f t="shared" si="5"/>
        <v>0.19</v>
      </c>
    </row>
    <row r="17" spans="2:14" ht="11.25" customHeight="1">
      <c r="B17" s="278" t="s">
        <v>528</v>
      </c>
      <c r="C17" s="338">
        <v>32.74</v>
      </c>
      <c r="D17" s="379">
        <v>30.26</v>
      </c>
      <c r="E17" s="379">
        <v>27.69</v>
      </c>
      <c r="F17" s="379">
        <v>51.96</v>
      </c>
      <c r="G17" s="387">
        <v>34.24</v>
      </c>
      <c r="H17" s="388">
        <f t="shared" si="0"/>
        <v>1.55</v>
      </c>
      <c r="I17" s="388">
        <f t="shared" si="1"/>
        <v>1.56</v>
      </c>
      <c r="J17" s="388">
        <f t="shared" si="2"/>
        <v>1.08</v>
      </c>
      <c r="K17" s="388">
        <f t="shared" si="3"/>
        <v>1.4</v>
      </c>
      <c r="L17" s="388">
        <f t="shared" si="4"/>
        <v>1</v>
      </c>
      <c r="M17" s="389">
        <f t="shared" si="6"/>
        <v>65.900000000000006</v>
      </c>
      <c r="N17" s="389">
        <f t="shared" si="5"/>
        <v>-0.48</v>
      </c>
    </row>
    <row r="18" spans="2:14" ht="11.25" customHeight="1">
      <c r="B18" s="278" t="s">
        <v>531</v>
      </c>
      <c r="C18" s="338">
        <v>31.78</v>
      </c>
      <c r="D18" s="379">
        <v>22.57</v>
      </c>
      <c r="E18" s="379">
        <v>21.46</v>
      </c>
      <c r="F18" s="379">
        <v>20.05</v>
      </c>
      <c r="G18" s="387">
        <v>33.119999999999997</v>
      </c>
      <c r="H18" s="388">
        <f t="shared" si="0"/>
        <v>1.5</v>
      </c>
      <c r="I18" s="388">
        <f t="shared" si="1"/>
        <v>1.1599999999999999</v>
      </c>
      <c r="J18" s="388">
        <f t="shared" si="2"/>
        <v>0.84</v>
      </c>
      <c r="K18" s="388">
        <f t="shared" si="3"/>
        <v>0.54</v>
      </c>
      <c r="L18" s="388">
        <f t="shared" si="4"/>
        <v>0.97</v>
      </c>
      <c r="M18" s="389">
        <f t="shared" si="6"/>
        <v>165.2</v>
      </c>
      <c r="N18" s="389">
        <f t="shared" si="5"/>
        <v>0.35</v>
      </c>
    </row>
    <row r="19" spans="2:14" ht="11.25" customHeight="1">
      <c r="B19" s="278" t="s">
        <v>533</v>
      </c>
      <c r="C19" s="338">
        <v>10.039999999999999</v>
      </c>
      <c r="D19" s="379">
        <v>10.210000000000001</v>
      </c>
      <c r="E19" s="379">
        <v>13.72</v>
      </c>
      <c r="F19" s="379">
        <v>19.18</v>
      </c>
      <c r="G19" s="387">
        <v>28.08</v>
      </c>
      <c r="H19" s="388">
        <f t="shared" si="0"/>
        <v>0.47</v>
      </c>
      <c r="I19" s="388">
        <f t="shared" si="1"/>
        <v>0.53</v>
      </c>
      <c r="J19" s="388">
        <f t="shared" si="2"/>
        <v>0.54</v>
      </c>
      <c r="K19" s="388">
        <f t="shared" si="3"/>
        <v>0.52</v>
      </c>
      <c r="L19" s="388">
        <f t="shared" si="4"/>
        <v>0.82</v>
      </c>
      <c r="M19" s="389">
        <f t="shared" si="6"/>
        <v>146.4</v>
      </c>
      <c r="N19" s="389">
        <f t="shared" si="5"/>
        <v>0.24</v>
      </c>
    </row>
    <row r="20" spans="2:14" ht="11.25" customHeight="1">
      <c r="B20" s="278" t="s">
        <v>532</v>
      </c>
      <c r="C20" s="338">
        <v>24.1</v>
      </c>
      <c r="D20" s="379">
        <v>18.75</v>
      </c>
      <c r="E20" s="379">
        <v>19.62</v>
      </c>
      <c r="F20" s="379">
        <v>24.85</v>
      </c>
      <c r="G20" s="387">
        <v>25.57</v>
      </c>
      <c r="H20" s="388">
        <f t="shared" si="0"/>
        <v>1.1399999999999999</v>
      </c>
      <c r="I20" s="388">
        <f t="shared" si="1"/>
        <v>0.96</v>
      </c>
      <c r="J20" s="388">
        <f t="shared" si="2"/>
        <v>0.77</v>
      </c>
      <c r="K20" s="388">
        <f t="shared" si="3"/>
        <v>0.67</v>
      </c>
      <c r="L20" s="388">
        <f t="shared" si="4"/>
        <v>0.75</v>
      </c>
      <c r="M20" s="389">
        <f t="shared" si="6"/>
        <v>102.9</v>
      </c>
      <c r="N20" s="389">
        <f t="shared" si="5"/>
        <v>0.02</v>
      </c>
    </row>
    <row r="21" spans="2:14" ht="11.25" customHeight="1">
      <c r="B21" s="369" t="s">
        <v>535</v>
      </c>
      <c r="C21" s="338">
        <v>8.9</v>
      </c>
      <c r="D21" s="379">
        <v>8.0299999999999994</v>
      </c>
      <c r="E21" s="379">
        <v>9.31</v>
      </c>
      <c r="F21" s="379">
        <v>15.72</v>
      </c>
      <c r="G21" s="387">
        <v>18.91</v>
      </c>
      <c r="H21" s="388">
        <f t="shared" si="0"/>
        <v>0.42</v>
      </c>
      <c r="I21" s="388">
        <f t="shared" si="1"/>
        <v>0.41</v>
      </c>
      <c r="J21" s="388">
        <f t="shared" si="2"/>
        <v>0.36</v>
      </c>
      <c r="K21" s="388">
        <f t="shared" si="3"/>
        <v>0.42</v>
      </c>
      <c r="L21" s="388">
        <f t="shared" si="4"/>
        <v>0.55000000000000004</v>
      </c>
      <c r="M21" s="389">
        <f t="shared" si="6"/>
        <v>120.3</v>
      </c>
      <c r="N21" s="389">
        <f t="shared" si="5"/>
        <v>0.09</v>
      </c>
    </row>
    <row r="22" spans="2:14" ht="11.25" customHeight="1">
      <c r="B22" s="278" t="s">
        <v>536</v>
      </c>
      <c r="C22" s="338">
        <v>7.58</v>
      </c>
      <c r="D22" s="379">
        <v>7.45</v>
      </c>
      <c r="E22" s="379">
        <v>7.25</v>
      </c>
      <c r="F22" s="379">
        <v>6.9</v>
      </c>
      <c r="G22" s="387">
        <v>10.96</v>
      </c>
      <c r="H22" s="388">
        <f t="shared" si="0"/>
        <v>0.36</v>
      </c>
      <c r="I22" s="388">
        <f t="shared" si="1"/>
        <v>0.38</v>
      </c>
      <c r="J22" s="388">
        <f t="shared" si="2"/>
        <v>0.28000000000000003</v>
      </c>
      <c r="K22" s="388">
        <f t="shared" si="3"/>
        <v>0.19</v>
      </c>
      <c r="L22" s="388">
        <f t="shared" si="4"/>
        <v>0.32</v>
      </c>
      <c r="M22" s="389">
        <f t="shared" si="6"/>
        <v>158.80000000000001</v>
      </c>
      <c r="N22" s="389">
        <f t="shared" si="5"/>
        <v>0.11</v>
      </c>
    </row>
    <row r="23" spans="2:14" ht="11.25" customHeight="1">
      <c r="B23" s="278" t="s">
        <v>540</v>
      </c>
      <c r="C23" s="338">
        <v>1.17</v>
      </c>
      <c r="D23" s="379">
        <v>2.38</v>
      </c>
      <c r="E23" s="379">
        <v>2.16</v>
      </c>
      <c r="F23" s="379">
        <v>3.82</v>
      </c>
      <c r="G23" s="387">
        <v>10.1</v>
      </c>
      <c r="H23" s="388">
        <f t="shared" si="0"/>
        <v>0.06</v>
      </c>
      <c r="I23" s="388">
        <f t="shared" si="1"/>
        <v>0.12</v>
      </c>
      <c r="J23" s="388">
        <f t="shared" si="2"/>
        <v>0.08</v>
      </c>
      <c r="K23" s="388">
        <f t="shared" si="3"/>
        <v>0.1</v>
      </c>
      <c r="L23" s="388">
        <f t="shared" si="4"/>
        <v>0.28999999999999998</v>
      </c>
      <c r="M23" s="389" t="s">
        <v>640</v>
      </c>
      <c r="N23" s="389">
        <f t="shared" si="5"/>
        <v>0.17</v>
      </c>
    </row>
    <row r="24" spans="2:14" ht="11.25" customHeight="1">
      <c r="B24" s="278" t="s">
        <v>539</v>
      </c>
      <c r="C24" s="338">
        <v>5.04</v>
      </c>
      <c r="D24" s="379">
        <v>4.28</v>
      </c>
      <c r="E24" s="379">
        <v>10.029999999999999</v>
      </c>
      <c r="F24" s="379">
        <v>7.01</v>
      </c>
      <c r="G24" s="387">
        <v>7.22</v>
      </c>
      <c r="H24" s="388">
        <f t="shared" si="0"/>
        <v>0.24</v>
      </c>
      <c r="I24" s="388">
        <f t="shared" si="1"/>
        <v>0.22</v>
      </c>
      <c r="J24" s="388">
        <f t="shared" si="2"/>
        <v>0.39</v>
      </c>
      <c r="K24" s="388">
        <f t="shared" si="3"/>
        <v>0.19</v>
      </c>
      <c r="L24" s="388">
        <f t="shared" si="4"/>
        <v>0.21</v>
      </c>
      <c r="M24" s="389">
        <f t="shared" si="6"/>
        <v>103</v>
      </c>
      <c r="N24" s="389">
        <f t="shared" si="5"/>
        <v>0.01</v>
      </c>
    </row>
    <row r="25" spans="2:14" ht="11.25" customHeight="1">
      <c r="B25" s="278" t="s">
        <v>534</v>
      </c>
      <c r="C25" s="338">
        <v>8.44</v>
      </c>
      <c r="D25" s="379">
        <v>9.76</v>
      </c>
      <c r="E25" s="379">
        <v>16.420000000000002</v>
      </c>
      <c r="F25" s="379">
        <v>21.22</v>
      </c>
      <c r="G25" s="387">
        <v>6.88</v>
      </c>
      <c r="H25" s="388">
        <f t="shared" si="0"/>
        <v>0.4</v>
      </c>
      <c r="I25" s="388">
        <f t="shared" si="1"/>
        <v>0.5</v>
      </c>
      <c r="J25" s="388">
        <f t="shared" si="2"/>
        <v>0.64</v>
      </c>
      <c r="K25" s="388">
        <f t="shared" si="3"/>
        <v>0.56999999999999995</v>
      </c>
      <c r="L25" s="388">
        <f t="shared" si="4"/>
        <v>0.2</v>
      </c>
      <c r="M25" s="389">
        <f t="shared" si="6"/>
        <v>32.4</v>
      </c>
      <c r="N25" s="389">
        <f t="shared" si="5"/>
        <v>-0.39</v>
      </c>
    </row>
    <row r="26" spans="2:14" ht="11.25" customHeight="1">
      <c r="B26" s="369" t="s">
        <v>537</v>
      </c>
      <c r="C26" s="338">
        <v>8.83</v>
      </c>
      <c r="D26" s="379">
        <v>8.39</v>
      </c>
      <c r="E26" s="379">
        <v>9.73</v>
      </c>
      <c r="F26" s="379">
        <v>10.42</v>
      </c>
      <c r="G26" s="387">
        <v>4.38</v>
      </c>
      <c r="H26" s="388">
        <f t="shared" si="0"/>
        <v>0.42</v>
      </c>
      <c r="I26" s="388">
        <f t="shared" si="1"/>
        <v>0.43</v>
      </c>
      <c r="J26" s="388">
        <f t="shared" si="2"/>
        <v>0.38</v>
      </c>
      <c r="K26" s="388">
        <f t="shared" si="3"/>
        <v>0.28000000000000003</v>
      </c>
      <c r="L26" s="388">
        <f t="shared" si="4"/>
        <v>0.13</v>
      </c>
      <c r="M26" s="389">
        <f t="shared" si="6"/>
        <v>42</v>
      </c>
      <c r="N26" s="389">
        <f t="shared" si="5"/>
        <v>-0.16</v>
      </c>
    </row>
    <row r="27" spans="2:14" ht="11.25" customHeight="1">
      <c r="B27" s="278" t="s">
        <v>538</v>
      </c>
      <c r="C27" s="338">
        <v>4.0199999999999996</v>
      </c>
      <c r="D27" s="379">
        <v>6.25</v>
      </c>
      <c r="E27" s="379">
        <v>5.7</v>
      </c>
      <c r="F27" s="379">
        <v>4.91</v>
      </c>
      <c r="G27" s="387">
        <v>3.43</v>
      </c>
      <c r="H27" s="388">
        <f t="shared" si="0"/>
        <v>0.19</v>
      </c>
      <c r="I27" s="388">
        <f t="shared" si="1"/>
        <v>0.32</v>
      </c>
      <c r="J27" s="388">
        <f t="shared" si="2"/>
        <v>0.22</v>
      </c>
      <c r="K27" s="388">
        <f t="shared" si="3"/>
        <v>0.13</v>
      </c>
      <c r="L27" s="388">
        <f t="shared" si="4"/>
        <v>0.1</v>
      </c>
      <c r="M27" s="389">
        <f t="shared" si="6"/>
        <v>69.900000000000006</v>
      </c>
      <c r="N27" s="389">
        <f t="shared" si="5"/>
        <v>-0.04</v>
      </c>
    </row>
    <row r="28" spans="2:14" ht="11.25" customHeight="1">
      <c r="B28" s="278" t="s">
        <v>542</v>
      </c>
      <c r="C28" s="338">
        <v>0.81</v>
      </c>
      <c r="D28" s="379">
        <v>0.97</v>
      </c>
      <c r="E28" s="379">
        <v>1.42</v>
      </c>
      <c r="F28" s="379">
        <v>1.57</v>
      </c>
      <c r="G28" s="387">
        <v>1.96</v>
      </c>
      <c r="H28" s="388">
        <f t="shared" si="0"/>
        <v>0.04</v>
      </c>
      <c r="I28" s="388">
        <f t="shared" si="1"/>
        <v>0.05</v>
      </c>
      <c r="J28" s="388">
        <f t="shared" si="2"/>
        <v>0.06</v>
      </c>
      <c r="K28" s="388">
        <f t="shared" si="3"/>
        <v>0.04</v>
      </c>
      <c r="L28" s="388">
        <f t="shared" si="4"/>
        <v>0.06</v>
      </c>
      <c r="M28" s="389">
        <f t="shared" si="6"/>
        <v>124.8</v>
      </c>
      <c r="N28" s="389">
        <f t="shared" si="5"/>
        <v>0.01</v>
      </c>
    </row>
    <row r="29" spans="2:14" ht="11.25" customHeight="1">
      <c r="B29" s="369" t="s">
        <v>544</v>
      </c>
      <c r="C29" s="370">
        <v>0.35</v>
      </c>
      <c r="D29" s="380">
        <v>0.44</v>
      </c>
      <c r="E29" s="380">
        <v>0.51</v>
      </c>
      <c r="F29" s="380">
        <v>0.67</v>
      </c>
      <c r="G29" s="387">
        <v>0.78</v>
      </c>
      <c r="H29" s="388">
        <f t="shared" si="0"/>
        <v>0.02</v>
      </c>
      <c r="I29" s="388">
        <f t="shared" si="1"/>
        <v>0.02</v>
      </c>
      <c r="J29" s="388">
        <f t="shared" si="2"/>
        <v>0.02</v>
      </c>
      <c r="K29" s="388">
        <f t="shared" si="3"/>
        <v>0.02</v>
      </c>
      <c r="L29" s="388">
        <f t="shared" si="4"/>
        <v>0.02</v>
      </c>
      <c r="M29" s="389">
        <f t="shared" si="6"/>
        <v>116.4</v>
      </c>
      <c r="N29" s="389">
        <f t="shared" si="5"/>
        <v>0</v>
      </c>
    </row>
    <row r="30" spans="2:14" ht="11.25" customHeight="1">
      <c r="B30" s="369" t="s">
        <v>541</v>
      </c>
      <c r="C30" s="338">
        <v>1.05</v>
      </c>
      <c r="D30" s="379">
        <v>1.28</v>
      </c>
      <c r="E30" s="379">
        <v>1.75</v>
      </c>
      <c r="F30" s="379">
        <v>0.44</v>
      </c>
      <c r="G30" s="387">
        <v>0.77</v>
      </c>
      <c r="H30" s="388">
        <f t="shared" si="0"/>
        <v>0.05</v>
      </c>
      <c r="I30" s="388">
        <f t="shared" si="1"/>
        <v>7.0000000000000007E-2</v>
      </c>
      <c r="J30" s="388">
        <f t="shared" si="2"/>
        <v>7.0000000000000007E-2</v>
      </c>
      <c r="K30" s="388">
        <f t="shared" si="3"/>
        <v>0.01</v>
      </c>
      <c r="L30" s="388">
        <f t="shared" si="4"/>
        <v>0.02</v>
      </c>
      <c r="M30" s="389">
        <f t="shared" si="6"/>
        <v>175</v>
      </c>
      <c r="N30" s="389">
        <f t="shared" si="5"/>
        <v>0.01</v>
      </c>
    </row>
    <row r="31" spans="2:14" ht="11.25" customHeight="1">
      <c r="B31" s="278" t="s">
        <v>543</v>
      </c>
      <c r="C31" s="338">
        <v>3.67</v>
      </c>
      <c r="D31" s="379">
        <v>1.71</v>
      </c>
      <c r="E31" s="379">
        <v>4.6500000000000004</v>
      </c>
      <c r="F31" s="379">
        <v>1.78</v>
      </c>
      <c r="G31" s="387">
        <v>0.68</v>
      </c>
      <c r="H31" s="388">
        <f t="shared" si="0"/>
        <v>0.17</v>
      </c>
      <c r="I31" s="388">
        <f t="shared" si="1"/>
        <v>0.09</v>
      </c>
      <c r="J31" s="388">
        <f t="shared" si="2"/>
        <v>0.18</v>
      </c>
      <c r="K31" s="388">
        <f t="shared" si="3"/>
        <v>0.05</v>
      </c>
      <c r="L31" s="388">
        <f t="shared" si="4"/>
        <v>0.02</v>
      </c>
      <c r="M31" s="389">
        <f t="shared" si="6"/>
        <v>38.200000000000003</v>
      </c>
      <c r="N31" s="389">
        <f t="shared" si="5"/>
        <v>-0.03</v>
      </c>
    </row>
    <row r="32" spans="2:14" ht="11.25" customHeight="1">
      <c r="B32" s="369" t="s">
        <v>545</v>
      </c>
      <c r="C32" s="338">
        <v>7.0000000000000007E-2</v>
      </c>
      <c r="D32" s="379">
        <v>0.22</v>
      </c>
      <c r="E32" s="379">
        <v>0.66</v>
      </c>
      <c r="F32" s="379">
        <v>0.17</v>
      </c>
      <c r="G32" s="387">
        <v>0.6</v>
      </c>
      <c r="H32" s="388">
        <f t="shared" si="0"/>
        <v>0</v>
      </c>
      <c r="I32" s="388">
        <f t="shared" si="1"/>
        <v>0.01</v>
      </c>
      <c r="J32" s="388">
        <f t="shared" si="2"/>
        <v>0.03</v>
      </c>
      <c r="K32" s="388">
        <f t="shared" si="3"/>
        <v>0</v>
      </c>
      <c r="L32" s="388">
        <f t="shared" si="4"/>
        <v>0.02</v>
      </c>
      <c r="M32" s="389" t="s">
        <v>749</v>
      </c>
      <c r="N32" s="389">
        <f t="shared" si="5"/>
        <v>0.01</v>
      </c>
    </row>
    <row r="33" spans="2:26" ht="11.25" customHeight="1">
      <c r="B33" s="277" t="s">
        <v>696</v>
      </c>
      <c r="C33" s="334">
        <v>440.12000000000006</v>
      </c>
      <c r="D33" s="194">
        <v>380.06</v>
      </c>
      <c r="E33" s="194">
        <v>467.61</v>
      </c>
      <c r="F33" s="378">
        <v>1050.75</v>
      </c>
      <c r="G33" s="378">
        <v>903.47</v>
      </c>
      <c r="H33" s="385">
        <f t="shared" si="0"/>
        <v>20.78</v>
      </c>
      <c r="I33" s="385">
        <f t="shared" si="1"/>
        <v>19.55</v>
      </c>
      <c r="J33" s="385">
        <f t="shared" si="2"/>
        <v>18.25</v>
      </c>
      <c r="K33" s="385">
        <f t="shared" si="3"/>
        <v>28.39</v>
      </c>
      <c r="L33" s="385">
        <f t="shared" si="4"/>
        <v>26.37</v>
      </c>
      <c r="M33" s="386">
        <f t="shared" si="6"/>
        <v>86</v>
      </c>
      <c r="N33" s="386">
        <f t="shared" si="5"/>
        <v>-3.98</v>
      </c>
      <c r="O33" s="435"/>
      <c r="V33" s="454"/>
      <c r="W33" s="454"/>
      <c r="X33" s="454"/>
      <c r="Y33" s="454"/>
      <c r="Z33" s="454"/>
    </row>
    <row r="34" spans="2:26" ht="11.25" customHeight="1">
      <c r="B34" s="278" t="s">
        <v>548</v>
      </c>
      <c r="C34" s="338">
        <v>81.28</v>
      </c>
      <c r="D34" s="379">
        <v>70.36</v>
      </c>
      <c r="E34" s="379">
        <v>92.57</v>
      </c>
      <c r="F34" s="379">
        <v>726.2</v>
      </c>
      <c r="G34" s="387">
        <v>599.02</v>
      </c>
      <c r="H34" s="388">
        <f t="shared" si="0"/>
        <v>3.84</v>
      </c>
      <c r="I34" s="388">
        <f t="shared" si="1"/>
        <v>3.62</v>
      </c>
      <c r="J34" s="388">
        <f t="shared" si="2"/>
        <v>3.61</v>
      </c>
      <c r="K34" s="388">
        <f t="shared" si="3"/>
        <v>19.62</v>
      </c>
      <c r="L34" s="388">
        <f t="shared" si="4"/>
        <v>17.489999999999998</v>
      </c>
      <c r="M34" s="389">
        <f t="shared" si="6"/>
        <v>82.5</v>
      </c>
      <c r="N34" s="389">
        <f t="shared" si="5"/>
        <v>-3.44</v>
      </c>
    </row>
    <row r="35" spans="2:26" ht="11.25" customHeight="1">
      <c r="B35" s="278" t="s">
        <v>547</v>
      </c>
      <c r="C35" s="338">
        <v>252.77</v>
      </c>
      <c r="D35" s="379">
        <v>218.49</v>
      </c>
      <c r="E35" s="379">
        <v>277.27</v>
      </c>
      <c r="F35" s="379">
        <v>190.83</v>
      </c>
      <c r="G35" s="387">
        <v>144.68</v>
      </c>
      <c r="H35" s="388">
        <f t="shared" si="0"/>
        <v>11.93</v>
      </c>
      <c r="I35" s="388">
        <f t="shared" si="1"/>
        <v>11.24</v>
      </c>
      <c r="J35" s="388">
        <f t="shared" si="2"/>
        <v>10.82</v>
      </c>
      <c r="K35" s="388">
        <f t="shared" si="3"/>
        <v>5.16</v>
      </c>
      <c r="L35" s="388">
        <f t="shared" si="4"/>
        <v>4.22</v>
      </c>
      <c r="M35" s="389">
        <f t="shared" si="6"/>
        <v>75.8</v>
      </c>
      <c r="N35" s="389">
        <f t="shared" si="5"/>
        <v>-1.25</v>
      </c>
    </row>
    <row r="36" spans="2:26" ht="11.25" customHeight="1">
      <c r="B36" s="278" t="s">
        <v>549</v>
      </c>
      <c r="C36" s="338">
        <v>81.319999999999993</v>
      </c>
      <c r="D36" s="379">
        <v>66.33</v>
      </c>
      <c r="E36" s="379">
        <v>68.22</v>
      </c>
      <c r="F36" s="379">
        <v>81.540000000000006</v>
      </c>
      <c r="G36" s="387">
        <v>84.42</v>
      </c>
      <c r="H36" s="388">
        <f t="shared" si="0"/>
        <v>3.84</v>
      </c>
      <c r="I36" s="388">
        <f t="shared" si="1"/>
        <v>3.41</v>
      </c>
      <c r="J36" s="388">
        <f t="shared" si="2"/>
        <v>2.66</v>
      </c>
      <c r="K36" s="388">
        <f t="shared" si="3"/>
        <v>2.2000000000000002</v>
      </c>
      <c r="L36" s="388">
        <f t="shared" si="4"/>
        <v>2.46</v>
      </c>
      <c r="M36" s="389">
        <f t="shared" si="6"/>
        <v>103.5</v>
      </c>
      <c r="N36" s="389">
        <f t="shared" si="5"/>
        <v>0.08</v>
      </c>
    </row>
    <row r="37" spans="2:26" ht="11.25" customHeight="1">
      <c r="B37" s="278" t="s">
        <v>550</v>
      </c>
      <c r="C37" s="370">
        <v>10.06</v>
      </c>
      <c r="D37" s="380">
        <v>13.94</v>
      </c>
      <c r="E37" s="380">
        <v>14.05</v>
      </c>
      <c r="F37" s="380">
        <v>28.71</v>
      </c>
      <c r="G37" s="387">
        <v>41.47</v>
      </c>
      <c r="H37" s="388">
        <f t="shared" si="0"/>
        <v>0.47</v>
      </c>
      <c r="I37" s="388">
        <f t="shared" si="1"/>
        <v>0.72</v>
      </c>
      <c r="J37" s="388">
        <f t="shared" si="2"/>
        <v>0.55000000000000004</v>
      </c>
      <c r="K37" s="388">
        <f t="shared" si="3"/>
        <v>0.78</v>
      </c>
      <c r="L37" s="388">
        <f t="shared" si="4"/>
        <v>1.21</v>
      </c>
      <c r="M37" s="389">
        <f t="shared" si="6"/>
        <v>144.4</v>
      </c>
      <c r="N37" s="389">
        <f t="shared" si="5"/>
        <v>0.34</v>
      </c>
    </row>
    <row r="38" spans="2:26" ht="11.25" customHeight="1">
      <c r="B38" s="278" t="s">
        <v>636</v>
      </c>
      <c r="C38" s="338">
        <v>1.4</v>
      </c>
      <c r="D38" s="379">
        <v>0.71</v>
      </c>
      <c r="E38" s="379">
        <v>1.63</v>
      </c>
      <c r="F38" s="379">
        <v>4.9400000000000004</v>
      </c>
      <c r="G38" s="387">
        <v>9.73</v>
      </c>
      <c r="H38" s="388">
        <f t="shared" si="0"/>
        <v>7.0000000000000007E-2</v>
      </c>
      <c r="I38" s="388">
        <f t="shared" si="1"/>
        <v>0.04</v>
      </c>
      <c r="J38" s="388">
        <f t="shared" si="2"/>
        <v>0.06</v>
      </c>
      <c r="K38" s="388">
        <f t="shared" si="3"/>
        <v>0.13</v>
      </c>
      <c r="L38" s="388">
        <f t="shared" si="4"/>
        <v>0.28000000000000003</v>
      </c>
      <c r="M38" s="389">
        <f t="shared" si="6"/>
        <v>197</v>
      </c>
      <c r="N38" s="389">
        <f t="shared" si="5"/>
        <v>0.13</v>
      </c>
    </row>
    <row r="39" spans="2:26" ht="11.25" customHeight="1">
      <c r="B39" s="278" t="s">
        <v>551</v>
      </c>
      <c r="C39" s="338">
        <v>3.62</v>
      </c>
      <c r="D39" s="379">
        <v>4.8899999999999997</v>
      </c>
      <c r="E39" s="379">
        <v>7.55</v>
      </c>
      <c r="F39" s="379">
        <v>8.51</v>
      </c>
      <c r="G39" s="387">
        <v>8.4499999999999993</v>
      </c>
      <c r="H39" s="388">
        <f t="shared" ref="H39:H68" si="7">ROUND(C39/C$81*100,2)</f>
        <v>0.17</v>
      </c>
      <c r="I39" s="388">
        <f t="shared" ref="I39:I68" si="8">ROUND(D39/D$81*100,2)</f>
        <v>0.25</v>
      </c>
      <c r="J39" s="388">
        <f t="shared" ref="J39:J68" si="9">ROUND(E39/E$81*100,2)</f>
        <v>0.28999999999999998</v>
      </c>
      <c r="K39" s="388">
        <f t="shared" ref="K39:K68" si="10">ROUND(F39/F$81*100,2)</f>
        <v>0.23</v>
      </c>
      <c r="L39" s="388">
        <f t="shared" ref="L39:L68" si="11">ROUND(G39/G$81*100,2)</f>
        <v>0.25</v>
      </c>
      <c r="M39" s="389">
        <f t="shared" si="6"/>
        <v>99.3</v>
      </c>
      <c r="N39" s="389">
        <f t="shared" ref="N39:N68" si="12">ROUND(((G39-F39)/F$81*100),2)</f>
        <v>0</v>
      </c>
    </row>
    <row r="40" spans="2:26" ht="11.25" customHeight="1">
      <c r="B40" s="278" t="s">
        <v>553</v>
      </c>
      <c r="C40" s="338">
        <v>3.6</v>
      </c>
      <c r="D40" s="379">
        <v>1.3</v>
      </c>
      <c r="E40" s="379">
        <v>1.1100000000000001</v>
      </c>
      <c r="F40" s="379">
        <v>3.5</v>
      </c>
      <c r="G40" s="387">
        <v>7.93</v>
      </c>
      <c r="H40" s="388">
        <f t="shared" si="7"/>
        <v>0.17</v>
      </c>
      <c r="I40" s="388">
        <f t="shared" si="8"/>
        <v>7.0000000000000007E-2</v>
      </c>
      <c r="J40" s="388">
        <f t="shared" si="9"/>
        <v>0.04</v>
      </c>
      <c r="K40" s="388">
        <f t="shared" si="10"/>
        <v>0.09</v>
      </c>
      <c r="L40" s="388">
        <f t="shared" si="11"/>
        <v>0.23</v>
      </c>
      <c r="M40" s="389" t="s">
        <v>767</v>
      </c>
      <c r="N40" s="389">
        <f t="shared" si="12"/>
        <v>0.12</v>
      </c>
    </row>
    <row r="41" spans="2:26" ht="11.25" customHeight="1">
      <c r="B41" s="278" t="s">
        <v>552</v>
      </c>
      <c r="C41" s="338">
        <v>5.05</v>
      </c>
      <c r="D41" s="379">
        <v>3.1</v>
      </c>
      <c r="E41" s="379">
        <v>4.3499999999999996</v>
      </c>
      <c r="F41" s="379">
        <v>4.88</v>
      </c>
      <c r="G41" s="387">
        <v>5.74</v>
      </c>
      <c r="H41" s="388">
        <f t="shared" si="7"/>
        <v>0.24</v>
      </c>
      <c r="I41" s="388">
        <f t="shared" si="8"/>
        <v>0.16</v>
      </c>
      <c r="J41" s="388">
        <f t="shared" si="9"/>
        <v>0.17</v>
      </c>
      <c r="K41" s="388">
        <f t="shared" si="10"/>
        <v>0.13</v>
      </c>
      <c r="L41" s="388">
        <f t="shared" si="11"/>
        <v>0.17</v>
      </c>
      <c r="M41" s="389">
        <f t="shared" si="6"/>
        <v>117.6</v>
      </c>
      <c r="N41" s="389">
        <f t="shared" si="12"/>
        <v>0.02</v>
      </c>
    </row>
    <row r="42" spans="2:26" ht="11.25" customHeight="1">
      <c r="B42" s="369" t="s">
        <v>554</v>
      </c>
      <c r="C42" s="338">
        <v>0.85</v>
      </c>
      <c r="D42" s="379">
        <v>0.7</v>
      </c>
      <c r="E42" s="379">
        <v>0.63</v>
      </c>
      <c r="F42" s="379">
        <v>1.41</v>
      </c>
      <c r="G42" s="387">
        <v>1.81</v>
      </c>
      <c r="H42" s="388">
        <f t="shared" si="7"/>
        <v>0.04</v>
      </c>
      <c r="I42" s="388">
        <f t="shared" si="8"/>
        <v>0.04</v>
      </c>
      <c r="J42" s="388">
        <f t="shared" si="9"/>
        <v>0.02</v>
      </c>
      <c r="K42" s="388">
        <f t="shared" si="10"/>
        <v>0.04</v>
      </c>
      <c r="L42" s="388">
        <f t="shared" si="11"/>
        <v>0.05</v>
      </c>
      <c r="M42" s="389">
        <f t="shared" si="6"/>
        <v>128.4</v>
      </c>
      <c r="N42" s="389">
        <f t="shared" si="12"/>
        <v>0.01</v>
      </c>
    </row>
    <row r="43" spans="2:26" ht="11.25" customHeight="1">
      <c r="B43" s="277" t="s">
        <v>697</v>
      </c>
      <c r="C43" s="334">
        <v>461.59</v>
      </c>
      <c r="D43" s="194">
        <v>377.41999999999979</v>
      </c>
      <c r="E43" s="194">
        <v>656.2099999999997</v>
      </c>
      <c r="F43" s="378">
        <v>648.98</v>
      </c>
      <c r="G43" s="378">
        <v>435.18</v>
      </c>
      <c r="H43" s="385">
        <f t="shared" si="7"/>
        <v>21.79</v>
      </c>
      <c r="I43" s="385">
        <f t="shared" si="8"/>
        <v>19.41</v>
      </c>
      <c r="J43" s="385">
        <f t="shared" si="9"/>
        <v>25.61</v>
      </c>
      <c r="K43" s="385">
        <f t="shared" si="10"/>
        <v>17.53</v>
      </c>
      <c r="L43" s="385">
        <f t="shared" si="11"/>
        <v>12.7</v>
      </c>
      <c r="M43" s="386">
        <f t="shared" si="6"/>
        <v>67.099999999999994</v>
      </c>
      <c r="N43" s="386">
        <f t="shared" si="12"/>
        <v>-5.78</v>
      </c>
      <c r="V43" s="454"/>
      <c r="W43" s="454"/>
      <c r="X43" s="454"/>
      <c r="Y43" s="454"/>
      <c r="Z43" s="454"/>
    </row>
    <row r="44" spans="2:26" ht="11.25" customHeight="1">
      <c r="B44" s="278" t="s">
        <v>555</v>
      </c>
      <c r="C44" s="338">
        <v>148.41999999999999</v>
      </c>
      <c r="D44" s="379">
        <v>140.80000000000001</v>
      </c>
      <c r="E44" s="379">
        <v>274.76</v>
      </c>
      <c r="F44" s="379">
        <v>271.75</v>
      </c>
      <c r="G44" s="387">
        <v>116.89</v>
      </c>
      <c r="H44" s="388">
        <f t="shared" si="7"/>
        <v>7.01</v>
      </c>
      <c r="I44" s="388">
        <f t="shared" si="8"/>
        <v>7.24</v>
      </c>
      <c r="J44" s="388">
        <f t="shared" si="9"/>
        <v>10.72</v>
      </c>
      <c r="K44" s="388">
        <f t="shared" si="10"/>
        <v>7.34</v>
      </c>
      <c r="L44" s="388">
        <f t="shared" si="11"/>
        <v>3.41</v>
      </c>
      <c r="M44" s="389">
        <f t="shared" si="6"/>
        <v>43</v>
      </c>
      <c r="N44" s="389">
        <f t="shared" si="12"/>
        <v>-4.18</v>
      </c>
    </row>
    <row r="45" spans="2:26" ht="11.25" customHeight="1">
      <c r="B45" s="278" t="s">
        <v>637</v>
      </c>
      <c r="C45" s="338">
        <v>26.24</v>
      </c>
      <c r="D45" s="379">
        <v>24.68</v>
      </c>
      <c r="E45" s="379">
        <v>33.130000000000003</v>
      </c>
      <c r="F45" s="379">
        <v>58.04</v>
      </c>
      <c r="G45" s="387">
        <v>62</v>
      </c>
      <c r="H45" s="388">
        <f t="shared" si="7"/>
        <v>1.24</v>
      </c>
      <c r="I45" s="388">
        <f t="shared" si="8"/>
        <v>1.27</v>
      </c>
      <c r="J45" s="388">
        <f t="shared" si="9"/>
        <v>1.29</v>
      </c>
      <c r="K45" s="388">
        <f t="shared" si="10"/>
        <v>1.57</v>
      </c>
      <c r="L45" s="388">
        <f t="shared" si="11"/>
        <v>1.81</v>
      </c>
      <c r="M45" s="389">
        <f t="shared" si="6"/>
        <v>106.8</v>
      </c>
      <c r="N45" s="389">
        <f t="shared" si="12"/>
        <v>0.11</v>
      </c>
    </row>
    <row r="46" spans="2:26" ht="11.25" customHeight="1">
      <c r="B46" s="278" t="s">
        <v>638</v>
      </c>
      <c r="C46" s="338">
        <v>86.71</v>
      </c>
      <c r="D46" s="379">
        <v>62.39</v>
      </c>
      <c r="E46" s="379">
        <v>120.61</v>
      </c>
      <c r="F46" s="379">
        <v>62.59</v>
      </c>
      <c r="G46" s="387">
        <v>29.49</v>
      </c>
      <c r="H46" s="388">
        <f t="shared" si="7"/>
        <v>4.09</v>
      </c>
      <c r="I46" s="388">
        <f t="shared" si="8"/>
        <v>3.21</v>
      </c>
      <c r="J46" s="388">
        <f t="shared" si="9"/>
        <v>4.71</v>
      </c>
      <c r="K46" s="388">
        <f t="shared" si="10"/>
        <v>1.69</v>
      </c>
      <c r="L46" s="388">
        <f t="shared" si="11"/>
        <v>0.86</v>
      </c>
      <c r="M46" s="389">
        <f t="shared" si="6"/>
        <v>47.1</v>
      </c>
      <c r="N46" s="389">
        <f t="shared" si="12"/>
        <v>-0.89</v>
      </c>
    </row>
    <row r="47" spans="2:26" ht="11.25" customHeight="1">
      <c r="B47" s="278" t="s">
        <v>559</v>
      </c>
      <c r="C47" s="338">
        <v>14.52</v>
      </c>
      <c r="D47" s="379">
        <v>11.71</v>
      </c>
      <c r="E47" s="379">
        <v>24.95</v>
      </c>
      <c r="F47" s="379">
        <v>18.14</v>
      </c>
      <c r="G47" s="387">
        <v>28.08</v>
      </c>
      <c r="H47" s="388">
        <f t="shared" si="7"/>
        <v>0.69</v>
      </c>
      <c r="I47" s="388">
        <f t="shared" si="8"/>
        <v>0.6</v>
      </c>
      <c r="J47" s="388">
        <f t="shared" si="9"/>
        <v>0.97</v>
      </c>
      <c r="K47" s="388">
        <f t="shared" si="10"/>
        <v>0.49</v>
      </c>
      <c r="L47" s="388">
        <f t="shared" si="11"/>
        <v>0.82</v>
      </c>
      <c r="M47" s="389">
        <f t="shared" si="6"/>
        <v>154.80000000000001</v>
      </c>
      <c r="N47" s="389">
        <f t="shared" si="12"/>
        <v>0.27</v>
      </c>
    </row>
    <row r="48" spans="2:26" ht="11.25" customHeight="1">
      <c r="B48" s="278" t="s">
        <v>589</v>
      </c>
      <c r="C48" s="338">
        <v>2.4500000000000002</v>
      </c>
      <c r="D48" s="379">
        <v>0.35</v>
      </c>
      <c r="E48" s="379">
        <v>4.4400000000000004</v>
      </c>
      <c r="F48" s="379">
        <v>7.93</v>
      </c>
      <c r="G48" s="387">
        <v>20.34</v>
      </c>
      <c r="H48" s="388">
        <f t="shared" si="7"/>
        <v>0.12</v>
      </c>
      <c r="I48" s="388">
        <f t="shared" si="8"/>
        <v>0.02</v>
      </c>
      <c r="J48" s="388">
        <f t="shared" si="9"/>
        <v>0.17</v>
      </c>
      <c r="K48" s="388">
        <f t="shared" si="10"/>
        <v>0.21</v>
      </c>
      <c r="L48" s="388">
        <f t="shared" si="11"/>
        <v>0.59</v>
      </c>
      <c r="M48" s="389" t="s">
        <v>640</v>
      </c>
      <c r="N48" s="389">
        <f t="shared" si="12"/>
        <v>0.34</v>
      </c>
    </row>
    <row r="49" spans="2:14" ht="11.25" customHeight="1">
      <c r="B49" s="278" t="s">
        <v>560</v>
      </c>
      <c r="C49" s="338">
        <v>8.6999999999999993</v>
      </c>
      <c r="D49" s="379">
        <v>9.61</v>
      </c>
      <c r="E49" s="379">
        <v>24.16</v>
      </c>
      <c r="F49" s="379">
        <v>17.21</v>
      </c>
      <c r="G49" s="387">
        <v>17.600000000000001</v>
      </c>
      <c r="H49" s="388">
        <f t="shared" si="7"/>
        <v>0.41</v>
      </c>
      <c r="I49" s="388">
        <f t="shared" si="8"/>
        <v>0.49</v>
      </c>
      <c r="J49" s="388">
        <f t="shared" si="9"/>
        <v>0.94</v>
      </c>
      <c r="K49" s="388">
        <f t="shared" si="10"/>
        <v>0.46</v>
      </c>
      <c r="L49" s="388">
        <f t="shared" si="11"/>
        <v>0.51</v>
      </c>
      <c r="M49" s="389">
        <f t="shared" si="6"/>
        <v>102.3</v>
      </c>
      <c r="N49" s="389">
        <f t="shared" si="12"/>
        <v>0.01</v>
      </c>
    </row>
    <row r="50" spans="2:14" ht="11.25" customHeight="1">
      <c r="B50" s="278" t="s">
        <v>557</v>
      </c>
      <c r="C50" s="338">
        <v>24.98</v>
      </c>
      <c r="D50" s="379">
        <v>22.67</v>
      </c>
      <c r="E50" s="379">
        <v>32.47</v>
      </c>
      <c r="F50" s="379">
        <v>29.25</v>
      </c>
      <c r="G50" s="387">
        <v>17.36</v>
      </c>
      <c r="H50" s="388">
        <f t="shared" si="7"/>
        <v>1.18</v>
      </c>
      <c r="I50" s="388">
        <f t="shared" si="8"/>
        <v>1.17</v>
      </c>
      <c r="J50" s="388">
        <f t="shared" si="9"/>
        <v>1.27</v>
      </c>
      <c r="K50" s="388">
        <f t="shared" si="10"/>
        <v>0.79</v>
      </c>
      <c r="L50" s="388">
        <f t="shared" si="11"/>
        <v>0.51</v>
      </c>
      <c r="M50" s="389">
        <f t="shared" si="6"/>
        <v>59.4</v>
      </c>
      <c r="N50" s="389">
        <f t="shared" si="12"/>
        <v>-0.32</v>
      </c>
    </row>
    <row r="51" spans="2:14" ht="11.25" customHeight="1">
      <c r="B51" s="278" t="s">
        <v>556</v>
      </c>
      <c r="C51" s="338">
        <v>21.19</v>
      </c>
      <c r="D51" s="379">
        <v>22.94</v>
      </c>
      <c r="E51" s="379">
        <v>19.579999999999998</v>
      </c>
      <c r="F51" s="379">
        <v>17.579999999999998</v>
      </c>
      <c r="G51" s="387">
        <v>15.99</v>
      </c>
      <c r="H51" s="388">
        <f t="shared" si="7"/>
        <v>1</v>
      </c>
      <c r="I51" s="388">
        <f t="shared" si="8"/>
        <v>1.18</v>
      </c>
      <c r="J51" s="388">
        <f t="shared" si="9"/>
        <v>0.76</v>
      </c>
      <c r="K51" s="388">
        <f t="shared" si="10"/>
        <v>0.47</v>
      </c>
      <c r="L51" s="388">
        <f t="shared" si="11"/>
        <v>0.47</v>
      </c>
      <c r="M51" s="389">
        <f t="shared" si="6"/>
        <v>91</v>
      </c>
      <c r="N51" s="389">
        <f t="shared" si="12"/>
        <v>-0.04</v>
      </c>
    </row>
    <row r="52" spans="2:14" ht="11.25" customHeight="1">
      <c r="B52" s="278" t="s">
        <v>565</v>
      </c>
      <c r="C52" s="338">
        <v>3.21</v>
      </c>
      <c r="D52" s="379">
        <v>3.9</v>
      </c>
      <c r="E52" s="379">
        <v>4.8</v>
      </c>
      <c r="F52" s="379">
        <v>7.83</v>
      </c>
      <c r="G52" s="387">
        <v>10.85</v>
      </c>
      <c r="H52" s="388">
        <f t="shared" si="7"/>
        <v>0.15</v>
      </c>
      <c r="I52" s="388">
        <f t="shared" si="8"/>
        <v>0.2</v>
      </c>
      <c r="J52" s="388">
        <f t="shared" si="9"/>
        <v>0.19</v>
      </c>
      <c r="K52" s="388">
        <f t="shared" si="10"/>
        <v>0.21</v>
      </c>
      <c r="L52" s="388">
        <f t="shared" si="11"/>
        <v>0.32</v>
      </c>
      <c r="M52" s="389">
        <f t="shared" si="6"/>
        <v>138.6</v>
      </c>
      <c r="N52" s="389">
        <f t="shared" si="12"/>
        <v>0.08</v>
      </c>
    </row>
    <row r="53" spans="2:14" ht="11.25" customHeight="1">
      <c r="B53" s="278" t="s">
        <v>579</v>
      </c>
      <c r="C53" s="338">
        <v>2.64</v>
      </c>
      <c r="D53" s="379">
        <v>0.92</v>
      </c>
      <c r="E53" s="379">
        <v>15.03</v>
      </c>
      <c r="F53" s="379">
        <v>7.03</v>
      </c>
      <c r="G53" s="387">
        <v>10.17</v>
      </c>
      <c r="H53" s="388">
        <f t="shared" si="7"/>
        <v>0.12</v>
      </c>
      <c r="I53" s="388">
        <f t="shared" si="8"/>
        <v>0.05</v>
      </c>
      <c r="J53" s="388">
        <f t="shared" si="9"/>
        <v>0.59</v>
      </c>
      <c r="K53" s="388">
        <f t="shared" si="10"/>
        <v>0.19</v>
      </c>
      <c r="L53" s="388">
        <f t="shared" si="11"/>
        <v>0.3</v>
      </c>
      <c r="M53" s="389">
        <f t="shared" si="6"/>
        <v>144.69999999999999</v>
      </c>
      <c r="N53" s="389">
        <f t="shared" si="12"/>
        <v>0.08</v>
      </c>
    </row>
    <row r="54" spans="2:14" ht="11.25" customHeight="1">
      <c r="B54" s="278" t="s">
        <v>562</v>
      </c>
      <c r="C54" s="338">
        <v>6.75</v>
      </c>
      <c r="D54" s="379">
        <v>5.58</v>
      </c>
      <c r="E54" s="379">
        <v>7.73</v>
      </c>
      <c r="F54" s="379">
        <v>13.33</v>
      </c>
      <c r="G54" s="387">
        <v>10.15</v>
      </c>
      <c r="H54" s="388">
        <f t="shared" si="7"/>
        <v>0.32</v>
      </c>
      <c r="I54" s="388">
        <f t="shared" si="8"/>
        <v>0.28999999999999998</v>
      </c>
      <c r="J54" s="388">
        <f t="shared" si="9"/>
        <v>0.3</v>
      </c>
      <c r="K54" s="388">
        <f t="shared" si="10"/>
        <v>0.36</v>
      </c>
      <c r="L54" s="388">
        <f t="shared" si="11"/>
        <v>0.3</v>
      </c>
      <c r="M54" s="389">
        <f t="shared" si="6"/>
        <v>76.099999999999994</v>
      </c>
      <c r="N54" s="389">
        <f t="shared" si="12"/>
        <v>-0.09</v>
      </c>
    </row>
    <row r="55" spans="2:14" ht="11.25" customHeight="1">
      <c r="B55" s="278" t="s">
        <v>564</v>
      </c>
      <c r="C55" s="338">
        <v>6.62</v>
      </c>
      <c r="D55" s="379">
        <v>5.13</v>
      </c>
      <c r="E55" s="379">
        <v>12.77</v>
      </c>
      <c r="F55" s="379">
        <v>8.0399999999999991</v>
      </c>
      <c r="G55" s="387">
        <v>9.23</v>
      </c>
      <c r="H55" s="388">
        <f t="shared" si="7"/>
        <v>0.31</v>
      </c>
      <c r="I55" s="388">
        <f t="shared" si="8"/>
        <v>0.26</v>
      </c>
      <c r="J55" s="388">
        <f t="shared" si="9"/>
        <v>0.5</v>
      </c>
      <c r="K55" s="388">
        <f t="shared" si="10"/>
        <v>0.22</v>
      </c>
      <c r="L55" s="388">
        <f t="shared" si="11"/>
        <v>0.27</v>
      </c>
      <c r="M55" s="389">
        <f t="shared" si="6"/>
        <v>114.8</v>
      </c>
      <c r="N55" s="389">
        <f t="shared" si="12"/>
        <v>0.03</v>
      </c>
    </row>
    <row r="56" spans="2:14" ht="11.25" customHeight="1">
      <c r="B56" s="278" t="s">
        <v>563</v>
      </c>
      <c r="C56" s="372">
        <v>12.61</v>
      </c>
      <c r="D56" s="387">
        <v>5.21</v>
      </c>
      <c r="E56" s="387">
        <v>7.64</v>
      </c>
      <c r="F56" s="387">
        <v>0.33</v>
      </c>
      <c r="G56" s="387">
        <v>9.1999999999999993</v>
      </c>
      <c r="H56" s="388">
        <f t="shared" si="7"/>
        <v>0.6</v>
      </c>
      <c r="I56" s="388">
        <f t="shared" si="8"/>
        <v>0.27</v>
      </c>
      <c r="J56" s="388">
        <f t="shared" si="9"/>
        <v>0.3</v>
      </c>
      <c r="K56" s="388">
        <f t="shared" si="10"/>
        <v>0.01</v>
      </c>
      <c r="L56" s="388">
        <f t="shared" si="11"/>
        <v>0.27</v>
      </c>
      <c r="M56" s="389" t="s">
        <v>768</v>
      </c>
      <c r="N56" s="389">
        <f t="shared" si="12"/>
        <v>0.24</v>
      </c>
    </row>
    <row r="57" spans="2:14" ht="11.25" customHeight="1">
      <c r="B57" s="278" t="s">
        <v>567</v>
      </c>
      <c r="C57" s="372">
        <v>11.67</v>
      </c>
      <c r="D57" s="387">
        <v>2.62</v>
      </c>
      <c r="E57" s="387">
        <v>4.07</v>
      </c>
      <c r="F57" s="387">
        <v>0.37</v>
      </c>
      <c r="G57" s="387">
        <v>7.72</v>
      </c>
      <c r="H57" s="388">
        <f t="shared" si="7"/>
        <v>0.55000000000000004</v>
      </c>
      <c r="I57" s="388">
        <f t="shared" si="8"/>
        <v>0.13</v>
      </c>
      <c r="J57" s="388">
        <f t="shared" si="9"/>
        <v>0.16</v>
      </c>
      <c r="K57" s="388">
        <f t="shared" si="10"/>
        <v>0.01</v>
      </c>
      <c r="L57" s="388">
        <f t="shared" si="11"/>
        <v>0.23</v>
      </c>
      <c r="M57" s="389" t="s">
        <v>769</v>
      </c>
      <c r="N57" s="389">
        <f t="shared" si="12"/>
        <v>0.2</v>
      </c>
    </row>
    <row r="58" spans="2:14" ht="11.25" customHeight="1">
      <c r="B58" s="278" t="s">
        <v>558</v>
      </c>
      <c r="C58" s="338">
        <v>16.09</v>
      </c>
      <c r="D58" s="379">
        <v>12.04</v>
      </c>
      <c r="E58" s="379">
        <v>11.63</v>
      </c>
      <c r="F58" s="379">
        <v>8.99</v>
      </c>
      <c r="G58" s="387">
        <v>7.2</v>
      </c>
      <c r="H58" s="388">
        <f t="shared" si="7"/>
        <v>0.76</v>
      </c>
      <c r="I58" s="388">
        <f t="shared" si="8"/>
        <v>0.62</v>
      </c>
      <c r="J58" s="388">
        <f t="shared" si="9"/>
        <v>0.45</v>
      </c>
      <c r="K58" s="388">
        <f t="shared" si="10"/>
        <v>0.24</v>
      </c>
      <c r="L58" s="388">
        <f t="shared" si="11"/>
        <v>0.21</v>
      </c>
      <c r="M58" s="389">
        <f t="shared" si="6"/>
        <v>80.099999999999994</v>
      </c>
      <c r="N58" s="389">
        <f t="shared" si="12"/>
        <v>-0.05</v>
      </c>
    </row>
    <row r="59" spans="2:14" ht="11.25" customHeight="1">
      <c r="B59" s="278" t="s">
        <v>561</v>
      </c>
      <c r="C59" s="338">
        <v>8.27</v>
      </c>
      <c r="D59" s="379">
        <v>6.6</v>
      </c>
      <c r="E59" s="379">
        <v>5.74</v>
      </c>
      <c r="F59" s="379">
        <v>17.53</v>
      </c>
      <c r="G59" s="387">
        <v>5.17</v>
      </c>
      <c r="H59" s="388">
        <f t="shared" si="7"/>
        <v>0.39</v>
      </c>
      <c r="I59" s="388">
        <f t="shared" si="8"/>
        <v>0.34</v>
      </c>
      <c r="J59" s="388">
        <f t="shared" si="9"/>
        <v>0.22</v>
      </c>
      <c r="K59" s="388">
        <f t="shared" si="10"/>
        <v>0.47</v>
      </c>
      <c r="L59" s="388">
        <f t="shared" si="11"/>
        <v>0.15</v>
      </c>
      <c r="M59" s="389">
        <f t="shared" si="6"/>
        <v>29.5</v>
      </c>
      <c r="N59" s="389">
        <f t="shared" si="12"/>
        <v>-0.33</v>
      </c>
    </row>
    <row r="60" spans="2:14" ht="11.25" customHeight="1">
      <c r="B60" s="278" t="s">
        <v>571</v>
      </c>
      <c r="C60" s="338">
        <v>1.57</v>
      </c>
      <c r="D60" s="379">
        <v>1.64</v>
      </c>
      <c r="E60" s="379">
        <v>3.7</v>
      </c>
      <c r="F60" s="379">
        <v>3.13</v>
      </c>
      <c r="G60" s="387">
        <v>4.42</v>
      </c>
      <c r="H60" s="388">
        <f t="shared" si="7"/>
        <v>7.0000000000000007E-2</v>
      </c>
      <c r="I60" s="388">
        <f t="shared" si="8"/>
        <v>0.08</v>
      </c>
      <c r="J60" s="388">
        <f t="shared" si="9"/>
        <v>0.14000000000000001</v>
      </c>
      <c r="K60" s="388">
        <f t="shared" si="10"/>
        <v>0.08</v>
      </c>
      <c r="L60" s="388">
        <f t="shared" si="11"/>
        <v>0.13</v>
      </c>
      <c r="M60" s="389">
        <f t="shared" si="6"/>
        <v>141.19999999999999</v>
      </c>
      <c r="N60" s="389">
        <f t="shared" si="12"/>
        <v>0.03</v>
      </c>
    </row>
    <row r="61" spans="2:14" ht="11.25" customHeight="1">
      <c r="B61" s="278" t="s">
        <v>568</v>
      </c>
      <c r="C61" s="338">
        <v>1.91</v>
      </c>
      <c r="D61" s="379">
        <v>2.2599999999999998</v>
      </c>
      <c r="E61" s="379">
        <v>3.23</v>
      </c>
      <c r="F61" s="379">
        <v>2.89</v>
      </c>
      <c r="G61" s="387">
        <v>3.95</v>
      </c>
      <c r="H61" s="388">
        <f t="shared" si="7"/>
        <v>0.09</v>
      </c>
      <c r="I61" s="388">
        <f t="shared" si="8"/>
        <v>0.12</v>
      </c>
      <c r="J61" s="388">
        <f t="shared" si="9"/>
        <v>0.13</v>
      </c>
      <c r="K61" s="388">
        <f t="shared" si="10"/>
        <v>0.08</v>
      </c>
      <c r="L61" s="388">
        <f t="shared" si="11"/>
        <v>0.12</v>
      </c>
      <c r="M61" s="389">
        <f t="shared" si="6"/>
        <v>136.69999999999999</v>
      </c>
      <c r="N61" s="389">
        <f t="shared" si="12"/>
        <v>0.03</v>
      </c>
    </row>
    <row r="62" spans="2:14" ht="11.25" customHeight="1">
      <c r="B62" s="278" t="s">
        <v>743</v>
      </c>
      <c r="C62" s="372"/>
      <c r="D62" s="387"/>
      <c r="E62" s="387"/>
      <c r="F62" s="380">
        <v>0</v>
      </c>
      <c r="G62" s="387">
        <v>3.93</v>
      </c>
      <c r="H62" s="388">
        <f t="shared" si="7"/>
        <v>0</v>
      </c>
      <c r="I62" s="388">
        <f t="shared" si="8"/>
        <v>0</v>
      </c>
      <c r="J62" s="388">
        <f t="shared" si="9"/>
        <v>0</v>
      </c>
      <c r="K62" s="388">
        <f t="shared" si="10"/>
        <v>0</v>
      </c>
      <c r="L62" s="388">
        <f t="shared" si="11"/>
        <v>0.11</v>
      </c>
      <c r="M62" s="389"/>
      <c r="N62" s="389">
        <f t="shared" si="12"/>
        <v>0.11</v>
      </c>
    </row>
    <row r="63" spans="2:14" ht="11.25" customHeight="1">
      <c r="B63" s="278" t="s">
        <v>569</v>
      </c>
      <c r="C63" s="338">
        <v>1.94</v>
      </c>
      <c r="D63" s="379">
        <v>2.06</v>
      </c>
      <c r="E63" s="379">
        <v>1.53</v>
      </c>
      <c r="F63" s="379">
        <v>2.06</v>
      </c>
      <c r="G63" s="387">
        <v>3.28</v>
      </c>
      <c r="H63" s="388">
        <f t="shared" si="7"/>
        <v>0.09</v>
      </c>
      <c r="I63" s="388">
        <f t="shared" si="8"/>
        <v>0.11</v>
      </c>
      <c r="J63" s="388">
        <f t="shared" si="9"/>
        <v>0.06</v>
      </c>
      <c r="K63" s="388">
        <f t="shared" si="10"/>
        <v>0.06</v>
      </c>
      <c r="L63" s="388">
        <f t="shared" si="11"/>
        <v>0.1</v>
      </c>
      <c r="M63" s="389">
        <f t="shared" si="6"/>
        <v>159.19999999999999</v>
      </c>
      <c r="N63" s="389">
        <f t="shared" si="12"/>
        <v>0.03</v>
      </c>
    </row>
    <row r="64" spans="2:14" ht="11.25" customHeight="1">
      <c r="B64" s="278" t="s">
        <v>572</v>
      </c>
      <c r="C64" s="372">
        <v>0.8</v>
      </c>
      <c r="D64" s="387">
        <v>1.48</v>
      </c>
      <c r="E64" s="387">
        <v>1.24</v>
      </c>
      <c r="F64" s="387">
        <v>1.03</v>
      </c>
      <c r="G64" s="387">
        <v>3.28</v>
      </c>
      <c r="H64" s="388">
        <f t="shared" si="7"/>
        <v>0.04</v>
      </c>
      <c r="I64" s="388">
        <f t="shared" si="8"/>
        <v>0.08</v>
      </c>
      <c r="J64" s="388">
        <f t="shared" si="9"/>
        <v>0.05</v>
      </c>
      <c r="K64" s="388">
        <f t="shared" si="10"/>
        <v>0.03</v>
      </c>
      <c r="L64" s="388">
        <f t="shared" si="11"/>
        <v>0.1</v>
      </c>
      <c r="M64" s="389" t="s">
        <v>606</v>
      </c>
      <c r="N64" s="389">
        <f t="shared" si="12"/>
        <v>0.06</v>
      </c>
    </row>
    <row r="65" spans="2:14" ht="11.25" customHeight="1">
      <c r="B65" s="278" t="s">
        <v>574</v>
      </c>
      <c r="C65" s="338">
        <v>1.58</v>
      </c>
      <c r="D65" s="379">
        <v>1.22</v>
      </c>
      <c r="E65" s="379">
        <v>0.74</v>
      </c>
      <c r="F65" s="379">
        <v>1.79</v>
      </c>
      <c r="G65" s="387">
        <v>3.28</v>
      </c>
      <c r="H65" s="388">
        <f t="shared" si="7"/>
        <v>7.0000000000000007E-2</v>
      </c>
      <c r="I65" s="388">
        <f t="shared" si="8"/>
        <v>0.06</v>
      </c>
      <c r="J65" s="388">
        <f t="shared" si="9"/>
        <v>0.03</v>
      </c>
      <c r="K65" s="388">
        <f t="shared" si="10"/>
        <v>0.05</v>
      </c>
      <c r="L65" s="388">
        <f t="shared" si="11"/>
        <v>0.1</v>
      </c>
      <c r="M65" s="389">
        <f t="shared" si="6"/>
        <v>183.2</v>
      </c>
      <c r="N65" s="389">
        <f t="shared" si="12"/>
        <v>0.04</v>
      </c>
    </row>
    <row r="66" spans="2:14" ht="11.25" customHeight="1">
      <c r="B66" s="278" t="s">
        <v>578</v>
      </c>
      <c r="C66" s="338">
        <v>0.38</v>
      </c>
      <c r="D66" s="379">
        <v>0.67</v>
      </c>
      <c r="E66" s="379">
        <v>0.86</v>
      </c>
      <c r="F66" s="379">
        <v>1.86</v>
      </c>
      <c r="G66" s="387">
        <v>2.64</v>
      </c>
      <c r="H66" s="388">
        <f t="shared" si="7"/>
        <v>0.02</v>
      </c>
      <c r="I66" s="388">
        <f t="shared" si="8"/>
        <v>0.03</v>
      </c>
      <c r="J66" s="388">
        <f t="shared" si="9"/>
        <v>0.03</v>
      </c>
      <c r="K66" s="388">
        <f t="shared" si="10"/>
        <v>0.05</v>
      </c>
      <c r="L66" s="388">
        <f t="shared" si="11"/>
        <v>0.08</v>
      </c>
      <c r="M66" s="389">
        <f t="shared" si="6"/>
        <v>141.9</v>
      </c>
      <c r="N66" s="389">
        <f t="shared" si="12"/>
        <v>0.02</v>
      </c>
    </row>
    <row r="67" spans="2:14" ht="11.25" customHeight="1">
      <c r="B67" s="278" t="s">
        <v>575</v>
      </c>
      <c r="C67" s="338">
        <v>2.1</v>
      </c>
      <c r="D67" s="379">
        <v>1.19</v>
      </c>
      <c r="E67" s="379">
        <v>0.12</v>
      </c>
      <c r="F67" s="379">
        <v>1.91</v>
      </c>
      <c r="G67" s="387">
        <v>2.38</v>
      </c>
      <c r="H67" s="388">
        <f t="shared" si="7"/>
        <v>0.1</v>
      </c>
      <c r="I67" s="388">
        <f t="shared" si="8"/>
        <v>0.06</v>
      </c>
      <c r="J67" s="388">
        <f t="shared" si="9"/>
        <v>0</v>
      </c>
      <c r="K67" s="388">
        <f t="shared" si="10"/>
        <v>0.05</v>
      </c>
      <c r="L67" s="388">
        <f t="shared" si="11"/>
        <v>7.0000000000000007E-2</v>
      </c>
      <c r="M67" s="389">
        <f t="shared" si="6"/>
        <v>124.6</v>
      </c>
      <c r="N67" s="389">
        <f t="shared" si="12"/>
        <v>0.01</v>
      </c>
    </row>
    <row r="68" spans="2:14" ht="11.25" customHeight="1">
      <c r="B68" s="278" t="s">
        <v>610</v>
      </c>
      <c r="C68" s="338">
        <v>0.96</v>
      </c>
      <c r="D68" s="379">
        <v>0.5</v>
      </c>
      <c r="E68" s="379">
        <v>1.23</v>
      </c>
      <c r="F68" s="379">
        <v>1.79</v>
      </c>
      <c r="G68" s="387">
        <v>2.17</v>
      </c>
      <c r="H68" s="388">
        <f t="shared" si="7"/>
        <v>0.05</v>
      </c>
      <c r="I68" s="388">
        <f t="shared" si="8"/>
        <v>0.03</v>
      </c>
      <c r="J68" s="388">
        <f t="shared" si="9"/>
        <v>0.05</v>
      </c>
      <c r="K68" s="388">
        <f t="shared" si="10"/>
        <v>0.05</v>
      </c>
      <c r="L68" s="388">
        <f t="shared" si="11"/>
        <v>0.06</v>
      </c>
      <c r="M68" s="389">
        <f t="shared" si="6"/>
        <v>121.2</v>
      </c>
      <c r="N68" s="389">
        <f t="shared" si="12"/>
        <v>0.01</v>
      </c>
    </row>
    <row r="69" spans="2:14" ht="11.25" customHeight="1">
      <c r="B69" s="278" t="s">
        <v>585</v>
      </c>
      <c r="C69" s="338">
        <v>0.22</v>
      </c>
      <c r="D69" s="379">
        <v>0.33</v>
      </c>
      <c r="E69" s="379">
        <v>0.34</v>
      </c>
      <c r="F69" s="379">
        <v>0.88</v>
      </c>
      <c r="G69" s="387">
        <v>1.88</v>
      </c>
      <c r="H69" s="388">
        <f t="shared" ref="H69:H80" si="13">ROUND(C69/C$81*100,2)</f>
        <v>0.01</v>
      </c>
      <c r="I69" s="388">
        <f t="shared" ref="I69:I80" si="14">ROUND(D69/D$81*100,2)</f>
        <v>0.02</v>
      </c>
      <c r="J69" s="388">
        <f t="shared" ref="J69:J80" si="15">ROUND(E69/E$81*100,2)</f>
        <v>0.01</v>
      </c>
      <c r="K69" s="388">
        <f t="shared" ref="K69:K80" si="16">ROUND(F69/F$81*100,2)</f>
        <v>0.02</v>
      </c>
      <c r="L69" s="388">
        <f t="shared" ref="L69:L80" si="17">ROUND(G69/G$81*100,2)</f>
        <v>0.05</v>
      </c>
      <c r="M69" s="389" t="s">
        <v>609</v>
      </c>
      <c r="N69" s="389">
        <f t="shared" ref="N69:N81" si="18">ROUND(((G69-F69)/F$81*100),2)</f>
        <v>0.03</v>
      </c>
    </row>
    <row r="70" spans="2:14" ht="11.25" customHeight="1">
      <c r="B70" s="278" t="s">
        <v>573</v>
      </c>
      <c r="C70" s="338">
        <v>1.68</v>
      </c>
      <c r="D70" s="379">
        <v>1.38</v>
      </c>
      <c r="E70" s="379">
        <v>2.2599999999999998</v>
      </c>
      <c r="F70" s="379">
        <v>2.31</v>
      </c>
      <c r="G70" s="387">
        <v>1.87</v>
      </c>
      <c r="H70" s="388">
        <f t="shared" si="13"/>
        <v>0.08</v>
      </c>
      <c r="I70" s="388">
        <f t="shared" si="14"/>
        <v>7.0000000000000007E-2</v>
      </c>
      <c r="J70" s="388">
        <f t="shared" si="15"/>
        <v>0.09</v>
      </c>
      <c r="K70" s="388">
        <f t="shared" si="16"/>
        <v>0.06</v>
      </c>
      <c r="L70" s="388">
        <f t="shared" si="17"/>
        <v>0.05</v>
      </c>
      <c r="M70" s="389">
        <f t="shared" ref="M70:M81" si="19">ROUND(G70/F70*100,1)</f>
        <v>81</v>
      </c>
      <c r="N70" s="389">
        <f t="shared" si="18"/>
        <v>-0.01</v>
      </c>
    </row>
    <row r="71" spans="2:14" ht="11.25" customHeight="1">
      <c r="B71" s="278" t="s">
        <v>763</v>
      </c>
      <c r="C71" s="338">
        <v>0.48</v>
      </c>
      <c r="D71" s="379">
        <v>0.03</v>
      </c>
      <c r="E71" s="379">
        <v>2.16</v>
      </c>
      <c r="F71" s="379">
        <v>0.09</v>
      </c>
      <c r="G71" s="387">
        <v>1.79</v>
      </c>
      <c r="H71" s="388">
        <f t="shared" si="13"/>
        <v>0.02</v>
      </c>
      <c r="I71" s="388">
        <f t="shared" si="14"/>
        <v>0</v>
      </c>
      <c r="J71" s="388">
        <f t="shared" si="15"/>
        <v>0.08</v>
      </c>
      <c r="K71" s="388">
        <f t="shared" si="16"/>
        <v>0</v>
      </c>
      <c r="L71" s="388">
        <f t="shared" si="17"/>
        <v>0.05</v>
      </c>
      <c r="M71" s="389" t="s">
        <v>770</v>
      </c>
      <c r="N71" s="389">
        <f t="shared" si="18"/>
        <v>0.05</v>
      </c>
    </row>
    <row r="72" spans="2:14" ht="11.25" customHeight="1">
      <c r="B72" s="278" t="s">
        <v>611</v>
      </c>
      <c r="C72" s="338">
        <v>1.21</v>
      </c>
      <c r="D72" s="379">
        <v>0.35</v>
      </c>
      <c r="E72" s="379">
        <v>2.61</v>
      </c>
      <c r="F72" s="379">
        <v>1.68</v>
      </c>
      <c r="G72" s="387">
        <v>1.56</v>
      </c>
      <c r="H72" s="388">
        <f t="shared" si="13"/>
        <v>0.06</v>
      </c>
      <c r="I72" s="388">
        <f t="shared" si="14"/>
        <v>0.02</v>
      </c>
      <c r="J72" s="388">
        <f t="shared" si="15"/>
        <v>0.1</v>
      </c>
      <c r="K72" s="388">
        <f t="shared" si="16"/>
        <v>0.05</v>
      </c>
      <c r="L72" s="388">
        <f t="shared" si="17"/>
        <v>0.05</v>
      </c>
      <c r="M72" s="389">
        <f t="shared" si="19"/>
        <v>92.9</v>
      </c>
      <c r="N72" s="389">
        <f t="shared" si="18"/>
        <v>0</v>
      </c>
    </row>
    <row r="73" spans="2:14" ht="11.25" customHeight="1">
      <c r="B73" s="369" t="s">
        <v>612</v>
      </c>
      <c r="C73" s="338">
        <v>1.02</v>
      </c>
      <c r="D73" s="379">
        <v>0.54</v>
      </c>
      <c r="E73" s="379">
        <v>1.19</v>
      </c>
      <c r="F73" s="379">
        <v>1.41</v>
      </c>
      <c r="G73" s="387">
        <v>1.26</v>
      </c>
      <c r="H73" s="388">
        <f t="shared" si="13"/>
        <v>0.05</v>
      </c>
      <c r="I73" s="388">
        <f t="shared" si="14"/>
        <v>0.03</v>
      </c>
      <c r="J73" s="388">
        <f t="shared" si="15"/>
        <v>0.05</v>
      </c>
      <c r="K73" s="388">
        <f t="shared" si="16"/>
        <v>0.04</v>
      </c>
      <c r="L73" s="388">
        <f t="shared" si="17"/>
        <v>0.04</v>
      </c>
      <c r="M73" s="389">
        <f t="shared" si="19"/>
        <v>89.4</v>
      </c>
      <c r="N73" s="389">
        <f t="shared" si="18"/>
        <v>0</v>
      </c>
    </row>
    <row r="74" spans="2:14" ht="11.25" customHeight="1">
      <c r="B74" s="278" t="s">
        <v>764</v>
      </c>
      <c r="C74" s="338">
        <v>0.05</v>
      </c>
      <c r="D74" s="379">
        <v>0.12</v>
      </c>
      <c r="E74" s="379">
        <v>0</v>
      </c>
      <c r="F74" s="379">
        <v>0.04</v>
      </c>
      <c r="G74" s="387">
        <v>1.25</v>
      </c>
      <c r="H74" s="388">
        <f t="shared" si="13"/>
        <v>0</v>
      </c>
      <c r="I74" s="388">
        <f t="shared" si="14"/>
        <v>0.01</v>
      </c>
      <c r="J74" s="388">
        <f t="shared" si="15"/>
        <v>0</v>
      </c>
      <c r="K74" s="388">
        <f t="shared" si="16"/>
        <v>0</v>
      </c>
      <c r="L74" s="388">
        <f t="shared" si="17"/>
        <v>0.04</v>
      </c>
      <c r="M74" s="389" t="s">
        <v>748</v>
      </c>
      <c r="N74" s="389">
        <f t="shared" si="18"/>
        <v>0.03</v>
      </c>
    </row>
    <row r="75" spans="2:14" ht="11.25" customHeight="1">
      <c r="B75" s="278" t="s">
        <v>566</v>
      </c>
      <c r="C75" s="338">
        <v>0.05</v>
      </c>
      <c r="D75" s="379">
        <v>3.17</v>
      </c>
      <c r="E75" s="379">
        <v>1.1599999999999999</v>
      </c>
      <c r="F75" s="379">
        <v>3.72</v>
      </c>
      <c r="G75" s="390">
        <v>1.17</v>
      </c>
      <c r="H75" s="388">
        <f t="shared" si="13"/>
        <v>0</v>
      </c>
      <c r="I75" s="388">
        <f t="shared" si="14"/>
        <v>0.16</v>
      </c>
      <c r="J75" s="388">
        <f t="shared" si="15"/>
        <v>0.05</v>
      </c>
      <c r="K75" s="388">
        <f t="shared" si="16"/>
        <v>0.1</v>
      </c>
      <c r="L75" s="388">
        <f t="shared" si="17"/>
        <v>0.03</v>
      </c>
      <c r="M75" s="389">
        <f t="shared" si="19"/>
        <v>31.5</v>
      </c>
      <c r="N75" s="389">
        <f t="shared" si="18"/>
        <v>-7.0000000000000007E-2</v>
      </c>
    </row>
    <row r="76" spans="2:14" ht="11.25" customHeight="1">
      <c r="B76" s="369" t="s">
        <v>765</v>
      </c>
      <c r="C76" s="338">
        <v>0.43</v>
      </c>
      <c r="D76" s="379">
        <v>0.38</v>
      </c>
      <c r="E76" s="379">
        <v>0.61</v>
      </c>
      <c r="F76" s="379">
        <v>0.6</v>
      </c>
      <c r="G76" s="390">
        <v>1.1599999999999999</v>
      </c>
      <c r="H76" s="388">
        <f t="shared" si="13"/>
        <v>0.02</v>
      </c>
      <c r="I76" s="388">
        <f t="shared" si="14"/>
        <v>0.02</v>
      </c>
      <c r="J76" s="388">
        <f t="shared" si="15"/>
        <v>0.02</v>
      </c>
      <c r="K76" s="388">
        <f t="shared" si="16"/>
        <v>0.02</v>
      </c>
      <c r="L76" s="388">
        <f t="shared" si="17"/>
        <v>0.03</v>
      </c>
      <c r="M76" s="389">
        <f t="shared" si="19"/>
        <v>193.3</v>
      </c>
      <c r="N76" s="389">
        <f t="shared" si="18"/>
        <v>0.02</v>
      </c>
    </row>
    <row r="77" spans="2:14" ht="11.25" customHeight="1">
      <c r="B77" s="369" t="s">
        <v>588</v>
      </c>
      <c r="C77" s="338">
        <v>1.76</v>
      </c>
      <c r="D77" s="379">
        <v>0.23</v>
      </c>
      <c r="E77" s="379">
        <v>3.37</v>
      </c>
      <c r="F77" s="379">
        <v>1.49</v>
      </c>
      <c r="G77" s="390">
        <v>1.1000000000000001</v>
      </c>
      <c r="H77" s="388">
        <f t="shared" si="13"/>
        <v>0.08</v>
      </c>
      <c r="I77" s="388">
        <f t="shared" si="14"/>
        <v>0.01</v>
      </c>
      <c r="J77" s="388">
        <f t="shared" si="15"/>
        <v>0.13</v>
      </c>
      <c r="K77" s="388">
        <f t="shared" si="16"/>
        <v>0.04</v>
      </c>
      <c r="L77" s="388">
        <f t="shared" si="17"/>
        <v>0.03</v>
      </c>
      <c r="M77" s="389">
        <f t="shared" si="19"/>
        <v>73.8</v>
      </c>
      <c r="N77" s="389">
        <f t="shared" si="18"/>
        <v>-0.01</v>
      </c>
    </row>
    <row r="78" spans="2:14" ht="11.25" customHeight="1">
      <c r="B78" s="278" t="s">
        <v>766</v>
      </c>
      <c r="C78" s="368">
        <v>0.61</v>
      </c>
      <c r="D78" s="390">
        <v>1.22</v>
      </c>
      <c r="E78" s="390">
        <v>0.9</v>
      </c>
      <c r="F78" s="390">
        <v>0.85</v>
      </c>
      <c r="G78" s="390">
        <v>0.93</v>
      </c>
      <c r="H78" s="388">
        <f t="shared" si="13"/>
        <v>0.03</v>
      </c>
      <c r="I78" s="388">
        <f t="shared" si="14"/>
        <v>0.06</v>
      </c>
      <c r="J78" s="388">
        <f t="shared" si="15"/>
        <v>0.04</v>
      </c>
      <c r="K78" s="388">
        <f t="shared" si="16"/>
        <v>0.02</v>
      </c>
      <c r="L78" s="388">
        <f t="shared" si="17"/>
        <v>0.03</v>
      </c>
      <c r="M78" s="389">
        <f t="shared" si="19"/>
        <v>109.4</v>
      </c>
      <c r="N78" s="389">
        <f t="shared" si="18"/>
        <v>0</v>
      </c>
    </row>
    <row r="79" spans="2:14" ht="11.25" customHeight="1">
      <c r="B79" s="278" t="s">
        <v>577</v>
      </c>
      <c r="C79" s="338">
        <v>0.37</v>
      </c>
      <c r="D79" s="379">
        <v>0.76</v>
      </c>
      <c r="E79" s="379">
        <v>1.78</v>
      </c>
      <c r="F79" s="379">
        <v>2.57</v>
      </c>
      <c r="G79" s="390">
        <v>0.76</v>
      </c>
      <c r="H79" s="388">
        <f t="shared" si="13"/>
        <v>0.02</v>
      </c>
      <c r="I79" s="388">
        <f t="shared" si="14"/>
        <v>0.04</v>
      </c>
      <c r="J79" s="388">
        <f t="shared" si="15"/>
        <v>7.0000000000000007E-2</v>
      </c>
      <c r="K79" s="388">
        <f t="shared" si="16"/>
        <v>7.0000000000000007E-2</v>
      </c>
      <c r="L79" s="388">
        <f t="shared" si="17"/>
        <v>0.02</v>
      </c>
      <c r="M79" s="389">
        <f t="shared" si="19"/>
        <v>29.6</v>
      </c>
      <c r="N79" s="389">
        <f t="shared" si="18"/>
        <v>-0.05</v>
      </c>
    </row>
    <row r="80" spans="2:14" ht="11.25" customHeight="1">
      <c r="B80" s="369" t="s">
        <v>592</v>
      </c>
      <c r="C80" s="338">
        <v>0.18</v>
      </c>
      <c r="D80" s="379">
        <v>0.2</v>
      </c>
      <c r="E80" s="379">
        <v>0.46</v>
      </c>
      <c r="F80" s="379">
        <v>1.23</v>
      </c>
      <c r="G80" s="390">
        <v>0.76</v>
      </c>
      <c r="H80" s="388">
        <f t="shared" si="13"/>
        <v>0.01</v>
      </c>
      <c r="I80" s="388">
        <f t="shared" si="14"/>
        <v>0.01</v>
      </c>
      <c r="J80" s="388">
        <f t="shared" si="15"/>
        <v>0.02</v>
      </c>
      <c r="K80" s="388">
        <f t="shared" si="16"/>
        <v>0.03</v>
      </c>
      <c r="L80" s="388">
        <f t="shared" si="17"/>
        <v>0.02</v>
      </c>
      <c r="M80" s="389">
        <f t="shared" si="19"/>
        <v>61.8</v>
      </c>
      <c r="N80" s="389">
        <f t="shared" si="18"/>
        <v>-0.01</v>
      </c>
    </row>
    <row r="81" spans="2:26" ht="11.25" customHeight="1">
      <c r="B81" s="277" t="s">
        <v>504</v>
      </c>
      <c r="C81" s="367">
        <v>2118.04</v>
      </c>
      <c r="D81" s="378">
        <v>1944.42</v>
      </c>
      <c r="E81" s="378">
        <v>2562.23</v>
      </c>
      <c r="F81" s="391">
        <v>3701.42</v>
      </c>
      <c r="G81" s="391">
        <v>3425.5</v>
      </c>
      <c r="H81" s="385">
        <f>H7+H33+H43</f>
        <v>100</v>
      </c>
      <c r="I81" s="386">
        <v>100</v>
      </c>
      <c r="J81" s="386">
        <v>100</v>
      </c>
      <c r="K81" s="386">
        <v>100</v>
      </c>
      <c r="L81" s="386">
        <v>100</v>
      </c>
      <c r="M81" s="386">
        <f t="shared" si="19"/>
        <v>92.5</v>
      </c>
      <c r="N81" s="386">
        <f t="shared" si="18"/>
        <v>-7.45</v>
      </c>
      <c r="V81" s="454"/>
      <c r="W81" s="454"/>
      <c r="X81" s="454"/>
      <c r="Y81" s="454"/>
      <c r="Z81" s="454"/>
    </row>
    <row r="82" spans="2:26" ht="11.25" customHeight="1">
      <c r="B82" s="476" t="s">
        <v>580</v>
      </c>
      <c r="C82" s="476"/>
      <c r="D82" s="476"/>
      <c r="E82" s="476"/>
      <c r="F82" s="476"/>
      <c r="G82" s="392"/>
      <c r="H82" s="393"/>
      <c r="I82" s="392"/>
      <c r="J82" s="393"/>
      <c r="K82" s="392"/>
      <c r="L82" s="392"/>
      <c r="M82" s="392"/>
      <c r="N82" s="392"/>
    </row>
    <row r="83" spans="2:26" ht="11.25" customHeight="1">
      <c r="B83" s="365" t="s">
        <v>581</v>
      </c>
      <c r="C83" s="343"/>
      <c r="D83" s="381"/>
      <c r="E83" s="381"/>
      <c r="F83" s="381"/>
      <c r="G83" s="392"/>
      <c r="H83" s="394"/>
      <c r="I83" s="394"/>
      <c r="J83" s="394"/>
      <c r="K83" s="394"/>
      <c r="L83" s="394"/>
      <c r="M83" s="392"/>
      <c r="N83" s="392"/>
    </row>
    <row r="84" spans="2:26" ht="11.25" customHeight="1">
      <c r="B84" s="343" t="s">
        <v>582</v>
      </c>
      <c r="C84" s="366"/>
      <c r="D84" s="382"/>
      <c r="E84" s="382"/>
      <c r="F84" s="382"/>
      <c r="G84" s="392"/>
      <c r="H84" s="393"/>
      <c r="I84" s="392"/>
      <c r="J84" s="393"/>
      <c r="K84" s="392"/>
      <c r="L84" s="392"/>
      <c r="M84" s="392"/>
      <c r="N84" s="392"/>
    </row>
    <row r="85" spans="2:26" ht="11.25" customHeight="1">
      <c r="B85" s="357" t="s">
        <v>756</v>
      </c>
      <c r="C85" s="365"/>
      <c r="D85" s="383"/>
      <c r="E85" s="383"/>
      <c r="F85" s="383"/>
      <c r="G85" s="392"/>
      <c r="H85" s="393"/>
      <c r="I85" s="392"/>
      <c r="J85" s="393"/>
      <c r="K85" s="392"/>
      <c r="L85" s="392"/>
      <c r="M85" s="392"/>
      <c r="N85" s="392"/>
    </row>
    <row r="91" spans="2:26" ht="11.25" customHeight="1">
      <c r="C91" s="446"/>
      <c r="D91" s="446"/>
      <c r="E91" s="446"/>
      <c r="F91" s="446"/>
      <c r="G91" s="446"/>
    </row>
  </sheetData>
  <mergeCells count="9">
    <mergeCell ref="B82:F82"/>
    <mergeCell ref="B2:N2"/>
    <mergeCell ref="B4:B6"/>
    <mergeCell ref="C4:G4"/>
    <mergeCell ref="H4:L4"/>
    <mergeCell ref="M4:M5"/>
    <mergeCell ref="N4:N5"/>
    <mergeCell ref="C6:G6"/>
    <mergeCell ref="H6:M6"/>
  </mergeCells>
  <hyperlinks>
    <hyperlink ref="B2:G2" location="Cuprins!B9" display="Anexa 4. Exportul de bunuri pe principalele categorii de mărfuri şi zone, fără bunurile pentru/după prelucrare şi fără vânzările magazinelor duty-free"/>
    <hyperlink ref="B2:N2" location="Cuprins!B10" display="Anexa 5. Exportul de bunuri pe grupuri de ţări conform balanței de plăți, 2017-2021"/>
  </hyperlinks>
  <pageMargins left="0.39370078740157483" right="0.39370078740157483" top="0.70866141732283472" bottom="0.70866141732283472" header="0.31496062992125984" footer="0.31496062992125984"/>
  <pageSetup paperSize="32767"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B2:O92"/>
  <sheetViews>
    <sheetView showGridLines="0" showRowColHeaders="0" showZeros="0" zoomScaleNormal="100" workbookViewId="0"/>
  </sheetViews>
  <sheetFormatPr defaultRowHeight="11.25" customHeight="1"/>
  <cols>
    <col min="1" max="1" customWidth="true" style="119" width="4.7109375" collapsed="false"/>
    <col min="2" max="2" customWidth="true" style="119" width="26.42578125" collapsed="false"/>
    <col min="3" max="7" customWidth="true" style="119" width="8.28515625" collapsed="false"/>
    <col min="8" max="12" customWidth="true" style="119" width="7.42578125" collapsed="false"/>
    <col min="13" max="13" customWidth="true" style="119" width="10.140625" collapsed="false"/>
    <col min="14" max="14" customWidth="true" style="119" width="10.0" collapsed="false"/>
    <col min="15" max="16384" style="119" width="9.140625" collapsed="false"/>
  </cols>
  <sheetData>
    <row r="2" spans="2:14" ht="15" customHeight="1">
      <c r="B2" s="477" t="s">
        <v>735</v>
      </c>
      <c r="C2" s="477"/>
      <c r="D2" s="477"/>
      <c r="E2" s="477"/>
      <c r="F2" s="477"/>
      <c r="G2" s="477"/>
      <c r="H2" s="477"/>
      <c r="I2" s="477"/>
      <c r="J2" s="477"/>
      <c r="K2" s="477"/>
      <c r="L2" s="477"/>
      <c r="M2" s="477"/>
      <c r="N2" s="477"/>
    </row>
    <row r="4" spans="2:14" ht="11.25" customHeight="1">
      <c r="B4" s="492"/>
      <c r="C4" s="493" t="s">
        <v>595</v>
      </c>
      <c r="D4" s="493"/>
      <c r="E4" s="493"/>
      <c r="F4" s="493"/>
      <c r="G4" s="493"/>
      <c r="H4" s="494" t="s">
        <v>596</v>
      </c>
      <c r="I4" s="494"/>
      <c r="J4" s="494"/>
      <c r="K4" s="494"/>
      <c r="L4" s="494"/>
      <c r="M4" s="494" t="s">
        <v>755</v>
      </c>
      <c r="N4" s="494" t="s">
        <v>520</v>
      </c>
    </row>
    <row r="5" spans="2:14" ht="11.25" customHeight="1">
      <c r="B5" s="492"/>
      <c r="C5" s="316">
        <v>2019</v>
      </c>
      <c r="D5" s="316">
        <v>2020</v>
      </c>
      <c r="E5" s="316">
        <v>2021</v>
      </c>
      <c r="F5" s="316" t="s">
        <v>710</v>
      </c>
      <c r="G5" s="316">
        <v>2023</v>
      </c>
      <c r="H5" s="316">
        <v>2019</v>
      </c>
      <c r="I5" s="316">
        <v>2020</v>
      </c>
      <c r="J5" s="316">
        <v>2021</v>
      </c>
      <c r="K5" s="316" t="s">
        <v>710</v>
      </c>
      <c r="L5" s="316">
        <v>2023</v>
      </c>
      <c r="M5" s="495"/>
      <c r="N5" s="495"/>
    </row>
    <row r="6" spans="2:14" ht="11.25" customHeight="1">
      <c r="B6" s="492"/>
      <c r="C6" s="487" t="s">
        <v>0</v>
      </c>
      <c r="D6" s="487"/>
      <c r="E6" s="487"/>
      <c r="F6" s="487"/>
      <c r="G6" s="487"/>
      <c r="H6" s="496" t="s">
        <v>485</v>
      </c>
      <c r="I6" s="496"/>
      <c r="J6" s="496"/>
      <c r="K6" s="496"/>
      <c r="L6" s="496"/>
      <c r="M6" s="496"/>
      <c r="N6" s="315" t="s">
        <v>515</v>
      </c>
    </row>
    <row r="7" spans="2:14" ht="11.25" customHeight="1">
      <c r="B7" s="274" t="s">
        <v>698</v>
      </c>
      <c r="C7" s="334">
        <v>2969.98</v>
      </c>
      <c r="D7" s="334">
        <v>2677</v>
      </c>
      <c r="E7" s="334">
        <v>3502.7499999999991</v>
      </c>
      <c r="F7" s="334">
        <v>5049.2700000000004</v>
      </c>
      <c r="G7" s="334">
        <v>5239.41</v>
      </c>
      <c r="H7" s="371">
        <f t="shared" ref="H7:H38" si="0">ROUND(C7/C$82*100,2)</f>
        <v>54.7</v>
      </c>
      <c r="I7" s="371">
        <f t="shared" ref="I7:I38" si="1">ROUND(D7/D$82*100,2)</f>
        <v>53.13</v>
      </c>
      <c r="J7" s="371">
        <f t="shared" ref="J7:J38" si="2">ROUND(E7/E$82*100,2)</f>
        <v>51.87</v>
      </c>
      <c r="K7" s="371">
        <f t="shared" ref="K7:K38" si="3">ROUND(F7/F$82*100,2)</f>
        <v>56.77</v>
      </c>
      <c r="L7" s="371">
        <f t="shared" ref="L7:L38" si="4">ROUND(G7/G$82*100,2)</f>
        <v>63.17</v>
      </c>
      <c r="M7" s="371">
        <f>ROUND(G7/F7*100,2)</f>
        <v>103.77</v>
      </c>
      <c r="N7" s="371">
        <f t="shared" ref="N7:N38" si="5">ROUND((G7-F7)/F$82*100,2)</f>
        <v>2.14</v>
      </c>
    </row>
    <row r="8" spans="2:14" ht="11.25" customHeight="1">
      <c r="B8" s="278" t="s">
        <v>521</v>
      </c>
      <c r="C8" s="338">
        <v>1196.8</v>
      </c>
      <c r="D8" s="338">
        <v>1025.6500000000001</v>
      </c>
      <c r="E8" s="338">
        <v>1394.92</v>
      </c>
      <c r="F8" s="338">
        <v>2455.19</v>
      </c>
      <c r="G8" s="338">
        <v>2301.34</v>
      </c>
      <c r="H8" s="360">
        <f t="shared" si="0"/>
        <v>22.04</v>
      </c>
      <c r="I8" s="360">
        <f t="shared" si="1"/>
        <v>20.36</v>
      </c>
      <c r="J8" s="360">
        <f t="shared" si="2"/>
        <v>20.66</v>
      </c>
      <c r="K8" s="360">
        <f t="shared" si="3"/>
        <v>27.6</v>
      </c>
      <c r="L8" s="360">
        <f t="shared" si="4"/>
        <v>27.75</v>
      </c>
      <c r="M8" s="360">
        <f t="shared" ref="M8:M69" si="6">ROUND(G8/F8*100,2)</f>
        <v>93.73</v>
      </c>
      <c r="N8" s="360">
        <f t="shared" si="5"/>
        <v>-1.73</v>
      </c>
    </row>
    <row r="9" spans="2:14" ht="11.25" customHeight="1">
      <c r="B9" s="278" t="s">
        <v>522</v>
      </c>
      <c r="C9" s="338">
        <v>441.81</v>
      </c>
      <c r="D9" s="338">
        <v>385.73</v>
      </c>
      <c r="E9" s="338">
        <v>503.71</v>
      </c>
      <c r="F9" s="338">
        <v>547.92999999999995</v>
      </c>
      <c r="G9" s="338">
        <v>549.98</v>
      </c>
      <c r="H9" s="360">
        <f t="shared" si="0"/>
        <v>8.14</v>
      </c>
      <c r="I9" s="360">
        <f t="shared" si="1"/>
        <v>7.66</v>
      </c>
      <c r="J9" s="360">
        <f t="shared" si="2"/>
        <v>7.46</v>
      </c>
      <c r="K9" s="360">
        <f t="shared" si="3"/>
        <v>6.16</v>
      </c>
      <c r="L9" s="360">
        <f t="shared" si="4"/>
        <v>6.63</v>
      </c>
      <c r="M9" s="360">
        <f t="shared" si="6"/>
        <v>100.37</v>
      </c>
      <c r="N9" s="360">
        <f t="shared" si="5"/>
        <v>0.02</v>
      </c>
    </row>
    <row r="10" spans="2:14" ht="11.25" customHeight="1">
      <c r="B10" s="278" t="s">
        <v>523</v>
      </c>
      <c r="C10" s="338">
        <v>217.39</v>
      </c>
      <c r="D10" s="338">
        <v>231.97</v>
      </c>
      <c r="E10" s="338">
        <v>287.77999999999997</v>
      </c>
      <c r="F10" s="338">
        <v>361.01</v>
      </c>
      <c r="G10" s="338">
        <v>410.59</v>
      </c>
      <c r="H10" s="360">
        <f t="shared" si="0"/>
        <v>4</v>
      </c>
      <c r="I10" s="360">
        <f t="shared" si="1"/>
        <v>4.5999999999999996</v>
      </c>
      <c r="J10" s="360">
        <f t="shared" si="2"/>
        <v>4.26</v>
      </c>
      <c r="K10" s="360">
        <f t="shared" si="3"/>
        <v>4.0599999999999996</v>
      </c>
      <c r="L10" s="360">
        <f t="shared" si="4"/>
        <v>4.95</v>
      </c>
      <c r="M10" s="360">
        <f t="shared" si="6"/>
        <v>113.73</v>
      </c>
      <c r="N10" s="360">
        <f t="shared" si="5"/>
        <v>0.56000000000000005</v>
      </c>
    </row>
    <row r="11" spans="2:14" ht="11.25" customHeight="1">
      <c r="B11" s="278" t="s">
        <v>524</v>
      </c>
      <c r="C11" s="338">
        <v>274.87</v>
      </c>
      <c r="D11" s="338">
        <v>224.49</v>
      </c>
      <c r="E11" s="338">
        <v>298.58999999999997</v>
      </c>
      <c r="F11" s="338">
        <v>273.8</v>
      </c>
      <c r="G11" s="338">
        <v>302.27</v>
      </c>
      <c r="H11" s="360">
        <f t="shared" si="0"/>
        <v>5.0599999999999996</v>
      </c>
      <c r="I11" s="360">
        <f t="shared" si="1"/>
        <v>4.46</v>
      </c>
      <c r="J11" s="360">
        <f t="shared" si="2"/>
        <v>4.42</v>
      </c>
      <c r="K11" s="360">
        <f t="shared" si="3"/>
        <v>3.08</v>
      </c>
      <c r="L11" s="360">
        <f t="shared" si="4"/>
        <v>3.64</v>
      </c>
      <c r="M11" s="360">
        <f t="shared" si="6"/>
        <v>110.4</v>
      </c>
      <c r="N11" s="360">
        <f t="shared" si="5"/>
        <v>0.32</v>
      </c>
    </row>
    <row r="12" spans="2:14" ht="12">
      <c r="B12" s="278" t="s">
        <v>525</v>
      </c>
      <c r="C12" s="338">
        <v>101.58</v>
      </c>
      <c r="D12" s="338">
        <v>98.04</v>
      </c>
      <c r="E12" s="338">
        <v>126.77</v>
      </c>
      <c r="F12" s="338">
        <v>152.51</v>
      </c>
      <c r="G12" s="338">
        <v>215.32</v>
      </c>
      <c r="H12" s="360">
        <f t="shared" si="0"/>
        <v>1.87</v>
      </c>
      <c r="I12" s="360">
        <f t="shared" si="1"/>
        <v>1.95</v>
      </c>
      <c r="J12" s="360">
        <f t="shared" si="2"/>
        <v>1.88</v>
      </c>
      <c r="K12" s="360">
        <f t="shared" si="3"/>
        <v>1.71</v>
      </c>
      <c r="L12" s="360">
        <f t="shared" si="4"/>
        <v>2.6</v>
      </c>
      <c r="M12" s="360">
        <f t="shared" si="6"/>
        <v>141.18</v>
      </c>
      <c r="N12" s="360">
        <f t="shared" si="5"/>
        <v>0.71</v>
      </c>
    </row>
    <row r="13" spans="2:14" ht="11.25" customHeight="1">
      <c r="B13" s="278" t="s">
        <v>530</v>
      </c>
      <c r="C13" s="338">
        <v>13.93</v>
      </c>
      <c r="D13" s="338">
        <v>18.14</v>
      </c>
      <c r="E13" s="338">
        <v>22.25</v>
      </c>
      <c r="F13" s="338">
        <v>166.02</v>
      </c>
      <c r="G13" s="338">
        <v>189.29</v>
      </c>
      <c r="H13" s="360">
        <f t="shared" si="0"/>
        <v>0.26</v>
      </c>
      <c r="I13" s="360">
        <f t="shared" si="1"/>
        <v>0.36</v>
      </c>
      <c r="J13" s="360">
        <f t="shared" si="2"/>
        <v>0.33</v>
      </c>
      <c r="K13" s="360">
        <f t="shared" si="3"/>
        <v>1.87</v>
      </c>
      <c r="L13" s="360">
        <f t="shared" si="4"/>
        <v>2.2799999999999998</v>
      </c>
      <c r="M13" s="360">
        <f t="shared" si="6"/>
        <v>114.02</v>
      </c>
      <c r="N13" s="360">
        <f t="shared" si="5"/>
        <v>0.26</v>
      </c>
    </row>
    <row r="14" spans="2:14" ht="11.25" customHeight="1">
      <c r="B14" s="278" t="s">
        <v>526</v>
      </c>
      <c r="C14" s="338">
        <v>60.27</v>
      </c>
      <c r="D14" s="338">
        <v>68.489999999999995</v>
      </c>
      <c r="E14" s="338">
        <v>85.36</v>
      </c>
      <c r="F14" s="338">
        <v>176.38</v>
      </c>
      <c r="G14" s="338">
        <v>177.31</v>
      </c>
      <c r="H14" s="360">
        <f t="shared" si="0"/>
        <v>1.1100000000000001</v>
      </c>
      <c r="I14" s="360">
        <f t="shared" si="1"/>
        <v>1.36</v>
      </c>
      <c r="J14" s="360">
        <f t="shared" si="2"/>
        <v>1.26</v>
      </c>
      <c r="K14" s="360">
        <f t="shared" si="3"/>
        <v>1.98</v>
      </c>
      <c r="L14" s="360">
        <f t="shared" si="4"/>
        <v>2.14</v>
      </c>
      <c r="M14" s="360">
        <f t="shared" si="6"/>
        <v>100.53</v>
      </c>
      <c r="N14" s="360">
        <f t="shared" si="5"/>
        <v>0.01</v>
      </c>
    </row>
    <row r="15" spans="2:14" ht="11.25" customHeight="1">
      <c r="B15" s="278" t="s">
        <v>528</v>
      </c>
      <c r="C15" s="338">
        <v>104.96</v>
      </c>
      <c r="D15" s="338">
        <v>106.46</v>
      </c>
      <c r="E15" s="338">
        <v>132.91</v>
      </c>
      <c r="F15" s="338">
        <v>160.02000000000001</v>
      </c>
      <c r="G15" s="338">
        <v>171.83</v>
      </c>
      <c r="H15" s="360">
        <f t="shared" si="0"/>
        <v>1.93</v>
      </c>
      <c r="I15" s="360">
        <f t="shared" si="1"/>
        <v>2.11</v>
      </c>
      <c r="J15" s="360">
        <f t="shared" si="2"/>
        <v>1.97</v>
      </c>
      <c r="K15" s="360">
        <f t="shared" si="3"/>
        <v>1.8</v>
      </c>
      <c r="L15" s="360">
        <f t="shared" si="4"/>
        <v>2.0699999999999998</v>
      </c>
      <c r="M15" s="360">
        <f t="shared" si="6"/>
        <v>107.38</v>
      </c>
      <c r="N15" s="360">
        <f t="shared" si="5"/>
        <v>0.13</v>
      </c>
    </row>
    <row r="16" spans="2:14" ht="11.25" customHeight="1">
      <c r="B16" s="278" t="s">
        <v>532</v>
      </c>
      <c r="C16" s="338">
        <v>68.760000000000005</v>
      </c>
      <c r="D16" s="338">
        <v>70.83</v>
      </c>
      <c r="E16" s="338">
        <v>88.62</v>
      </c>
      <c r="F16" s="338">
        <v>106.63</v>
      </c>
      <c r="G16" s="338">
        <v>153.35</v>
      </c>
      <c r="H16" s="360">
        <f t="shared" si="0"/>
        <v>1.27</v>
      </c>
      <c r="I16" s="360">
        <f t="shared" si="1"/>
        <v>1.41</v>
      </c>
      <c r="J16" s="360">
        <f t="shared" si="2"/>
        <v>1.31</v>
      </c>
      <c r="K16" s="360">
        <f t="shared" si="3"/>
        <v>1.2</v>
      </c>
      <c r="L16" s="360">
        <f t="shared" si="4"/>
        <v>1.85</v>
      </c>
      <c r="M16" s="360">
        <f t="shared" si="6"/>
        <v>143.82</v>
      </c>
      <c r="N16" s="360">
        <f t="shared" si="5"/>
        <v>0.53</v>
      </c>
    </row>
    <row r="17" spans="2:14" ht="11.25" customHeight="1">
      <c r="B17" s="278" t="s">
        <v>529</v>
      </c>
      <c r="C17" s="338">
        <v>103.8</v>
      </c>
      <c r="D17" s="338">
        <v>95.75</v>
      </c>
      <c r="E17" s="338">
        <v>112.24</v>
      </c>
      <c r="F17" s="338">
        <v>143.37</v>
      </c>
      <c r="G17" s="338">
        <v>143.59</v>
      </c>
      <c r="H17" s="360">
        <f t="shared" si="0"/>
        <v>1.91</v>
      </c>
      <c r="I17" s="360">
        <f t="shared" si="1"/>
        <v>1.9</v>
      </c>
      <c r="J17" s="360">
        <f t="shared" si="2"/>
        <v>1.66</v>
      </c>
      <c r="K17" s="360">
        <f t="shared" si="3"/>
        <v>1.61</v>
      </c>
      <c r="L17" s="360">
        <f t="shared" si="4"/>
        <v>1.73</v>
      </c>
      <c r="M17" s="360">
        <f t="shared" si="6"/>
        <v>100.15</v>
      </c>
      <c r="N17" s="360">
        <f t="shared" si="5"/>
        <v>0</v>
      </c>
    </row>
    <row r="18" spans="2:14" ht="11.25" customHeight="1">
      <c r="B18" s="278" t="s">
        <v>531</v>
      </c>
      <c r="C18" s="338">
        <v>103.42</v>
      </c>
      <c r="D18" s="338">
        <v>72.459999999999994</v>
      </c>
      <c r="E18" s="338">
        <v>92.53</v>
      </c>
      <c r="F18" s="338">
        <v>110.42</v>
      </c>
      <c r="G18" s="338">
        <v>135.65</v>
      </c>
      <c r="H18" s="360">
        <f t="shared" si="0"/>
        <v>1.9</v>
      </c>
      <c r="I18" s="360">
        <f t="shared" si="1"/>
        <v>1.44</v>
      </c>
      <c r="J18" s="360">
        <f t="shared" si="2"/>
        <v>1.37</v>
      </c>
      <c r="K18" s="360">
        <f t="shared" si="3"/>
        <v>1.24</v>
      </c>
      <c r="L18" s="360">
        <f t="shared" si="4"/>
        <v>1.64</v>
      </c>
      <c r="M18" s="360">
        <f t="shared" si="6"/>
        <v>122.85</v>
      </c>
      <c r="N18" s="360">
        <f t="shared" si="5"/>
        <v>0.28000000000000003</v>
      </c>
    </row>
    <row r="19" spans="2:14" ht="11.25" customHeight="1">
      <c r="B19" s="278" t="s">
        <v>537</v>
      </c>
      <c r="C19" s="338">
        <v>26.55</v>
      </c>
      <c r="D19" s="338">
        <v>27.97</v>
      </c>
      <c r="E19" s="338">
        <v>31.06</v>
      </c>
      <c r="F19" s="338">
        <v>44.41</v>
      </c>
      <c r="G19" s="338">
        <v>106.75</v>
      </c>
      <c r="H19" s="360">
        <f t="shared" si="0"/>
        <v>0.49</v>
      </c>
      <c r="I19" s="360">
        <f t="shared" si="1"/>
        <v>0.56000000000000005</v>
      </c>
      <c r="J19" s="360">
        <f t="shared" si="2"/>
        <v>0.46</v>
      </c>
      <c r="K19" s="360">
        <f t="shared" si="3"/>
        <v>0.5</v>
      </c>
      <c r="L19" s="360">
        <f t="shared" si="4"/>
        <v>1.29</v>
      </c>
      <c r="M19" s="360" t="s">
        <v>600</v>
      </c>
      <c r="N19" s="360">
        <f t="shared" si="5"/>
        <v>0.7</v>
      </c>
    </row>
    <row r="20" spans="2:14" ht="11.25" customHeight="1">
      <c r="B20" s="278" t="s">
        <v>527</v>
      </c>
      <c r="C20" s="338">
        <v>46.03</v>
      </c>
      <c r="D20" s="338">
        <v>44.99</v>
      </c>
      <c r="E20" s="338">
        <v>68.290000000000006</v>
      </c>
      <c r="F20" s="338">
        <v>66.489999999999995</v>
      </c>
      <c r="G20" s="338">
        <v>78.819999999999993</v>
      </c>
      <c r="H20" s="360">
        <f t="shared" si="0"/>
        <v>0.85</v>
      </c>
      <c r="I20" s="360">
        <f t="shared" si="1"/>
        <v>0.89</v>
      </c>
      <c r="J20" s="360">
        <f t="shared" si="2"/>
        <v>1.01</v>
      </c>
      <c r="K20" s="360">
        <f t="shared" si="3"/>
        <v>0.75</v>
      </c>
      <c r="L20" s="360">
        <f t="shared" si="4"/>
        <v>0.95</v>
      </c>
      <c r="M20" s="360">
        <f t="shared" si="6"/>
        <v>118.54</v>
      </c>
      <c r="N20" s="360">
        <f t="shared" si="5"/>
        <v>0.14000000000000001</v>
      </c>
    </row>
    <row r="21" spans="2:14" ht="12">
      <c r="B21" s="278" t="s">
        <v>539</v>
      </c>
      <c r="C21" s="338">
        <v>53.81</v>
      </c>
      <c r="D21" s="338">
        <v>55.11</v>
      </c>
      <c r="E21" s="338">
        <v>69.27</v>
      </c>
      <c r="F21" s="338">
        <v>67.489999999999995</v>
      </c>
      <c r="G21" s="338">
        <v>75.05</v>
      </c>
      <c r="H21" s="360">
        <f t="shared" si="0"/>
        <v>0.99</v>
      </c>
      <c r="I21" s="360">
        <f t="shared" si="1"/>
        <v>1.0900000000000001</v>
      </c>
      <c r="J21" s="360">
        <f t="shared" si="2"/>
        <v>1.03</v>
      </c>
      <c r="K21" s="360">
        <f t="shared" si="3"/>
        <v>0.76</v>
      </c>
      <c r="L21" s="360">
        <f t="shared" si="4"/>
        <v>0.9</v>
      </c>
      <c r="M21" s="360">
        <f t="shared" si="6"/>
        <v>111.2</v>
      </c>
      <c r="N21" s="360">
        <f t="shared" si="5"/>
        <v>0.08</v>
      </c>
    </row>
    <row r="22" spans="2:14" ht="11.25" customHeight="1">
      <c r="B22" s="278" t="s">
        <v>535</v>
      </c>
      <c r="C22" s="338">
        <v>38.869999999999997</v>
      </c>
      <c r="D22" s="338">
        <v>39.049999999999997</v>
      </c>
      <c r="E22" s="338">
        <v>46.45</v>
      </c>
      <c r="F22" s="338">
        <v>47.22</v>
      </c>
      <c r="G22" s="338">
        <v>52.02</v>
      </c>
      <c r="H22" s="360">
        <f t="shared" si="0"/>
        <v>0.72</v>
      </c>
      <c r="I22" s="360">
        <f t="shared" si="1"/>
        <v>0.78</v>
      </c>
      <c r="J22" s="360">
        <f t="shared" si="2"/>
        <v>0.69</v>
      </c>
      <c r="K22" s="360">
        <f t="shared" si="3"/>
        <v>0.53</v>
      </c>
      <c r="L22" s="360">
        <f t="shared" si="4"/>
        <v>0.63</v>
      </c>
      <c r="M22" s="360">
        <f t="shared" si="6"/>
        <v>110.17</v>
      </c>
      <c r="N22" s="360">
        <f t="shared" si="5"/>
        <v>0.05</v>
      </c>
    </row>
    <row r="23" spans="2:14" ht="11.25" customHeight="1">
      <c r="B23" s="278" t="s">
        <v>545</v>
      </c>
      <c r="C23" s="338">
        <v>29.62</v>
      </c>
      <c r="D23" s="338">
        <v>28.48</v>
      </c>
      <c r="E23" s="338">
        <v>33.06</v>
      </c>
      <c r="F23" s="338">
        <v>38.549999999999997</v>
      </c>
      <c r="G23" s="338">
        <v>40.619999999999997</v>
      </c>
      <c r="H23" s="360">
        <f t="shared" si="0"/>
        <v>0.55000000000000004</v>
      </c>
      <c r="I23" s="360">
        <f t="shared" si="1"/>
        <v>0.56999999999999995</v>
      </c>
      <c r="J23" s="360">
        <f t="shared" si="2"/>
        <v>0.49</v>
      </c>
      <c r="K23" s="360">
        <f t="shared" si="3"/>
        <v>0.43</v>
      </c>
      <c r="L23" s="360">
        <f t="shared" si="4"/>
        <v>0.49</v>
      </c>
      <c r="M23" s="360">
        <f t="shared" si="6"/>
        <v>105.37</v>
      </c>
      <c r="N23" s="360">
        <f t="shared" si="5"/>
        <v>0.02</v>
      </c>
    </row>
    <row r="24" spans="2:14" ht="11.25" customHeight="1">
      <c r="B24" s="278" t="s">
        <v>536</v>
      </c>
      <c r="C24" s="338">
        <v>21.49</v>
      </c>
      <c r="D24" s="338">
        <v>21.74</v>
      </c>
      <c r="E24" s="338">
        <v>25.34</v>
      </c>
      <c r="F24" s="338">
        <v>31.72</v>
      </c>
      <c r="G24" s="338">
        <v>35.26</v>
      </c>
      <c r="H24" s="360">
        <f t="shared" si="0"/>
        <v>0.4</v>
      </c>
      <c r="I24" s="360">
        <f t="shared" si="1"/>
        <v>0.43</v>
      </c>
      <c r="J24" s="360">
        <f t="shared" si="2"/>
        <v>0.38</v>
      </c>
      <c r="K24" s="360">
        <f t="shared" si="3"/>
        <v>0.36</v>
      </c>
      <c r="L24" s="360">
        <f t="shared" si="4"/>
        <v>0.43</v>
      </c>
      <c r="M24" s="360">
        <f t="shared" si="6"/>
        <v>111.16</v>
      </c>
      <c r="N24" s="360">
        <f t="shared" si="5"/>
        <v>0.04</v>
      </c>
    </row>
    <row r="25" spans="2:14" ht="12">
      <c r="B25" s="278" t="s">
        <v>544</v>
      </c>
      <c r="C25" s="338">
        <v>13.61</v>
      </c>
      <c r="D25" s="338">
        <v>9.39</v>
      </c>
      <c r="E25" s="338">
        <v>13.75</v>
      </c>
      <c r="F25" s="338">
        <v>19.23</v>
      </c>
      <c r="G25" s="338">
        <v>24.97</v>
      </c>
      <c r="H25" s="360">
        <f t="shared" si="0"/>
        <v>0.25</v>
      </c>
      <c r="I25" s="360">
        <f t="shared" si="1"/>
        <v>0.19</v>
      </c>
      <c r="J25" s="360">
        <f t="shared" si="2"/>
        <v>0.2</v>
      </c>
      <c r="K25" s="360">
        <f t="shared" si="3"/>
        <v>0.22</v>
      </c>
      <c r="L25" s="360">
        <f t="shared" si="4"/>
        <v>0.3</v>
      </c>
      <c r="M25" s="360">
        <f t="shared" si="6"/>
        <v>129.85</v>
      </c>
      <c r="N25" s="360">
        <f t="shared" si="5"/>
        <v>0.06</v>
      </c>
    </row>
    <row r="26" spans="2:14" ht="11.25" customHeight="1">
      <c r="B26" s="278" t="s">
        <v>542</v>
      </c>
      <c r="C26" s="338">
        <v>13.01</v>
      </c>
      <c r="D26" s="338">
        <v>15.98</v>
      </c>
      <c r="E26" s="338">
        <v>20.34</v>
      </c>
      <c r="F26" s="338">
        <v>23.21</v>
      </c>
      <c r="G26" s="338">
        <v>22.33</v>
      </c>
      <c r="H26" s="360">
        <f t="shared" si="0"/>
        <v>0.24</v>
      </c>
      <c r="I26" s="360">
        <f t="shared" si="1"/>
        <v>0.32</v>
      </c>
      <c r="J26" s="360">
        <f t="shared" si="2"/>
        <v>0.3</v>
      </c>
      <c r="K26" s="360">
        <f t="shared" si="3"/>
        <v>0.26</v>
      </c>
      <c r="L26" s="360">
        <f t="shared" si="4"/>
        <v>0.27</v>
      </c>
      <c r="M26" s="360">
        <f t="shared" si="6"/>
        <v>96.21</v>
      </c>
      <c r="N26" s="360">
        <f t="shared" si="5"/>
        <v>-0.01</v>
      </c>
    </row>
    <row r="27" spans="2:14" ht="11.25" customHeight="1">
      <c r="B27" s="278" t="s">
        <v>534</v>
      </c>
      <c r="C27" s="338">
        <v>10.07</v>
      </c>
      <c r="D27" s="338">
        <v>13.84</v>
      </c>
      <c r="E27" s="338">
        <v>21.18</v>
      </c>
      <c r="F27" s="338">
        <v>20.149999999999999</v>
      </c>
      <c r="G27" s="338">
        <v>17.93</v>
      </c>
      <c r="H27" s="360">
        <f t="shared" si="0"/>
        <v>0.19</v>
      </c>
      <c r="I27" s="360">
        <f t="shared" si="1"/>
        <v>0.27</v>
      </c>
      <c r="J27" s="360">
        <f t="shared" si="2"/>
        <v>0.31</v>
      </c>
      <c r="K27" s="360">
        <f t="shared" si="3"/>
        <v>0.23</v>
      </c>
      <c r="L27" s="360">
        <f t="shared" si="4"/>
        <v>0.22</v>
      </c>
      <c r="M27" s="360">
        <f t="shared" si="6"/>
        <v>88.98</v>
      </c>
      <c r="N27" s="360">
        <f t="shared" si="5"/>
        <v>-0.02</v>
      </c>
    </row>
    <row r="28" spans="2:14" ht="11.25" customHeight="1">
      <c r="B28" s="278" t="s">
        <v>541</v>
      </c>
      <c r="C28" s="338">
        <v>12.81</v>
      </c>
      <c r="D28" s="338">
        <v>10.59</v>
      </c>
      <c r="E28" s="338">
        <v>12.53</v>
      </c>
      <c r="F28" s="338">
        <v>16</v>
      </c>
      <c r="G28" s="338">
        <v>14.48</v>
      </c>
      <c r="H28" s="360">
        <f t="shared" si="0"/>
        <v>0.24</v>
      </c>
      <c r="I28" s="360">
        <f t="shared" si="1"/>
        <v>0.21</v>
      </c>
      <c r="J28" s="360">
        <f t="shared" si="2"/>
        <v>0.19</v>
      </c>
      <c r="K28" s="360">
        <f t="shared" si="3"/>
        <v>0.18</v>
      </c>
      <c r="L28" s="360">
        <f t="shared" si="4"/>
        <v>0.17</v>
      </c>
      <c r="M28" s="360">
        <f t="shared" si="6"/>
        <v>90.5</v>
      </c>
      <c r="N28" s="360">
        <f t="shared" si="5"/>
        <v>-0.02</v>
      </c>
    </row>
    <row r="29" spans="2:14" ht="11.25" customHeight="1">
      <c r="B29" s="278" t="s">
        <v>538</v>
      </c>
      <c r="C29" s="338">
        <v>8.83</v>
      </c>
      <c r="D29" s="338">
        <v>6.22</v>
      </c>
      <c r="E29" s="338">
        <v>8.6999999999999993</v>
      </c>
      <c r="F29" s="338">
        <v>10.54</v>
      </c>
      <c r="G29" s="338">
        <v>8.8699999999999992</v>
      </c>
      <c r="H29" s="360">
        <f t="shared" si="0"/>
        <v>0.16</v>
      </c>
      <c r="I29" s="360">
        <f t="shared" si="1"/>
        <v>0.12</v>
      </c>
      <c r="J29" s="360">
        <f t="shared" si="2"/>
        <v>0.13</v>
      </c>
      <c r="K29" s="360">
        <f t="shared" si="3"/>
        <v>0.12</v>
      </c>
      <c r="L29" s="360">
        <f t="shared" si="4"/>
        <v>0.11</v>
      </c>
      <c r="M29" s="360">
        <f t="shared" si="6"/>
        <v>84.16</v>
      </c>
      <c r="N29" s="360">
        <f t="shared" si="5"/>
        <v>-0.02</v>
      </c>
    </row>
    <row r="30" spans="2:14" ht="11.25" customHeight="1">
      <c r="B30" s="278" t="s">
        <v>540</v>
      </c>
      <c r="C30" s="338">
        <v>2.0499999999999998</v>
      </c>
      <c r="D30" s="338">
        <v>2.15</v>
      </c>
      <c r="E30" s="338">
        <v>2.72</v>
      </c>
      <c r="F30" s="338">
        <v>5.46</v>
      </c>
      <c r="G30" s="338">
        <v>4.3600000000000003</v>
      </c>
      <c r="H30" s="360">
        <f t="shared" si="0"/>
        <v>0.04</v>
      </c>
      <c r="I30" s="360">
        <f t="shared" si="1"/>
        <v>0.04</v>
      </c>
      <c r="J30" s="360">
        <f t="shared" si="2"/>
        <v>0.04</v>
      </c>
      <c r="K30" s="360">
        <f t="shared" si="3"/>
        <v>0.06</v>
      </c>
      <c r="L30" s="360">
        <f t="shared" si="4"/>
        <v>0.05</v>
      </c>
      <c r="M30" s="360">
        <f t="shared" si="6"/>
        <v>79.849999999999994</v>
      </c>
      <c r="N30" s="360">
        <f t="shared" si="5"/>
        <v>-0.01</v>
      </c>
    </row>
    <row r="31" spans="2:14" ht="11.25" customHeight="1">
      <c r="B31" s="278" t="s">
        <v>543</v>
      </c>
      <c r="C31" s="338">
        <v>0.72</v>
      </c>
      <c r="D31" s="338">
        <v>1.02</v>
      </c>
      <c r="E31" s="338">
        <v>0.72</v>
      </c>
      <c r="F31" s="338">
        <v>2.65</v>
      </c>
      <c r="G31" s="338">
        <v>3.19</v>
      </c>
      <c r="H31" s="360">
        <f t="shared" si="0"/>
        <v>0.01</v>
      </c>
      <c r="I31" s="360">
        <f t="shared" si="1"/>
        <v>0.02</v>
      </c>
      <c r="J31" s="360">
        <f t="shared" si="2"/>
        <v>0.01</v>
      </c>
      <c r="K31" s="360">
        <f t="shared" si="3"/>
        <v>0.03</v>
      </c>
      <c r="L31" s="360">
        <f t="shared" si="4"/>
        <v>0.04</v>
      </c>
      <c r="M31" s="360">
        <f t="shared" si="6"/>
        <v>120.38</v>
      </c>
      <c r="N31" s="360">
        <f t="shared" si="5"/>
        <v>0.01</v>
      </c>
    </row>
    <row r="32" spans="2:14" ht="11.25" customHeight="1">
      <c r="B32" s="278" t="s">
        <v>533</v>
      </c>
      <c r="C32" s="338">
        <v>3.2</v>
      </c>
      <c r="D32" s="338">
        <v>1.85</v>
      </c>
      <c r="E32" s="338">
        <v>2.2200000000000002</v>
      </c>
      <c r="F32" s="338">
        <v>1.72</v>
      </c>
      <c r="G32" s="338">
        <v>2.6</v>
      </c>
      <c r="H32" s="360">
        <f t="shared" si="0"/>
        <v>0.06</v>
      </c>
      <c r="I32" s="360">
        <f t="shared" si="1"/>
        <v>0.04</v>
      </c>
      <c r="J32" s="360">
        <f t="shared" si="2"/>
        <v>0.03</v>
      </c>
      <c r="K32" s="360">
        <f t="shared" si="3"/>
        <v>0.02</v>
      </c>
      <c r="L32" s="360">
        <f t="shared" si="4"/>
        <v>0.03</v>
      </c>
      <c r="M32" s="360">
        <f t="shared" si="6"/>
        <v>151.16</v>
      </c>
      <c r="N32" s="360">
        <f t="shared" si="5"/>
        <v>0.01</v>
      </c>
    </row>
    <row r="33" spans="2:15" ht="11.25" customHeight="1">
      <c r="B33" s="274" t="s">
        <v>696</v>
      </c>
      <c r="C33" s="361">
        <v>1512.86</v>
      </c>
      <c r="D33" s="361">
        <v>1402.5</v>
      </c>
      <c r="E33" s="361">
        <v>1982.54</v>
      </c>
      <c r="F33" s="361">
        <v>2270.7199999999998</v>
      </c>
      <c r="G33" s="334">
        <v>1307.8900000000001</v>
      </c>
      <c r="H33" s="371">
        <f t="shared" si="0"/>
        <v>27.86</v>
      </c>
      <c r="I33" s="371">
        <f t="shared" si="1"/>
        <v>27.83</v>
      </c>
      <c r="J33" s="371">
        <f t="shared" si="2"/>
        <v>29.36</v>
      </c>
      <c r="K33" s="371">
        <f t="shared" si="3"/>
        <v>25.53</v>
      </c>
      <c r="L33" s="371">
        <f t="shared" si="4"/>
        <v>15.77</v>
      </c>
      <c r="M33" s="371">
        <f t="shared" si="6"/>
        <v>57.6</v>
      </c>
      <c r="N33" s="371">
        <f t="shared" si="5"/>
        <v>-10.83</v>
      </c>
    </row>
    <row r="34" spans="2:15" ht="11.25" customHeight="1">
      <c r="B34" s="278" t="s">
        <v>548</v>
      </c>
      <c r="C34" s="338">
        <v>704.55</v>
      </c>
      <c r="D34" s="338">
        <v>665.1</v>
      </c>
      <c r="E34" s="338">
        <v>849.63</v>
      </c>
      <c r="F34" s="338">
        <v>1125.3900000000001</v>
      </c>
      <c r="G34" s="338">
        <v>977.4</v>
      </c>
      <c r="H34" s="360">
        <f t="shared" si="0"/>
        <v>12.98</v>
      </c>
      <c r="I34" s="360">
        <f t="shared" si="1"/>
        <v>13.2</v>
      </c>
      <c r="J34" s="360">
        <f t="shared" si="2"/>
        <v>12.58</v>
      </c>
      <c r="K34" s="360">
        <f t="shared" si="3"/>
        <v>12.65</v>
      </c>
      <c r="L34" s="360">
        <f t="shared" si="4"/>
        <v>11.78</v>
      </c>
      <c r="M34" s="360">
        <f t="shared" si="6"/>
        <v>86.85</v>
      </c>
      <c r="N34" s="360">
        <f t="shared" si="5"/>
        <v>-1.66</v>
      </c>
    </row>
    <row r="35" spans="2:15" ht="11.25" customHeight="1">
      <c r="B35" s="278" t="s">
        <v>547</v>
      </c>
      <c r="C35" s="338">
        <v>655.58</v>
      </c>
      <c r="D35" s="338">
        <v>559.82000000000005</v>
      </c>
      <c r="E35" s="338">
        <v>966.42</v>
      </c>
      <c r="F35" s="338">
        <v>1028.5</v>
      </c>
      <c r="G35" s="338">
        <v>223.91</v>
      </c>
      <c r="H35" s="360">
        <f t="shared" si="0"/>
        <v>12.07</v>
      </c>
      <c r="I35" s="360">
        <f t="shared" si="1"/>
        <v>11.11</v>
      </c>
      <c r="J35" s="360">
        <f t="shared" si="2"/>
        <v>14.31</v>
      </c>
      <c r="K35" s="360">
        <f t="shared" si="3"/>
        <v>11.56</v>
      </c>
      <c r="L35" s="360">
        <f t="shared" si="4"/>
        <v>2.7</v>
      </c>
      <c r="M35" s="360">
        <f t="shared" si="6"/>
        <v>21.77</v>
      </c>
      <c r="N35" s="360">
        <f t="shared" si="5"/>
        <v>-9.0500000000000007</v>
      </c>
    </row>
    <row r="36" spans="2:15" ht="11.25" customHeight="1">
      <c r="B36" s="278" t="s">
        <v>549</v>
      </c>
      <c r="C36" s="338">
        <v>140.81</v>
      </c>
      <c r="D36" s="338">
        <v>120.97</v>
      </c>
      <c r="E36" s="338">
        <v>147.99</v>
      </c>
      <c r="F36" s="338">
        <v>85.94</v>
      </c>
      <c r="G36" s="338">
        <v>80.510000000000005</v>
      </c>
      <c r="H36" s="360">
        <f t="shared" si="0"/>
        <v>2.59</v>
      </c>
      <c r="I36" s="360">
        <f t="shared" si="1"/>
        <v>2.4</v>
      </c>
      <c r="J36" s="360">
        <f t="shared" si="2"/>
        <v>2.19</v>
      </c>
      <c r="K36" s="360">
        <f t="shared" si="3"/>
        <v>0.97</v>
      </c>
      <c r="L36" s="360">
        <f t="shared" si="4"/>
        <v>0.97</v>
      </c>
      <c r="M36" s="360">
        <f t="shared" si="6"/>
        <v>93.68</v>
      </c>
      <c r="N36" s="360">
        <f t="shared" si="5"/>
        <v>-0.06</v>
      </c>
    </row>
    <row r="37" spans="2:15" ht="11.25" customHeight="1">
      <c r="B37" s="278" t="s">
        <v>551</v>
      </c>
      <c r="C37" s="338">
        <v>7.26</v>
      </c>
      <c r="D37" s="338">
        <v>6.87</v>
      </c>
      <c r="E37" s="338">
        <v>11.3</v>
      </c>
      <c r="F37" s="338">
        <v>17.16</v>
      </c>
      <c r="G37" s="338">
        <v>10.27</v>
      </c>
      <c r="H37" s="360">
        <f t="shared" si="0"/>
        <v>0.13</v>
      </c>
      <c r="I37" s="360">
        <f t="shared" si="1"/>
        <v>0.14000000000000001</v>
      </c>
      <c r="J37" s="360">
        <f t="shared" si="2"/>
        <v>0.17</v>
      </c>
      <c r="K37" s="360">
        <f t="shared" si="3"/>
        <v>0.19</v>
      </c>
      <c r="L37" s="360">
        <f t="shared" si="4"/>
        <v>0.12</v>
      </c>
      <c r="M37" s="360">
        <f t="shared" si="6"/>
        <v>59.85</v>
      </c>
      <c r="N37" s="360">
        <f t="shared" si="5"/>
        <v>-0.08</v>
      </c>
    </row>
    <row r="38" spans="2:15" ht="11.25" customHeight="1">
      <c r="B38" s="278" t="s">
        <v>550</v>
      </c>
      <c r="C38" s="338">
        <v>1.76</v>
      </c>
      <c r="D38" s="338">
        <v>46.61</v>
      </c>
      <c r="E38" s="338">
        <v>0.94</v>
      </c>
      <c r="F38" s="338">
        <v>3.53</v>
      </c>
      <c r="G38" s="338">
        <v>7.56</v>
      </c>
      <c r="H38" s="360">
        <f t="shared" si="0"/>
        <v>0.03</v>
      </c>
      <c r="I38" s="360">
        <f t="shared" si="1"/>
        <v>0.93</v>
      </c>
      <c r="J38" s="360">
        <f t="shared" si="2"/>
        <v>0.01</v>
      </c>
      <c r="K38" s="360">
        <f t="shared" si="3"/>
        <v>0.04</v>
      </c>
      <c r="L38" s="360">
        <f t="shared" si="4"/>
        <v>0.09</v>
      </c>
      <c r="M38" s="360" t="s">
        <v>609</v>
      </c>
      <c r="N38" s="360">
        <f t="shared" si="5"/>
        <v>0.05</v>
      </c>
    </row>
    <row r="39" spans="2:15" ht="11.25" customHeight="1">
      <c r="B39" s="278" t="s">
        <v>552</v>
      </c>
      <c r="C39" s="338">
        <v>0.79</v>
      </c>
      <c r="D39" s="338">
        <v>0.88</v>
      </c>
      <c r="E39" s="338">
        <v>1.1299999999999999</v>
      </c>
      <c r="F39" s="338">
        <v>6.11</v>
      </c>
      <c r="G39" s="338">
        <v>3.99</v>
      </c>
      <c r="H39" s="360">
        <f t="shared" ref="H39:H69" si="7">ROUND(C39/C$82*100,2)</f>
        <v>0.01</v>
      </c>
      <c r="I39" s="360">
        <f t="shared" ref="I39:I69" si="8">ROUND(D39/D$82*100,2)</f>
        <v>0.02</v>
      </c>
      <c r="J39" s="360">
        <f t="shared" ref="J39:J69" si="9">ROUND(E39/E$82*100,2)</f>
        <v>0.02</v>
      </c>
      <c r="K39" s="360">
        <f t="shared" ref="K39:K69" si="10">ROUND(F39/F$82*100,2)</f>
        <v>7.0000000000000007E-2</v>
      </c>
      <c r="L39" s="360">
        <f t="shared" ref="L39:L69" si="11">ROUND(G39/G$82*100,2)</f>
        <v>0.05</v>
      </c>
      <c r="M39" s="360">
        <f t="shared" si="6"/>
        <v>65.3</v>
      </c>
      <c r="N39" s="360">
        <f t="shared" ref="N39:N69" si="12">ROUND((G39-F39)/F$82*100,2)</f>
        <v>-0.02</v>
      </c>
    </row>
    <row r="40" spans="2:15" ht="11.25" customHeight="1">
      <c r="B40" s="278" t="s">
        <v>554</v>
      </c>
      <c r="C40" s="338">
        <v>0.97</v>
      </c>
      <c r="D40" s="338">
        <v>1.05</v>
      </c>
      <c r="E40" s="338">
        <v>3.3</v>
      </c>
      <c r="F40" s="338">
        <v>1.26</v>
      </c>
      <c r="G40" s="338">
        <v>2.4300000000000002</v>
      </c>
      <c r="H40" s="360">
        <f t="shared" si="7"/>
        <v>0.02</v>
      </c>
      <c r="I40" s="360">
        <f t="shared" si="8"/>
        <v>0.02</v>
      </c>
      <c r="J40" s="360">
        <f t="shared" si="9"/>
        <v>0.05</v>
      </c>
      <c r="K40" s="360">
        <f t="shared" si="10"/>
        <v>0.01</v>
      </c>
      <c r="L40" s="360">
        <f t="shared" si="11"/>
        <v>0.03</v>
      </c>
      <c r="M40" s="360">
        <f t="shared" si="6"/>
        <v>192.86</v>
      </c>
      <c r="N40" s="360">
        <f t="shared" si="12"/>
        <v>0.01</v>
      </c>
    </row>
    <row r="41" spans="2:15" ht="11.25" customHeight="1">
      <c r="B41" s="278" t="s">
        <v>553</v>
      </c>
      <c r="C41" s="338">
        <v>1.04</v>
      </c>
      <c r="D41" s="338">
        <v>0.88</v>
      </c>
      <c r="E41" s="338">
        <v>1.02</v>
      </c>
      <c r="F41" s="338">
        <v>0.09</v>
      </c>
      <c r="G41" s="338">
        <v>1.24</v>
      </c>
      <c r="H41" s="360">
        <f t="shared" si="7"/>
        <v>0.02</v>
      </c>
      <c r="I41" s="360">
        <f t="shared" si="8"/>
        <v>0.02</v>
      </c>
      <c r="J41" s="360">
        <f t="shared" si="9"/>
        <v>0.02</v>
      </c>
      <c r="K41" s="360">
        <f t="shared" si="10"/>
        <v>0</v>
      </c>
      <c r="L41" s="360">
        <f t="shared" si="11"/>
        <v>0.01</v>
      </c>
      <c r="M41" s="360" t="s">
        <v>772</v>
      </c>
      <c r="N41" s="360">
        <f t="shared" si="12"/>
        <v>0.01</v>
      </c>
    </row>
    <row r="42" spans="2:15" ht="11.25" customHeight="1">
      <c r="B42" s="278" t="s">
        <v>636</v>
      </c>
      <c r="C42" s="338">
        <v>0.1</v>
      </c>
      <c r="D42" s="338">
        <v>0.32</v>
      </c>
      <c r="E42" s="338">
        <v>0.81</v>
      </c>
      <c r="F42" s="338">
        <v>2.88</v>
      </c>
      <c r="G42" s="338">
        <v>0.53</v>
      </c>
      <c r="H42" s="360">
        <f t="shared" si="7"/>
        <v>0</v>
      </c>
      <c r="I42" s="360">
        <f t="shared" si="8"/>
        <v>0.01</v>
      </c>
      <c r="J42" s="360">
        <f t="shared" si="9"/>
        <v>0.01</v>
      </c>
      <c r="K42" s="360">
        <f t="shared" si="10"/>
        <v>0.03</v>
      </c>
      <c r="L42" s="360">
        <f t="shared" si="11"/>
        <v>0.01</v>
      </c>
      <c r="M42" s="360">
        <f t="shared" si="6"/>
        <v>18.399999999999999</v>
      </c>
      <c r="N42" s="360">
        <f t="shared" si="12"/>
        <v>-0.03</v>
      </c>
    </row>
    <row r="43" spans="2:15" s="124" customFormat="1" ht="11.25" customHeight="1">
      <c r="B43" s="274" t="s">
        <v>697</v>
      </c>
      <c r="C43" s="361">
        <v>946.82</v>
      </c>
      <c r="D43" s="361">
        <v>959.18000000000029</v>
      </c>
      <c r="E43" s="361">
        <v>1267.1500000000005</v>
      </c>
      <c r="F43" s="334">
        <v>1574.2000000000003</v>
      </c>
      <c r="G43" s="334">
        <v>1747.2900000000002</v>
      </c>
      <c r="H43" s="371">
        <f t="shared" si="7"/>
        <v>17.440000000000001</v>
      </c>
      <c r="I43" s="371">
        <f t="shared" si="8"/>
        <v>19.04</v>
      </c>
      <c r="J43" s="371">
        <f t="shared" si="9"/>
        <v>18.77</v>
      </c>
      <c r="K43" s="371">
        <f t="shared" si="10"/>
        <v>17.7</v>
      </c>
      <c r="L43" s="371">
        <f t="shared" si="11"/>
        <v>21.07</v>
      </c>
      <c r="M43" s="371">
        <f t="shared" si="6"/>
        <v>111</v>
      </c>
      <c r="N43" s="371">
        <f t="shared" si="12"/>
        <v>1.95</v>
      </c>
      <c r="O43" s="448"/>
    </row>
    <row r="44" spans="2:15" ht="11.25" customHeight="1">
      <c r="B44" s="278" t="s">
        <v>555</v>
      </c>
      <c r="C44" s="338">
        <v>343.76</v>
      </c>
      <c r="D44" s="338">
        <v>339.5</v>
      </c>
      <c r="E44" s="338">
        <v>481.33</v>
      </c>
      <c r="F44" s="338">
        <v>713.31</v>
      </c>
      <c r="G44" s="338">
        <v>734.07</v>
      </c>
      <c r="H44" s="360">
        <f t="shared" si="7"/>
        <v>6.33</v>
      </c>
      <c r="I44" s="360">
        <f t="shared" si="8"/>
        <v>6.74</v>
      </c>
      <c r="J44" s="360">
        <f t="shared" si="9"/>
        <v>7.13</v>
      </c>
      <c r="K44" s="360">
        <f t="shared" si="10"/>
        <v>8.02</v>
      </c>
      <c r="L44" s="360">
        <f t="shared" si="11"/>
        <v>8.85</v>
      </c>
      <c r="M44" s="360">
        <f t="shared" si="6"/>
        <v>102.91</v>
      </c>
      <c r="N44" s="360">
        <f t="shared" si="12"/>
        <v>0.23</v>
      </c>
    </row>
    <row r="45" spans="2:15" ht="11.25" customHeight="1">
      <c r="B45" s="278" t="s">
        <v>558</v>
      </c>
      <c r="C45" s="338">
        <v>319.33999999999997</v>
      </c>
      <c r="D45" s="338">
        <v>335.14</v>
      </c>
      <c r="E45" s="338">
        <v>426.07</v>
      </c>
      <c r="F45" s="338">
        <v>445.79</v>
      </c>
      <c r="G45" s="338">
        <v>492.19</v>
      </c>
      <c r="H45" s="360">
        <f t="shared" si="7"/>
        <v>5.88</v>
      </c>
      <c r="I45" s="360">
        <f t="shared" si="8"/>
        <v>6.65</v>
      </c>
      <c r="J45" s="360">
        <f t="shared" si="9"/>
        <v>6.31</v>
      </c>
      <c r="K45" s="360">
        <f t="shared" si="10"/>
        <v>5.01</v>
      </c>
      <c r="L45" s="360">
        <f t="shared" si="11"/>
        <v>5.93</v>
      </c>
      <c r="M45" s="360">
        <f t="shared" si="6"/>
        <v>110.41</v>
      </c>
      <c r="N45" s="360">
        <f t="shared" si="12"/>
        <v>0.52</v>
      </c>
    </row>
    <row r="46" spans="2:15" ht="11.25" customHeight="1">
      <c r="B46" s="278" t="s">
        <v>638</v>
      </c>
      <c r="C46" s="338">
        <v>31.57</v>
      </c>
      <c r="D46" s="338">
        <v>33.33</v>
      </c>
      <c r="E46" s="338">
        <v>39.700000000000003</v>
      </c>
      <c r="F46" s="338">
        <v>48.24</v>
      </c>
      <c r="G46" s="338">
        <v>107.69</v>
      </c>
      <c r="H46" s="360">
        <f t="shared" si="7"/>
        <v>0.57999999999999996</v>
      </c>
      <c r="I46" s="360">
        <f t="shared" si="8"/>
        <v>0.66</v>
      </c>
      <c r="J46" s="360">
        <f t="shared" si="9"/>
        <v>0.59</v>
      </c>
      <c r="K46" s="360">
        <f t="shared" si="10"/>
        <v>0.54</v>
      </c>
      <c r="L46" s="360">
        <f t="shared" si="11"/>
        <v>1.3</v>
      </c>
      <c r="M46" s="360" t="s">
        <v>613</v>
      </c>
      <c r="N46" s="360">
        <f t="shared" si="12"/>
        <v>0.67</v>
      </c>
    </row>
    <row r="47" spans="2:15" ht="11.25" customHeight="1">
      <c r="B47" s="278" t="s">
        <v>577</v>
      </c>
      <c r="C47" s="338">
        <v>23.77</v>
      </c>
      <c r="D47" s="338">
        <v>26.08</v>
      </c>
      <c r="E47" s="338">
        <v>36.64</v>
      </c>
      <c r="F47" s="338">
        <v>38.42</v>
      </c>
      <c r="G47" s="338">
        <v>46.89</v>
      </c>
      <c r="H47" s="360">
        <f t="shared" si="7"/>
        <v>0.44</v>
      </c>
      <c r="I47" s="360">
        <f t="shared" si="8"/>
        <v>0.52</v>
      </c>
      <c r="J47" s="360">
        <f t="shared" si="9"/>
        <v>0.54</v>
      </c>
      <c r="K47" s="360">
        <f t="shared" si="10"/>
        <v>0.43</v>
      </c>
      <c r="L47" s="360">
        <f t="shared" si="11"/>
        <v>0.56999999999999995</v>
      </c>
      <c r="M47" s="360">
        <f t="shared" si="6"/>
        <v>122.05</v>
      </c>
      <c r="N47" s="360">
        <f t="shared" si="12"/>
        <v>0.1</v>
      </c>
    </row>
    <row r="48" spans="2:15" ht="11.25" customHeight="1">
      <c r="B48" s="278" t="s">
        <v>637</v>
      </c>
      <c r="C48" s="338">
        <v>24.13</v>
      </c>
      <c r="D48" s="338">
        <v>20.47</v>
      </c>
      <c r="E48" s="338">
        <v>39.549999999999997</v>
      </c>
      <c r="F48" s="338">
        <v>48.32</v>
      </c>
      <c r="G48" s="338">
        <v>46.18</v>
      </c>
      <c r="H48" s="360">
        <f t="shared" si="7"/>
        <v>0.44</v>
      </c>
      <c r="I48" s="360">
        <f t="shared" si="8"/>
        <v>0.41</v>
      </c>
      <c r="J48" s="360">
        <f t="shared" si="9"/>
        <v>0.59</v>
      </c>
      <c r="K48" s="360">
        <f t="shared" si="10"/>
        <v>0.54</v>
      </c>
      <c r="L48" s="360">
        <f t="shared" si="11"/>
        <v>0.56000000000000005</v>
      </c>
      <c r="M48" s="360">
        <f t="shared" si="6"/>
        <v>95.57</v>
      </c>
      <c r="N48" s="360">
        <f t="shared" si="12"/>
        <v>-0.02</v>
      </c>
    </row>
    <row r="49" spans="2:14" ht="11.25" customHeight="1">
      <c r="B49" s="278" t="s">
        <v>557</v>
      </c>
      <c r="C49" s="338">
        <v>42.43</v>
      </c>
      <c r="D49" s="338">
        <v>24.18</v>
      </c>
      <c r="E49" s="338">
        <v>31.89</v>
      </c>
      <c r="F49" s="338">
        <v>45.69</v>
      </c>
      <c r="G49" s="338">
        <v>45.96</v>
      </c>
      <c r="H49" s="360">
        <f t="shared" si="7"/>
        <v>0.78</v>
      </c>
      <c r="I49" s="360">
        <f t="shared" si="8"/>
        <v>0.48</v>
      </c>
      <c r="J49" s="360">
        <f t="shared" si="9"/>
        <v>0.47</v>
      </c>
      <c r="K49" s="360">
        <f t="shared" si="10"/>
        <v>0.51</v>
      </c>
      <c r="L49" s="360">
        <f t="shared" si="11"/>
        <v>0.55000000000000004</v>
      </c>
      <c r="M49" s="360">
        <f t="shared" si="6"/>
        <v>100.59</v>
      </c>
      <c r="N49" s="360">
        <f t="shared" si="12"/>
        <v>0</v>
      </c>
    </row>
    <row r="50" spans="2:14" ht="11.25" customHeight="1">
      <c r="B50" s="278" t="s">
        <v>583</v>
      </c>
      <c r="C50" s="338">
        <v>17.12</v>
      </c>
      <c r="D50" s="338">
        <v>20.8</v>
      </c>
      <c r="E50" s="338">
        <v>22.03</v>
      </c>
      <c r="F50" s="338">
        <v>23.52</v>
      </c>
      <c r="G50" s="338">
        <v>39.67</v>
      </c>
      <c r="H50" s="360">
        <f t="shared" si="7"/>
        <v>0.32</v>
      </c>
      <c r="I50" s="360">
        <f t="shared" si="8"/>
        <v>0.41</v>
      </c>
      <c r="J50" s="360">
        <f t="shared" si="9"/>
        <v>0.33</v>
      </c>
      <c r="K50" s="360">
        <f t="shared" si="10"/>
        <v>0.26</v>
      </c>
      <c r="L50" s="360">
        <f t="shared" si="11"/>
        <v>0.48</v>
      </c>
      <c r="M50" s="360">
        <f t="shared" si="6"/>
        <v>168.66</v>
      </c>
      <c r="N50" s="360">
        <f t="shared" si="12"/>
        <v>0.18</v>
      </c>
    </row>
    <row r="51" spans="2:14" ht="11.25" customHeight="1">
      <c r="B51" s="278" t="s">
        <v>560</v>
      </c>
      <c r="C51" s="338">
        <v>17.71</v>
      </c>
      <c r="D51" s="338">
        <v>26.71</v>
      </c>
      <c r="E51" s="338">
        <v>37.43</v>
      </c>
      <c r="F51" s="338">
        <v>45.55</v>
      </c>
      <c r="G51" s="338">
        <v>32.5</v>
      </c>
      <c r="H51" s="360">
        <f t="shared" si="7"/>
        <v>0.33</v>
      </c>
      <c r="I51" s="360">
        <f t="shared" si="8"/>
        <v>0.53</v>
      </c>
      <c r="J51" s="360">
        <f t="shared" si="9"/>
        <v>0.55000000000000004</v>
      </c>
      <c r="K51" s="360">
        <f t="shared" si="10"/>
        <v>0.51</v>
      </c>
      <c r="L51" s="360">
        <f t="shared" si="11"/>
        <v>0.39</v>
      </c>
      <c r="M51" s="360">
        <f t="shared" si="6"/>
        <v>71.349999999999994</v>
      </c>
      <c r="N51" s="360">
        <f t="shared" si="12"/>
        <v>-0.15</v>
      </c>
    </row>
    <row r="52" spans="2:14" ht="11.25" customHeight="1">
      <c r="B52" s="278" t="s">
        <v>556</v>
      </c>
      <c r="C52" s="338">
        <v>4.97</v>
      </c>
      <c r="D52" s="338">
        <v>8.44</v>
      </c>
      <c r="E52" s="338">
        <v>5.21</v>
      </c>
      <c r="F52" s="338">
        <v>8.23</v>
      </c>
      <c r="G52" s="338">
        <v>29.49</v>
      </c>
      <c r="H52" s="360">
        <f t="shared" si="7"/>
        <v>0.09</v>
      </c>
      <c r="I52" s="360">
        <f t="shared" si="8"/>
        <v>0.17</v>
      </c>
      <c r="J52" s="360">
        <f t="shared" si="9"/>
        <v>0.08</v>
      </c>
      <c r="K52" s="360">
        <f t="shared" si="10"/>
        <v>0.09</v>
      </c>
      <c r="L52" s="360">
        <f t="shared" si="11"/>
        <v>0.36</v>
      </c>
      <c r="M52" s="360" t="s">
        <v>607</v>
      </c>
      <c r="N52" s="360">
        <f t="shared" si="12"/>
        <v>0.24</v>
      </c>
    </row>
    <row r="53" spans="2:14" ht="11.25" customHeight="1">
      <c r="B53" s="278" t="s">
        <v>579</v>
      </c>
      <c r="C53" s="338">
        <v>5.85</v>
      </c>
      <c r="D53" s="338">
        <v>6.11</v>
      </c>
      <c r="E53" s="338">
        <v>5</v>
      </c>
      <c r="F53" s="338">
        <v>9.48</v>
      </c>
      <c r="G53" s="338">
        <v>21.63</v>
      </c>
      <c r="H53" s="360">
        <f t="shared" si="7"/>
        <v>0.11</v>
      </c>
      <c r="I53" s="360">
        <f t="shared" si="8"/>
        <v>0.12</v>
      </c>
      <c r="J53" s="360">
        <f t="shared" si="9"/>
        <v>7.0000000000000007E-2</v>
      </c>
      <c r="K53" s="360">
        <f t="shared" si="10"/>
        <v>0.11</v>
      </c>
      <c r="L53" s="360">
        <f t="shared" si="11"/>
        <v>0.26</v>
      </c>
      <c r="M53" s="360" t="s">
        <v>767</v>
      </c>
      <c r="N53" s="360">
        <f t="shared" si="12"/>
        <v>0.14000000000000001</v>
      </c>
    </row>
    <row r="54" spans="2:14" ht="12">
      <c r="B54" s="278" t="s">
        <v>584</v>
      </c>
      <c r="C54" s="338">
        <v>12.75</v>
      </c>
      <c r="D54" s="338">
        <v>15.45</v>
      </c>
      <c r="E54" s="338">
        <v>18.59</v>
      </c>
      <c r="F54" s="338">
        <v>12.85</v>
      </c>
      <c r="G54" s="338">
        <v>20.41</v>
      </c>
      <c r="H54" s="360">
        <f t="shared" si="7"/>
        <v>0.23</v>
      </c>
      <c r="I54" s="360">
        <f t="shared" si="8"/>
        <v>0.31</v>
      </c>
      <c r="J54" s="360">
        <f t="shared" si="9"/>
        <v>0.28000000000000003</v>
      </c>
      <c r="K54" s="360">
        <f t="shared" si="10"/>
        <v>0.14000000000000001</v>
      </c>
      <c r="L54" s="360">
        <f t="shared" si="11"/>
        <v>0.25</v>
      </c>
      <c r="M54" s="360">
        <f t="shared" si="6"/>
        <v>158.83000000000001</v>
      </c>
      <c r="N54" s="360">
        <f t="shared" si="12"/>
        <v>0.08</v>
      </c>
    </row>
    <row r="55" spans="2:14" ht="11.25" customHeight="1">
      <c r="B55" s="278" t="s">
        <v>572</v>
      </c>
      <c r="C55" s="338">
        <v>28.38</v>
      </c>
      <c r="D55" s="338">
        <v>26.09</v>
      </c>
      <c r="E55" s="338">
        <v>25.77</v>
      </c>
      <c r="F55" s="338">
        <v>23.22</v>
      </c>
      <c r="G55" s="338">
        <v>19.809999999999999</v>
      </c>
      <c r="H55" s="360">
        <f t="shared" si="7"/>
        <v>0.52</v>
      </c>
      <c r="I55" s="360">
        <f t="shared" si="8"/>
        <v>0.52</v>
      </c>
      <c r="J55" s="360">
        <f t="shared" si="9"/>
        <v>0.38</v>
      </c>
      <c r="K55" s="360">
        <f t="shared" si="10"/>
        <v>0.26</v>
      </c>
      <c r="L55" s="360">
        <f t="shared" si="11"/>
        <v>0.24</v>
      </c>
      <c r="M55" s="360">
        <f t="shared" si="6"/>
        <v>85.31</v>
      </c>
      <c r="N55" s="360">
        <f t="shared" si="12"/>
        <v>-0.04</v>
      </c>
    </row>
    <row r="56" spans="2:14" ht="11.25" customHeight="1">
      <c r="B56" s="278" t="s">
        <v>564</v>
      </c>
      <c r="C56" s="338">
        <v>7.01</v>
      </c>
      <c r="D56" s="338">
        <v>5.48</v>
      </c>
      <c r="E56" s="338">
        <v>7.45</v>
      </c>
      <c r="F56" s="338">
        <v>9.51</v>
      </c>
      <c r="G56" s="338">
        <v>8.77</v>
      </c>
      <c r="H56" s="360">
        <f t="shared" si="7"/>
        <v>0.13</v>
      </c>
      <c r="I56" s="360">
        <f t="shared" si="8"/>
        <v>0.11</v>
      </c>
      <c r="J56" s="360">
        <f t="shared" si="9"/>
        <v>0.11</v>
      </c>
      <c r="K56" s="360">
        <f t="shared" si="10"/>
        <v>0.11</v>
      </c>
      <c r="L56" s="360">
        <f t="shared" si="11"/>
        <v>0.11</v>
      </c>
      <c r="M56" s="360">
        <f t="shared" si="6"/>
        <v>92.22</v>
      </c>
      <c r="N56" s="360">
        <f t="shared" si="12"/>
        <v>-0.01</v>
      </c>
    </row>
    <row r="57" spans="2:14" ht="11.25" customHeight="1">
      <c r="B57" s="278" t="s">
        <v>571</v>
      </c>
      <c r="C57" s="338">
        <v>3.5</v>
      </c>
      <c r="D57" s="338">
        <v>4.88</v>
      </c>
      <c r="E57" s="338">
        <v>5.22</v>
      </c>
      <c r="F57" s="338">
        <v>5.07</v>
      </c>
      <c r="G57" s="338">
        <v>7.29</v>
      </c>
      <c r="H57" s="360">
        <f t="shared" si="7"/>
        <v>0.06</v>
      </c>
      <c r="I57" s="360">
        <f t="shared" si="8"/>
        <v>0.1</v>
      </c>
      <c r="J57" s="360">
        <f t="shared" si="9"/>
        <v>0.08</v>
      </c>
      <c r="K57" s="360">
        <f t="shared" si="10"/>
        <v>0.06</v>
      </c>
      <c r="L57" s="360">
        <f t="shared" si="11"/>
        <v>0.09</v>
      </c>
      <c r="M57" s="360">
        <f t="shared" si="6"/>
        <v>143.79</v>
      </c>
      <c r="N57" s="360">
        <f t="shared" si="12"/>
        <v>0.02</v>
      </c>
    </row>
    <row r="58" spans="2:14" ht="11.25" customHeight="1">
      <c r="B58" s="278" t="s">
        <v>576</v>
      </c>
      <c r="C58" s="338">
        <v>9.94</v>
      </c>
      <c r="D58" s="338">
        <v>7.22</v>
      </c>
      <c r="E58" s="338">
        <v>9.4700000000000006</v>
      </c>
      <c r="F58" s="338">
        <v>8.6300000000000008</v>
      </c>
      <c r="G58" s="338">
        <v>6.59</v>
      </c>
      <c r="H58" s="360">
        <f t="shared" si="7"/>
        <v>0.18</v>
      </c>
      <c r="I58" s="360">
        <f t="shared" si="8"/>
        <v>0.14000000000000001</v>
      </c>
      <c r="J58" s="360">
        <f t="shared" si="9"/>
        <v>0.14000000000000001</v>
      </c>
      <c r="K58" s="360">
        <f t="shared" si="10"/>
        <v>0.1</v>
      </c>
      <c r="L58" s="360">
        <f t="shared" si="11"/>
        <v>0.08</v>
      </c>
      <c r="M58" s="360">
        <f t="shared" si="6"/>
        <v>76.36</v>
      </c>
      <c r="N58" s="360">
        <f t="shared" si="12"/>
        <v>-0.02</v>
      </c>
    </row>
    <row r="59" spans="2:14" ht="11.25" customHeight="1">
      <c r="B59" s="278" t="s">
        <v>578</v>
      </c>
      <c r="C59" s="338">
        <v>0.25</v>
      </c>
      <c r="D59" s="338">
        <v>0.64</v>
      </c>
      <c r="E59" s="338">
        <v>0.56000000000000005</v>
      </c>
      <c r="F59" s="338">
        <v>1.5</v>
      </c>
      <c r="G59" s="338">
        <v>6.49</v>
      </c>
      <c r="H59" s="360">
        <f t="shared" si="7"/>
        <v>0</v>
      </c>
      <c r="I59" s="360">
        <f t="shared" si="8"/>
        <v>0.01</v>
      </c>
      <c r="J59" s="360">
        <f t="shared" si="9"/>
        <v>0.01</v>
      </c>
      <c r="K59" s="360">
        <f t="shared" si="10"/>
        <v>0.02</v>
      </c>
      <c r="L59" s="360">
        <f t="shared" si="11"/>
        <v>0.08</v>
      </c>
      <c r="M59" s="360" t="s">
        <v>741</v>
      </c>
      <c r="N59" s="360">
        <f t="shared" si="12"/>
        <v>0.06</v>
      </c>
    </row>
    <row r="60" spans="2:14" ht="11.25" customHeight="1">
      <c r="B60" s="278" t="s">
        <v>585</v>
      </c>
      <c r="C60" s="338">
        <v>3.42</v>
      </c>
      <c r="D60" s="338">
        <v>5.92</v>
      </c>
      <c r="E60" s="338">
        <v>4.8499999999999996</v>
      </c>
      <c r="F60" s="338">
        <v>5.32</v>
      </c>
      <c r="G60" s="338">
        <v>6.49</v>
      </c>
      <c r="H60" s="360">
        <f t="shared" si="7"/>
        <v>0.06</v>
      </c>
      <c r="I60" s="360">
        <f t="shared" si="8"/>
        <v>0.12</v>
      </c>
      <c r="J60" s="360">
        <f t="shared" si="9"/>
        <v>7.0000000000000007E-2</v>
      </c>
      <c r="K60" s="360">
        <f t="shared" si="10"/>
        <v>0.06</v>
      </c>
      <c r="L60" s="360">
        <f t="shared" si="11"/>
        <v>0.08</v>
      </c>
      <c r="M60" s="360">
        <f t="shared" si="6"/>
        <v>121.99</v>
      </c>
      <c r="N60" s="360">
        <f t="shared" si="12"/>
        <v>0.01</v>
      </c>
    </row>
    <row r="61" spans="2:14" ht="11.25" customHeight="1">
      <c r="B61" s="278" t="s">
        <v>589</v>
      </c>
      <c r="C61" s="338">
        <v>4.49</v>
      </c>
      <c r="D61" s="338">
        <v>2.1</v>
      </c>
      <c r="E61" s="338">
        <v>2.69</v>
      </c>
      <c r="F61" s="338">
        <v>4.42</v>
      </c>
      <c r="G61" s="338">
        <v>6.29</v>
      </c>
      <c r="H61" s="360">
        <f t="shared" si="7"/>
        <v>0.08</v>
      </c>
      <c r="I61" s="360">
        <f t="shared" si="8"/>
        <v>0.04</v>
      </c>
      <c r="J61" s="360">
        <f t="shared" si="9"/>
        <v>0.04</v>
      </c>
      <c r="K61" s="360">
        <f t="shared" si="10"/>
        <v>0.05</v>
      </c>
      <c r="L61" s="360">
        <f t="shared" si="11"/>
        <v>0.08</v>
      </c>
      <c r="M61" s="360">
        <f t="shared" si="6"/>
        <v>142.31</v>
      </c>
      <c r="N61" s="360">
        <f t="shared" si="12"/>
        <v>0.02</v>
      </c>
    </row>
    <row r="62" spans="2:14" ht="11.25" customHeight="1">
      <c r="B62" s="278" t="s">
        <v>568</v>
      </c>
      <c r="C62" s="338">
        <v>3.71</v>
      </c>
      <c r="D62" s="338">
        <v>5.73</v>
      </c>
      <c r="E62" s="338">
        <v>3.11</v>
      </c>
      <c r="F62" s="338">
        <v>4.3600000000000003</v>
      </c>
      <c r="G62" s="338">
        <v>6.16</v>
      </c>
      <c r="H62" s="360">
        <f t="shared" si="7"/>
        <v>7.0000000000000007E-2</v>
      </c>
      <c r="I62" s="360">
        <f t="shared" si="8"/>
        <v>0.11</v>
      </c>
      <c r="J62" s="360">
        <f t="shared" si="9"/>
        <v>0.05</v>
      </c>
      <c r="K62" s="360">
        <f t="shared" si="10"/>
        <v>0.05</v>
      </c>
      <c r="L62" s="360">
        <f t="shared" si="11"/>
        <v>7.0000000000000007E-2</v>
      </c>
      <c r="M62" s="360">
        <f t="shared" si="6"/>
        <v>141.28</v>
      </c>
      <c r="N62" s="360">
        <f t="shared" si="12"/>
        <v>0.02</v>
      </c>
    </row>
    <row r="63" spans="2:14" ht="11.25" customHeight="1">
      <c r="B63" s="278" t="s">
        <v>574</v>
      </c>
      <c r="C63" s="338">
        <v>4.1900000000000004</v>
      </c>
      <c r="D63" s="338">
        <v>6.45</v>
      </c>
      <c r="E63" s="338">
        <v>7.2</v>
      </c>
      <c r="F63" s="338">
        <v>6.22</v>
      </c>
      <c r="G63" s="338">
        <v>6.03</v>
      </c>
      <c r="H63" s="360">
        <f t="shared" si="7"/>
        <v>0.08</v>
      </c>
      <c r="I63" s="360">
        <f t="shared" si="8"/>
        <v>0.13</v>
      </c>
      <c r="J63" s="360">
        <f t="shared" si="9"/>
        <v>0.11</v>
      </c>
      <c r="K63" s="360">
        <f t="shared" si="10"/>
        <v>7.0000000000000007E-2</v>
      </c>
      <c r="L63" s="360">
        <f t="shared" si="11"/>
        <v>7.0000000000000007E-2</v>
      </c>
      <c r="M63" s="360">
        <f t="shared" si="6"/>
        <v>96.95</v>
      </c>
      <c r="N63" s="360">
        <f t="shared" si="12"/>
        <v>0</v>
      </c>
    </row>
    <row r="64" spans="2:14" ht="11.25" customHeight="1">
      <c r="B64" s="278" t="s">
        <v>569</v>
      </c>
      <c r="C64" s="338">
        <v>2.2799999999999998</v>
      </c>
      <c r="D64" s="338">
        <v>2.11</v>
      </c>
      <c r="E64" s="338">
        <v>2.4</v>
      </c>
      <c r="F64" s="338">
        <v>7.42</v>
      </c>
      <c r="G64" s="338">
        <v>5.62</v>
      </c>
      <c r="H64" s="360">
        <f t="shared" si="7"/>
        <v>0.04</v>
      </c>
      <c r="I64" s="360">
        <f t="shared" si="8"/>
        <v>0.04</v>
      </c>
      <c r="J64" s="360">
        <f t="shared" si="9"/>
        <v>0.04</v>
      </c>
      <c r="K64" s="360">
        <f t="shared" si="10"/>
        <v>0.08</v>
      </c>
      <c r="L64" s="360">
        <f t="shared" si="11"/>
        <v>7.0000000000000007E-2</v>
      </c>
      <c r="M64" s="360">
        <f t="shared" si="6"/>
        <v>75.739999999999995</v>
      </c>
      <c r="N64" s="360">
        <f t="shared" si="12"/>
        <v>-0.02</v>
      </c>
    </row>
    <row r="65" spans="2:14" ht="11.25" customHeight="1">
      <c r="B65" s="278" t="s">
        <v>592</v>
      </c>
      <c r="C65" s="338">
        <v>0.7</v>
      </c>
      <c r="D65" s="338">
        <v>1.25</v>
      </c>
      <c r="E65" s="338">
        <v>2.1</v>
      </c>
      <c r="F65" s="338">
        <v>3.5</v>
      </c>
      <c r="G65" s="338">
        <v>5.0999999999999996</v>
      </c>
      <c r="H65" s="360">
        <f t="shared" si="7"/>
        <v>0.01</v>
      </c>
      <c r="I65" s="360">
        <f t="shared" si="8"/>
        <v>0.02</v>
      </c>
      <c r="J65" s="360">
        <f t="shared" si="9"/>
        <v>0.03</v>
      </c>
      <c r="K65" s="360">
        <f t="shared" si="10"/>
        <v>0.04</v>
      </c>
      <c r="L65" s="360">
        <f t="shared" si="11"/>
        <v>0.06</v>
      </c>
      <c r="M65" s="360">
        <f t="shared" si="6"/>
        <v>145.71</v>
      </c>
      <c r="N65" s="360">
        <f t="shared" si="12"/>
        <v>0.02</v>
      </c>
    </row>
    <row r="66" spans="2:14" ht="11.25" customHeight="1">
      <c r="B66" s="278" t="s">
        <v>587</v>
      </c>
      <c r="C66" s="338">
        <v>2.71</v>
      </c>
      <c r="D66" s="338">
        <v>3.1</v>
      </c>
      <c r="E66" s="338">
        <v>14.85</v>
      </c>
      <c r="F66" s="338">
        <v>4.8899999999999997</v>
      </c>
      <c r="G66" s="338">
        <v>4.3600000000000003</v>
      </c>
      <c r="H66" s="360">
        <f t="shared" si="7"/>
        <v>0.05</v>
      </c>
      <c r="I66" s="360">
        <f t="shared" si="8"/>
        <v>0.06</v>
      </c>
      <c r="J66" s="360">
        <f t="shared" si="9"/>
        <v>0.22</v>
      </c>
      <c r="K66" s="360">
        <f t="shared" si="10"/>
        <v>0.05</v>
      </c>
      <c r="L66" s="360">
        <f t="shared" si="11"/>
        <v>0.05</v>
      </c>
      <c r="M66" s="360">
        <f t="shared" si="6"/>
        <v>89.16</v>
      </c>
      <c r="N66" s="360">
        <f t="shared" si="12"/>
        <v>-0.01</v>
      </c>
    </row>
    <row r="67" spans="2:14" ht="11.25" customHeight="1">
      <c r="B67" s="278" t="s">
        <v>590</v>
      </c>
      <c r="C67" s="338">
        <v>2.09</v>
      </c>
      <c r="D67" s="338">
        <v>1.98</v>
      </c>
      <c r="E67" s="338">
        <v>2.02</v>
      </c>
      <c r="F67" s="338">
        <v>2.35</v>
      </c>
      <c r="G67" s="338">
        <v>3.23</v>
      </c>
      <c r="H67" s="360">
        <f t="shared" si="7"/>
        <v>0.04</v>
      </c>
      <c r="I67" s="360">
        <f t="shared" si="8"/>
        <v>0.04</v>
      </c>
      <c r="J67" s="360">
        <f t="shared" si="9"/>
        <v>0.03</v>
      </c>
      <c r="K67" s="360">
        <f t="shared" si="10"/>
        <v>0.03</v>
      </c>
      <c r="L67" s="360">
        <f t="shared" si="11"/>
        <v>0.04</v>
      </c>
      <c r="M67" s="360">
        <f t="shared" si="6"/>
        <v>137.44999999999999</v>
      </c>
      <c r="N67" s="360">
        <f t="shared" si="12"/>
        <v>0.01</v>
      </c>
    </row>
    <row r="68" spans="2:14" ht="11.25" customHeight="1">
      <c r="B68" s="278" t="s">
        <v>563</v>
      </c>
      <c r="C68" s="338">
        <v>1.8</v>
      </c>
      <c r="D68" s="338">
        <v>1.82</v>
      </c>
      <c r="E68" s="338">
        <v>2.5099999999999998</v>
      </c>
      <c r="F68" s="338">
        <v>2.5099999999999998</v>
      </c>
      <c r="G68" s="338">
        <v>3.2</v>
      </c>
      <c r="H68" s="360">
        <f t="shared" si="7"/>
        <v>0.03</v>
      </c>
      <c r="I68" s="360">
        <f t="shared" si="8"/>
        <v>0.04</v>
      </c>
      <c r="J68" s="360">
        <f t="shared" si="9"/>
        <v>0.04</v>
      </c>
      <c r="K68" s="360">
        <f t="shared" si="10"/>
        <v>0.03</v>
      </c>
      <c r="L68" s="360">
        <f t="shared" si="11"/>
        <v>0.04</v>
      </c>
      <c r="M68" s="360">
        <f t="shared" si="6"/>
        <v>127.49</v>
      </c>
      <c r="N68" s="360">
        <f t="shared" si="12"/>
        <v>0.01</v>
      </c>
    </row>
    <row r="69" spans="2:14" ht="11.25" customHeight="1">
      <c r="B69" s="278" t="s">
        <v>586</v>
      </c>
      <c r="C69" s="338">
        <v>5.33</v>
      </c>
      <c r="D69" s="338">
        <v>4.51</v>
      </c>
      <c r="E69" s="338">
        <v>4.16</v>
      </c>
      <c r="F69" s="338">
        <v>5.04</v>
      </c>
      <c r="G69" s="338">
        <v>3.09</v>
      </c>
      <c r="H69" s="360">
        <f t="shared" si="7"/>
        <v>0.1</v>
      </c>
      <c r="I69" s="360">
        <f t="shared" si="8"/>
        <v>0.09</v>
      </c>
      <c r="J69" s="360">
        <f t="shared" si="9"/>
        <v>0.06</v>
      </c>
      <c r="K69" s="360">
        <f t="shared" si="10"/>
        <v>0.06</v>
      </c>
      <c r="L69" s="360">
        <f t="shared" si="11"/>
        <v>0.04</v>
      </c>
      <c r="M69" s="360">
        <f t="shared" si="6"/>
        <v>61.31</v>
      </c>
      <c r="N69" s="360">
        <f t="shared" si="12"/>
        <v>-0.02</v>
      </c>
    </row>
    <row r="70" spans="2:14" ht="12">
      <c r="B70" s="278" t="s">
        <v>566</v>
      </c>
      <c r="C70" s="338">
        <v>1.69</v>
      </c>
      <c r="D70" s="338">
        <v>1.48</v>
      </c>
      <c r="E70" s="338">
        <v>1.1599999999999999</v>
      </c>
      <c r="F70" s="338">
        <v>3.51</v>
      </c>
      <c r="G70" s="338">
        <v>2.9</v>
      </c>
      <c r="H70" s="360">
        <f t="shared" ref="H70:H82" si="13">ROUND(C70/C$82*100,2)</f>
        <v>0.03</v>
      </c>
      <c r="I70" s="360">
        <f t="shared" ref="I70:I82" si="14">ROUND(D70/D$82*100,2)</f>
        <v>0.03</v>
      </c>
      <c r="J70" s="360">
        <f t="shared" ref="J70:J82" si="15">ROUND(E70/E$82*100,2)</f>
        <v>0.02</v>
      </c>
      <c r="K70" s="360">
        <f t="shared" ref="K70:K82" si="16">ROUND(F70/F$82*100,2)</f>
        <v>0.04</v>
      </c>
      <c r="L70" s="360">
        <f t="shared" ref="L70:L82" si="17">ROUND(G70/G$82*100,2)</f>
        <v>0.03</v>
      </c>
      <c r="M70" s="360">
        <f t="shared" ref="M70:M82" si="18">ROUND(G70/F70*100,2)</f>
        <v>82.62</v>
      </c>
      <c r="N70" s="360">
        <f t="shared" ref="N70:N82" si="19">ROUND((G70-F70)/F$82*100,2)</f>
        <v>-0.01</v>
      </c>
    </row>
    <row r="71" spans="2:14" ht="11.25" customHeight="1">
      <c r="B71" s="278" t="s">
        <v>562</v>
      </c>
      <c r="C71" s="338">
        <v>3.66</v>
      </c>
      <c r="D71" s="338">
        <v>3.8</v>
      </c>
      <c r="E71" s="338">
        <v>2.6</v>
      </c>
      <c r="F71" s="338">
        <v>3.7</v>
      </c>
      <c r="G71" s="338">
        <v>2.2599999999999998</v>
      </c>
      <c r="H71" s="360">
        <f t="shared" si="13"/>
        <v>7.0000000000000007E-2</v>
      </c>
      <c r="I71" s="360">
        <f t="shared" si="14"/>
        <v>0.08</v>
      </c>
      <c r="J71" s="360">
        <f t="shared" si="15"/>
        <v>0.04</v>
      </c>
      <c r="K71" s="360">
        <f t="shared" si="16"/>
        <v>0.04</v>
      </c>
      <c r="L71" s="360">
        <f t="shared" si="17"/>
        <v>0.03</v>
      </c>
      <c r="M71" s="360">
        <f t="shared" si="18"/>
        <v>61.08</v>
      </c>
      <c r="N71" s="360">
        <f t="shared" si="19"/>
        <v>-0.02</v>
      </c>
    </row>
    <row r="72" spans="2:14" ht="11.25" customHeight="1">
      <c r="B72" s="278" t="s">
        <v>567</v>
      </c>
      <c r="C72" s="338">
        <v>3.69</v>
      </c>
      <c r="D72" s="338">
        <v>4.01</v>
      </c>
      <c r="E72" s="338">
        <v>4.3899999999999997</v>
      </c>
      <c r="F72" s="338">
        <v>2.2999999999999998</v>
      </c>
      <c r="G72" s="338">
        <v>2.2599999999999998</v>
      </c>
      <c r="H72" s="360">
        <f t="shared" si="13"/>
        <v>7.0000000000000007E-2</v>
      </c>
      <c r="I72" s="360">
        <f t="shared" si="14"/>
        <v>0.08</v>
      </c>
      <c r="J72" s="360">
        <f t="shared" si="15"/>
        <v>7.0000000000000007E-2</v>
      </c>
      <c r="K72" s="360">
        <f t="shared" si="16"/>
        <v>0.03</v>
      </c>
      <c r="L72" s="360">
        <f t="shared" si="17"/>
        <v>0.03</v>
      </c>
      <c r="M72" s="360">
        <f t="shared" si="18"/>
        <v>98.26</v>
      </c>
      <c r="N72" s="360">
        <f t="shared" si="19"/>
        <v>0</v>
      </c>
    </row>
    <row r="73" spans="2:14" ht="11.25" customHeight="1">
      <c r="B73" s="362" t="s">
        <v>759</v>
      </c>
      <c r="C73" s="363">
        <v>1.1399999999999999</v>
      </c>
      <c r="D73" s="363">
        <v>1.1499999999999999</v>
      </c>
      <c r="E73" s="363">
        <v>2.23</v>
      </c>
      <c r="F73" s="455">
        <v>1.5</v>
      </c>
      <c r="G73" s="338">
        <v>2.2200000000000002</v>
      </c>
      <c r="H73" s="360">
        <f t="shared" si="13"/>
        <v>0.02</v>
      </c>
      <c r="I73" s="360">
        <f t="shared" si="14"/>
        <v>0.02</v>
      </c>
      <c r="J73" s="360">
        <f t="shared" si="15"/>
        <v>0.03</v>
      </c>
      <c r="K73" s="360">
        <f t="shared" si="16"/>
        <v>0.02</v>
      </c>
      <c r="L73" s="360">
        <f t="shared" si="17"/>
        <v>0.03</v>
      </c>
      <c r="M73" s="360">
        <f t="shared" si="18"/>
        <v>148</v>
      </c>
      <c r="N73" s="360">
        <f t="shared" si="19"/>
        <v>0.01</v>
      </c>
    </row>
    <row r="74" spans="2:14" ht="11.25" customHeight="1">
      <c r="B74" s="278" t="s">
        <v>591</v>
      </c>
      <c r="C74" s="338">
        <v>1.5</v>
      </c>
      <c r="D74" s="338">
        <v>1.62</v>
      </c>
      <c r="E74" s="338">
        <v>2.19</v>
      </c>
      <c r="F74" s="338">
        <v>3.53</v>
      </c>
      <c r="G74" s="338">
        <v>2.13</v>
      </c>
      <c r="H74" s="360">
        <f t="shared" si="13"/>
        <v>0.03</v>
      </c>
      <c r="I74" s="360">
        <f t="shared" si="14"/>
        <v>0.03</v>
      </c>
      <c r="J74" s="360">
        <f t="shared" si="15"/>
        <v>0.03</v>
      </c>
      <c r="K74" s="360">
        <f t="shared" si="16"/>
        <v>0.04</v>
      </c>
      <c r="L74" s="360">
        <f t="shared" si="17"/>
        <v>0.03</v>
      </c>
      <c r="M74" s="360">
        <f t="shared" si="18"/>
        <v>60.34</v>
      </c>
      <c r="N74" s="360">
        <f t="shared" si="19"/>
        <v>-0.02</v>
      </c>
    </row>
    <row r="75" spans="2:14" ht="11.25" customHeight="1">
      <c r="B75" s="278" t="s">
        <v>588</v>
      </c>
      <c r="C75" s="338">
        <v>2.57</v>
      </c>
      <c r="D75" s="338">
        <v>2.37</v>
      </c>
      <c r="E75" s="338">
        <v>3.5</v>
      </c>
      <c r="F75" s="338">
        <v>2.57</v>
      </c>
      <c r="G75" s="338">
        <v>2.11</v>
      </c>
      <c r="H75" s="360">
        <f t="shared" si="13"/>
        <v>0.05</v>
      </c>
      <c r="I75" s="360">
        <f t="shared" si="14"/>
        <v>0.05</v>
      </c>
      <c r="J75" s="360">
        <f t="shared" si="15"/>
        <v>0.05</v>
      </c>
      <c r="K75" s="360">
        <f t="shared" si="16"/>
        <v>0.03</v>
      </c>
      <c r="L75" s="360">
        <f t="shared" si="17"/>
        <v>0.03</v>
      </c>
      <c r="M75" s="360">
        <f t="shared" si="18"/>
        <v>82.1</v>
      </c>
      <c r="N75" s="360">
        <f t="shared" si="19"/>
        <v>-0.01</v>
      </c>
    </row>
    <row r="76" spans="2:14" ht="11.25" customHeight="1">
      <c r="B76" s="362" t="s">
        <v>760</v>
      </c>
      <c r="C76" s="362">
        <v>0.71</v>
      </c>
      <c r="D76" s="362">
        <v>0.65</v>
      </c>
      <c r="E76" s="362">
        <v>0.77</v>
      </c>
      <c r="F76" s="456">
        <v>0.81</v>
      </c>
      <c r="G76" s="338">
        <v>1.85</v>
      </c>
      <c r="H76" s="360">
        <f t="shared" si="13"/>
        <v>0.01</v>
      </c>
      <c r="I76" s="360">
        <f t="shared" si="14"/>
        <v>0.01</v>
      </c>
      <c r="J76" s="360">
        <f t="shared" si="15"/>
        <v>0.01</v>
      </c>
      <c r="K76" s="360">
        <f t="shared" si="16"/>
        <v>0.01</v>
      </c>
      <c r="L76" s="360">
        <f t="shared" si="17"/>
        <v>0.02</v>
      </c>
      <c r="M76" s="360" t="s">
        <v>767</v>
      </c>
      <c r="N76" s="360">
        <f t="shared" si="19"/>
        <v>0.01</v>
      </c>
    </row>
    <row r="77" spans="2:14" ht="11.25" customHeight="1">
      <c r="B77" s="278" t="s">
        <v>593</v>
      </c>
      <c r="C77" s="338">
        <v>1.1200000000000001</v>
      </c>
      <c r="D77" s="338">
        <v>1.03</v>
      </c>
      <c r="E77" s="338">
        <v>0.83</v>
      </c>
      <c r="F77" s="338">
        <v>2.4700000000000002</v>
      </c>
      <c r="G77" s="338">
        <v>1.64</v>
      </c>
      <c r="H77" s="360">
        <f t="shared" si="13"/>
        <v>0.02</v>
      </c>
      <c r="I77" s="360">
        <f t="shared" si="14"/>
        <v>0.02</v>
      </c>
      <c r="J77" s="360">
        <f t="shared" si="15"/>
        <v>0.01</v>
      </c>
      <c r="K77" s="360">
        <f t="shared" si="16"/>
        <v>0.03</v>
      </c>
      <c r="L77" s="360">
        <f t="shared" si="17"/>
        <v>0.02</v>
      </c>
      <c r="M77" s="360">
        <f t="shared" si="18"/>
        <v>66.400000000000006</v>
      </c>
      <c r="N77" s="360">
        <f t="shared" si="19"/>
        <v>-0.01</v>
      </c>
    </row>
    <row r="78" spans="2:14" ht="11.25" customHeight="1">
      <c r="B78" s="278" t="s">
        <v>608</v>
      </c>
      <c r="C78" s="338">
        <v>0.04</v>
      </c>
      <c r="D78" s="338">
        <v>7.0000000000000007E-2</v>
      </c>
      <c r="E78" s="338">
        <v>0.01</v>
      </c>
      <c r="F78" s="338">
        <v>2.0499999999999998</v>
      </c>
      <c r="G78" s="338">
        <v>1.62</v>
      </c>
      <c r="H78" s="360">
        <f t="shared" si="13"/>
        <v>0</v>
      </c>
      <c r="I78" s="360">
        <f t="shared" si="14"/>
        <v>0</v>
      </c>
      <c r="J78" s="360">
        <f t="shared" si="15"/>
        <v>0</v>
      </c>
      <c r="K78" s="360">
        <f t="shared" si="16"/>
        <v>0.02</v>
      </c>
      <c r="L78" s="360">
        <f t="shared" si="17"/>
        <v>0.02</v>
      </c>
      <c r="M78" s="360">
        <f t="shared" si="18"/>
        <v>79.02</v>
      </c>
      <c r="N78" s="360">
        <f t="shared" si="19"/>
        <v>0</v>
      </c>
    </row>
    <row r="79" spans="2:14" ht="11.25" customHeight="1">
      <c r="B79" s="362" t="s">
        <v>761</v>
      </c>
      <c r="C79" s="362">
        <v>0</v>
      </c>
      <c r="D79" s="362">
        <v>0.09</v>
      </c>
      <c r="E79" s="362">
        <v>0.14000000000000001</v>
      </c>
      <c r="F79" s="456">
        <v>0.27</v>
      </c>
      <c r="G79" s="338">
        <v>1.43</v>
      </c>
      <c r="H79" s="360">
        <f t="shared" si="13"/>
        <v>0</v>
      </c>
      <c r="I79" s="360">
        <f t="shared" si="14"/>
        <v>0</v>
      </c>
      <c r="J79" s="360">
        <f t="shared" si="15"/>
        <v>0</v>
      </c>
      <c r="K79" s="360">
        <f t="shared" si="16"/>
        <v>0</v>
      </c>
      <c r="L79" s="360">
        <f t="shared" si="17"/>
        <v>0.02</v>
      </c>
      <c r="M79" s="360" t="s">
        <v>773</v>
      </c>
      <c r="N79" s="360">
        <f t="shared" si="19"/>
        <v>0.01</v>
      </c>
    </row>
    <row r="80" spans="2:14" ht="11.25" customHeight="1">
      <c r="B80" s="278" t="s">
        <v>758</v>
      </c>
      <c r="C80" s="338">
        <v>0</v>
      </c>
      <c r="D80" s="338">
        <v>0</v>
      </c>
      <c r="E80" s="338">
        <v>0</v>
      </c>
      <c r="F80" s="338">
        <v>0.65</v>
      </c>
      <c r="G80" s="338">
        <v>1.07</v>
      </c>
      <c r="H80" s="360">
        <f t="shared" si="13"/>
        <v>0</v>
      </c>
      <c r="I80" s="360">
        <f t="shared" si="14"/>
        <v>0</v>
      </c>
      <c r="J80" s="360">
        <f t="shared" si="15"/>
        <v>0</v>
      </c>
      <c r="K80" s="360">
        <f t="shared" si="16"/>
        <v>0.01</v>
      </c>
      <c r="L80" s="360">
        <f t="shared" si="17"/>
        <v>0.01</v>
      </c>
      <c r="M80" s="360">
        <f t="shared" si="18"/>
        <v>164.62</v>
      </c>
      <c r="N80" s="360">
        <f t="shared" si="19"/>
        <v>0</v>
      </c>
    </row>
    <row r="81" spans="2:14" ht="11.25" customHeight="1">
      <c r="B81" s="362" t="s">
        <v>762</v>
      </c>
      <c r="C81" s="362">
        <v>0.8</v>
      </c>
      <c r="D81" s="362">
        <v>1.78</v>
      </c>
      <c r="E81" s="362">
        <v>1.36</v>
      </c>
      <c r="F81" s="456">
        <v>1.5</v>
      </c>
      <c r="G81" s="338">
        <v>1.04</v>
      </c>
      <c r="H81" s="360">
        <f t="shared" si="13"/>
        <v>0.01</v>
      </c>
      <c r="I81" s="360">
        <f t="shared" si="14"/>
        <v>0.04</v>
      </c>
      <c r="J81" s="360">
        <f t="shared" si="15"/>
        <v>0.02</v>
      </c>
      <c r="K81" s="360">
        <f t="shared" si="16"/>
        <v>0.02</v>
      </c>
      <c r="L81" s="360">
        <f t="shared" si="17"/>
        <v>0.01</v>
      </c>
      <c r="M81" s="360">
        <f t="shared" si="18"/>
        <v>69.33</v>
      </c>
      <c r="N81" s="360">
        <f t="shared" si="19"/>
        <v>-0.01</v>
      </c>
    </row>
    <row r="82" spans="2:14" ht="11.25" customHeight="1">
      <c r="B82" s="274" t="s">
        <v>504</v>
      </c>
      <c r="C82" s="334">
        <v>5429.66</v>
      </c>
      <c r="D82" s="334">
        <v>5038.68</v>
      </c>
      <c r="E82" s="334">
        <v>6752.44</v>
      </c>
      <c r="F82" s="334">
        <v>8894.19</v>
      </c>
      <c r="G82" s="334">
        <v>8294.59</v>
      </c>
      <c r="H82" s="371">
        <f t="shared" si="13"/>
        <v>100</v>
      </c>
      <c r="I82" s="371">
        <f t="shared" si="14"/>
        <v>100</v>
      </c>
      <c r="J82" s="371">
        <f t="shared" si="15"/>
        <v>100</v>
      </c>
      <c r="K82" s="371">
        <f t="shared" si="16"/>
        <v>100</v>
      </c>
      <c r="L82" s="371">
        <f t="shared" si="17"/>
        <v>100</v>
      </c>
      <c r="M82" s="371">
        <f t="shared" si="18"/>
        <v>93.26</v>
      </c>
      <c r="N82" s="371">
        <f t="shared" si="19"/>
        <v>-6.74</v>
      </c>
    </row>
    <row r="83" spans="2:14" ht="11.25" customHeight="1">
      <c r="B83" s="491" t="s">
        <v>594</v>
      </c>
      <c r="C83" s="491"/>
      <c r="D83" s="491"/>
      <c r="E83" s="491"/>
      <c r="F83" s="326"/>
      <c r="G83" s="326"/>
      <c r="H83" s="326"/>
      <c r="I83" s="326"/>
      <c r="J83" s="326"/>
      <c r="K83" s="326"/>
      <c r="L83" s="326"/>
      <c r="M83" s="326"/>
      <c r="N83" s="326"/>
    </row>
    <row r="84" spans="2:14" ht="11.25" customHeight="1">
      <c r="B84" s="352" t="s">
        <v>581</v>
      </c>
      <c r="C84" s="357"/>
      <c r="D84" s="357"/>
      <c r="E84" s="357"/>
      <c r="F84" s="326"/>
      <c r="G84" s="326"/>
      <c r="H84" s="326"/>
      <c r="I84" s="326"/>
      <c r="J84" s="326"/>
      <c r="K84" s="326"/>
      <c r="L84" s="326"/>
      <c r="M84" s="326"/>
      <c r="N84" s="326"/>
    </row>
    <row r="85" spans="2:14" ht="11.25" customHeight="1">
      <c r="B85" s="357" t="s">
        <v>582</v>
      </c>
      <c r="C85" s="357"/>
      <c r="D85" s="357"/>
      <c r="E85" s="357"/>
      <c r="F85" s="326"/>
      <c r="G85" s="326"/>
      <c r="H85" s="326"/>
      <c r="I85" s="326"/>
      <c r="J85" s="326"/>
      <c r="K85" s="326"/>
      <c r="L85" s="326"/>
      <c r="M85" s="326"/>
      <c r="N85" s="326"/>
    </row>
    <row r="86" spans="2:14" ht="11.25" customHeight="1">
      <c r="B86" s="357" t="s">
        <v>757</v>
      </c>
      <c r="C86" s="364"/>
      <c r="D86" s="364"/>
      <c r="E86" s="364"/>
      <c r="F86" s="326"/>
      <c r="G86" s="326"/>
      <c r="H86" s="326"/>
      <c r="I86" s="326"/>
      <c r="J86" s="326"/>
      <c r="K86" s="326"/>
      <c r="L86" s="326"/>
      <c r="M86" s="326"/>
      <c r="N86" s="326"/>
    </row>
    <row r="91" spans="2:14" ht="11.25" customHeight="1">
      <c r="C91" s="444"/>
      <c r="D91" s="444"/>
      <c r="E91" s="444"/>
      <c r="F91" s="444"/>
      <c r="G91" s="444"/>
    </row>
    <row r="92" spans="2:14" ht="11.25" customHeight="1">
      <c r="C92" s="444"/>
      <c r="D92" s="444"/>
      <c r="E92" s="444"/>
      <c r="F92" s="444"/>
      <c r="G92" s="444"/>
    </row>
  </sheetData>
  <mergeCells count="9">
    <mergeCell ref="B83:E83"/>
    <mergeCell ref="B2:N2"/>
    <mergeCell ref="B4:B6"/>
    <mergeCell ref="C4:G4"/>
    <mergeCell ref="H4:L4"/>
    <mergeCell ref="M4:M5"/>
    <mergeCell ref="N4:N5"/>
    <mergeCell ref="C6:G6"/>
    <mergeCell ref="H6:M6"/>
  </mergeCells>
  <hyperlinks>
    <hyperlink ref="B2:G2" location="Cuprins!B10" display="Anexa 5. Importul (CIF) de bunuri pe principalele categorii de mărfuri şi zone, fără bunurile pentru/după prelucrare "/>
    <hyperlink ref="B2:N2" location="Cuprins!B11" display="Anexa 6. Importul de bunuri pe grupuri de ţări conform balanței de plăți, 2017-2021"/>
  </hyperlinks>
  <pageMargins left="0.39370078740157483" right="0.39370078740157483" top="0.70866141732283472" bottom="0.70866141732283472" header="0.31496062992125984" footer="0.31496062992125984"/>
  <pageSetup paperSize="32767" orientation="landscape"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B2:T34"/>
  <sheetViews>
    <sheetView showGridLines="0" showRowColHeaders="0" showZeros="0" zoomScaleNormal="100" workbookViewId="0"/>
  </sheetViews>
  <sheetFormatPr defaultRowHeight="14.25"/>
  <cols>
    <col min="1" max="1" customWidth="true" style="118" width="4.7109375" collapsed="false"/>
    <col min="2" max="2" customWidth="true" style="118" width="38.85546875" collapsed="false"/>
    <col min="3" max="7" customWidth="true" style="119" width="7.7109375" collapsed="false"/>
    <col min="8" max="12" customWidth="true" style="119" width="5.85546875" collapsed="false"/>
    <col min="13" max="13" customWidth="true" style="119" width="8.85546875" collapsed="false"/>
    <col min="14" max="14" customWidth="true" style="119" width="9.7109375" collapsed="false"/>
    <col min="15" max="16384" style="118" width="9.140625" collapsed="false"/>
  </cols>
  <sheetData>
    <row r="2" spans="2:20" ht="18" customHeight="1">
      <c r="B2" s="497" t="s">
        <v>736</v>
      </c>
      <c r="C2" s="497"/>
      <c r="D2" s="497"/>
      <c r="E2" s="497"/>
      <c r="F2" s="497"/>
      <c r="G2" s="497"/>
      <c r="H2" s="497"/>
      <c r="I2" s="497"/>
      <c r="J2" s="497"/>
      <c r="K2" s="497"/>
      <c r="L2" s="497"/>
      <c r="M2" s="497"/>
      <c r="N2" s="497"/>
    </row>
    <row r="3" spans="2:20" ht="11.25" customHeight="1"/>
    <row r="4" spans="2:20" s="122" customFormat="1" ht="11.25" customHeight="1">
      <c r="B4" s="498"/>
      <c r="C4" s="481" t="s">
        <v>595</v>
      </c>
      <c r="D4" s="481"/>
      <c r="E4" s="481"/>
      <c r="F4" s="481"/>
      <c r="G4" s="482"/>
      <c r="H4" s="499" t="s">
        <v>596</v>
      </c>
      <c r="I4" s="499"/>
      <c r="J4" s="499"/>
      <c r="K4" s="499"/>
      <c r="L4" s="500"/>
      <c r="M4" s="501" t="s">
        <v>755</v>
      </c>
      <c r="N4" s="503" t="s">
        <v>520</v>
      </c>
    </row>
    <row r="5" spans="2:20" s="122" customFormat="1" ht="11.25" customHeight="1">
      <c r="B5" s="498"/>
      <c r="C5" s="316">
        <v>2019</v>
      </c>
      <c r="D5" s="316">
        <v>2020</v>
      </c>
      <c r="E5" s="316">
        <v>2021</v>
      </c>
      <c r="F5" s="316" t="s">
        <v>710</v>
      </c>
      <c r="G5" s="316">
        <v>2023</v>
      </c>
      <c r="H5" s="316">
        <v>2019</v>
      </c>
      <c r="I5" s="316">
        <v>2020</v>
      </c>
      <c r="J5" s="316">
        <v>2021</v>
      </c>
      <c r="K5" s="316" t="s">
        <v>710</v>
      </c>
      <c r="L5" s="316">
        <v>2023</v>
      </c>
      <c r="M5" s="502"/>
      <c r="N5" s="503"/>
      <c r="O5" s="433"/>
      <c r="P5" s="433"/>
      <c r="Q5" s="433"/>
      <c r="R5" s="433"/>
      <c r="S5" s="433"/>
      <c r="T5" s="433"/>
    </row>
    <row r="6" spans="2:20" s="122" customFormat="1" ht="11.25" customHeight="1">
      <c r="B6" s="498"/>
      <c r="C6" s="487" t="s">
        <v>0</v>
      </c>
      <c r="D6" s="487"/>
      <c r="E6" s="487"/>
      <c r="F6" s="487"/>
      <c r="G6" s="487"/>
      <c r="H6" s="496" t="s">
        <v>485</v>
      </c>
      <c r="I6" s="496"/>
      <c r="J6" s="496"/>
      <c r="K6" s="496"/>
      <c r="L6" s="496"/>
      <c r="M6" s="496"/>
      <c r="N6" s="351" t="s">
        <v>515</v>
      </c>
      <c r="T6" s="433"/>
    </row>
    <row r="7" spans="2:20" s="122" customFormat="1" ht="11.25" customHeight="1">
      <c r="B7" s="413" t="s">
        <v>486</v>
      </c>
      <c r="C7" s="355">
        <v>38.520000000000003</v>
      </c>
      <c r="D7" s="395">
        <v>34.15</v>
      </c>
      <c r="E7" s="395">
        <v>36.99</v>
      </c>
      <c r="F7" s="395">
        <v>29.97</v>
      </c>
      <c r="G7" s="395">
        <v>28.28</v>
      </c>
      <c r="H7" s="396">
        <f>ROUND(C7/C$26*100,1)</f>
        <v>1.8</v>
      </c>
      <c r="I7" s="396">
        <f>ROUND(D7/D$26*100,1)</f>
        <v>1.8</v>
      </c>
      <c r="J7" s="396">
        <f>ROUND(E7/E$26*100,1)</f>
        <v>1.4</v>
      </c>
      <c r="K7" s="396">
        <f>ROUND(F7/F$26*100,1)</f>
        <v>0.8</v>
      </c>
      <c r="L7" s="396">
        <f>ROUND(G7/G$26*100,1)</f>
        <v>0.8</v>
      </c>
      <c r="M7" s="396">
        <f>G7/F7*100</f>
        <v>94.361027694361027</v>
      </c>
      <c r="N7" s="396">
        <f>(G7-F7)/F$26*100</f>
        <v>-4.5658152817026912E-2</v>
      </c>
      <c r="O7" s="433"/>
      <c r="P7" s="447"/>
      <c r="Q7" s="433"/>
      <c r="R7" s="433"/>
      <c r="S7" s="433"/>
      <c r="T7" s="433"/>
    </row>
    <row r="8" spans="2:20" s="122" customFormat="1" ht="11.25" customHeight="1">
      <c r="B8" s="413" t="s">
        <v>487</v>
      </c>
      <c r="C8" s="355">
        <v>718.31</v>
      </c>
      <c r="D8" s="395">
        <v>567.26</v>
      </c>
      <c r="E8" s="395">
        <v>866.03</v>
      </c>
      <c r="F8" s="395">
        <v>1064.67</v>
      </c>
      <c r="G8" s="395">
        <v>969.31</v>
      </c>
      <c r="H8" s="396">
        <f t="shared" ref="H8:H25" si="0">ROUND(C8/C$26*100,1)</f>
        <v>33.9</v>
      </c>
      <c r="I8" s="396">
        <f t="shared" ref="I8:I25" si="1">ROUND(D8/D$26*100,1)</f>
        <v>29.2</v>
      </c>
      <c r="J8" s="396">
        <f t="shared" ref="J8:J25" si="2">ROUND(E8/E$26*100,1)</f>
        <v>33.799999999999997</v>
      </c>
      <c r="K8" s="396">
        <f t="shared" ref="K8:K25" si="3">ROUND(F8/F$26*100,1)</f>
        <v>28.8</v>
      </c>
      <c r="L8" s="396">
        <f t="shared" ref="L8:L25" si="4">ROUND(G8/G$26*100,1)</f>
        <v>28.3</v>
      </c>
      <c r="M8" s="396">
        <f t="shared" ref="M8:M26" si="5">G8/F8*100</f>
        <v>91.043234053744342</v>
      </c>
      <c r="N8" s="396">
        <f t="shared" ref="N8:N26" si="6">(G8-F8)/F$26*100</f>
        <v>-2.5763085518530762</v>
      </c>
      <c r="O8" s="433"/>
      <c r="P8" s="447"/>
      <c r="Q8" s="433"/>
      <c r="R8" s="433"/>
      <c r="S8" s="433"/>
      <c r="T8" s="433"/>
    </row>
    <row r="9" spans="2:20" s="122" customFormat="1" ht="22.5" customHeight="1">
      <c r="B9" s="413" t="s">
        <v>505</v>
      </c>
      <c r="C9" s="355">
        <v>70.61</v>
      </c>
      <c r="D9" s="395">
        <v>104.15</v>
      </c>
      <c r="E9" s="395">
        <v>121.61</v>
      </c>
      <c r="F9" s="395">
        <v>377.43</v>
      </c>
      <c r="G9" s="395">
        <v>249.32</v>
      </c>
      <c r="H9" s="396">
        <f t="shared" si="0"/>
        <v>3.3</v>
      </c>
      <c r="I9" s="396">
        <f t="shared" si="1"/>
        <v>5.4</v>
      </c>
      <c r="J9" s="396">
        <f>ROUND(E9/E$26*100,1)+0.1</f>
        <v>4.8</v>
      </c>
      <c r="K9" s="396">
        <f t="shared" si="3"/>
        <v>10.199999999999999</v>
      </c>
      <c r="L9" s="396">
        <f t="shared" si="4"/>
        <v>7.3</v>
      </c>
      <c r="M9" s="396">
        <f t="shared" si="5"/>
        <v>66.057282145033511</v>
      </c>
      <c r="N9" s="396">
        <f t="shared" si="6"/>
        <v>-3.4611041167984182</v>
      </c>
      <c r="O9" s="433"/>
      <c r="P9" s="447"/>
      <c r="Q9" s="433"/>
      <c r="R9" s="433"/>
      <c r="S9" s="433"/>
      <c r="T9" s="433"/>
    </row>
    <row r="10" spans="2:20" s="122" customFormat="1" ht="22.5" customHeight="1">
      <c r="B10" s="413" t="s">
        <v>488</v>
      </c>
      <c r="C10" s="355">
        <v>343.64</v>
      </c>
      <c r="D10" s="395">
        <v>364.09</v>
      </c>
      <c r="E10" s="395">
        <v>384.42</v>
      </c>
      <c r="F10" s="395">
        <v>437.07</v>
      </c>
      <c r="G10" s="395">
        <v>473.87</v>
      </c>
      <c r="H10" s="396">
        <f t="shared" si="0"/>
        <v>16.2</v>
      </c>
      <c r="I10" s="396">
        <f t="shared" si="1"/>
        <v>18.7</v>
      </c>
      <c r="J10" s="396">
        <f t="shared" si="2"/>
        <v>15</v>
      </c>
      <c r="K10" s="396">
        <f t="shared" si="3"/>
        <v>11.8</v>
      </c>
      <c r="L10" s="396">
        <f t="shared" si="4"/>
        <v>13.8</v>
      </c>
      <c r="M10" s="396">
        <f t="shared" si="5"/>
        <v>108.41970393758437</v>
      </c>
      <c r="N10" s="396">
        <f>(G10-F10)/F$26*100</f>
        <v>0.99421303175538067</v>
      </c>
      <c r="O10" s="433"/>
      <c r="P10" s="447"/>
      <c r="Q10" s="447"/>
      <c r="R10" s="433"/>
      <c r="S10" s="433"/>
      <c r="T10" s="433"/>
    </row>
    <row r="11" spans="2:20" s="122" customFormat="1" ht="11.25" customHeight="1">
      <c r="B11" s="413" t="s">
        <v>489</v>
      </c>
      <c r="C11" s="355">
        <v>77.56</v>
      </c>
      <c r="D11" s="395">
        <v>69.03</v>
      </c>
      <c r="E11" s="395">
        <v>82.73</v>
      </c>
      <c r="F11" s="395">
        <v>675.86</v>
      </c>
      <c r="G11" s="395">
        <v>530.04</v>
      </c>
      <c r="H11" s="396">
        <f t="shared" si="0"/>
        <v>3.7</v>
      </c>
      <c r="I11" s="396">
        <f>ROUND(D11/D$26*100,1)-0.1</f>
        <v>3.5</v>
      </c>
      <c r="J11" s="396">
        <f t="shared" si="2"/>
        <v>3.2</v>
      </c>
      <c r="K11" s="396">
        <f t="shared" si="3"/>
        <v>18.3</v>
      </c>
      <c r="L11" s="396">
        <f t="shared" si="4"/>
        <v>15.5</v>
      </c>
      <c r="M11" s="396">
        <f t="shared" si="5"/>
        <v>78.424525789364651</v>
      </c>
      <c r="N11" s="396">
        <f t="shared" si="6"/>
        <v>-3.9395691383306959</v>
      </c>
      <c r="O11" s="433"/>
      <c r="P11" s="447"/>
      <c r="Q11" s="433"/>
      <c r="R11" s="433"/>
      <c r="S11" s="433"/>
    </row>
    <row r="12" spans="2:20" s="122" customFormat="1" ht="11.25" customHeight="1">
      <c r="B12" s="413" t="s">
        <v>490</v>
      </c>
      <c r="C12" s="355">
        <v>113.66</v>
      </c>
      <c r="D12" s="395">
        <v>75.94</v>
      </c>
      <c r="E12" s="395">
        <v>107.09</v>
      </c>
      <c r="F12" s="395">
        <v>81.33</v>
      </c>
      <c r="G12" s="395">
        <v>85.06</v>
      </c>
      <c r="H12" s="396">
        <f t="shared" si="0"/>
        <v>5.4</v>
      </c>
      <c r="I12" s="396">
        <f t="shared" si="1"/>
        <v>3.9</v>
      </c>
      <c r="J12" s="396">
        <f t="shared" si="2"/>
        <v>4.2</v>
      </c>
      <c r="K12" s="396">
        <f t="shared" si="3"/>
        <v>2.2000000000000002</v>
      </c>
      <c r="L12" s="396">
        <f t="shared" si="4"/>
        <v>2.5</v>
      </c>
      <c r="M12" s="396">
        <f t="shared" si="5"/>
        <v>104.58625353498094</v>
      </c>
      <c r="N12" s="396">
        <f t="shared" si="6"/>
        <v>0.10077213609911882</v>
      </c>
      <c r="O12" s="433"/>
      <c r="P12" s="447"/>
      <c r="Q12" s="433"/>
      <c r="R12" s="433"/>
      <c r="S12" s="433"/>
    </row>
    <row r="13" spans="2:20" s="122" customFormat="1" ht="11.25" customHeight="1">
      <c r="B13" s="413" t="s">
        <v>491</v>
      </c>
      <c r="C13" s="355">
        <v>47.66</v>
      </c>
      <c r="D13" s="395">
        <v>38.78</v>
      </c>
      <c r="E13" s="395">
        <v>45.43</v>
      </c>
      <c r="F13" s="395">
        <v>70.03</v>
      </c>
      <c r="G13" s="395">
        <v>76.400000000000006</v>
      </c>
      <c r="H13" s="396">
        <f>ROUND(C13/C$26*100,1)-0.1</f>
        <v>2.1999999999999997</v>
      </c>
      <c r="I13" s="396">
        <f t="shared" si="1"/>
        <v>2</v>
      </c>
      <c r="J13" s="396">
        <f t="shared" si="2"/>
        <v>1.8</v>
      </c>
      <c r="K13" s="396">
        <f t="shared" si="3"/>
        <v>1.9</v>
      </c>
      <c r="L13" s="396">
        <f t="shared" si="4"/>
        <v>2.2000000000000002</v>
      </c>
      <c r="M13" s="396">
        <f t="shared" si="5"/>
        <v>109.09610167071256</v>
      </c>
      <c r="N13" s="396">
        <f t="shared" si="6"/>
        <v>0.17209611446417872</v>
      </c>
      <c r="O13" s="433"/>
      <c r="P13" s="447"/>
      <c r="Q13" s="433"/>
      <c r="R13" s="433"/>
      <c r="S13" s="433"/>
    </row>
    <row r="14" spans="2:20" s="122" customFormat="1" ht="22.5" customHeight="1">
      <c r="B14" s="413" t="s">
        <v>492</v>
      </c>
      <c r="C14" s="355">
        <v>3.49</v>
      </c>
      <c r="D14" s="395">
        <v>3.64</v>
      </c>
      <c r="E14" s="395">
        <v>3.86</v>
      </c>
      <c r="F14" s="395">
        <v>9.09</v>
      </c>
      <c r="G14" s="395">
        <v>6.21</v>
      </c>
      <c r="H14" s="396">
        <f t="shared" si="0"/>
        <v>0.2</v>
      </c>
      <c r="I14" s="396">
        <f t="shared" si="1"/>
        <v>0.2</v>
      </c>
      <c r="J14" s="396">
        <f t="shared" si="2"/>
        <v>0.2</v>
      </c>
      <c r="K14" s="396">
        <f t="shared" si="3"/>
        <v>0.2</v>
      </c>
      <c r="L14" s="396">
        <f t="shared" si="4"/>
        <v>0.2</v>
      </c>
      <c r="M14" s="396">
        <f t="shared" si="5"/>
        <v>68.316831683168317</v>
      </c>
      <c r="N14" s="396">
        <f t="shared" si="6"/>
        <v>-7.7807976398247158E-2</v>
      </c>
      <c r="O14" s="433"/>
      <c r="P14" s="447"/>
      <c r="Q14" s="433"/>
      <c r="R14" s="433"/>
      <c r="S14" s="433"/>
    </row>
    <row r="15" spans="2:20" s="122" customFormat="1" ht="11.25" customHeight="1">
      <c r="B15" s="413" t="s">
        <v>493</v>
      </c>
      <c r="C15" s="355">
        <v>21.48</v>
      </c>
      <c r="D15" s="395">
        <v>19.850000000000001</v>
      </c>
      <c r="E15" s="395">
        <v>27.8</v>
      </c>
      <c r="F15" s="395">
        <v>29.84</v>
      </c>
      <c r="G15" s="395">
        <v>22.67</v>
      </c>
      <c r="H15" s="396">
        <f t="shared" si="0"/>
        <v>1</v>
      </c>
      <c r="I15" s="396">
        <f t="shared" si="1"/>
        <v>1</v>
      </c>
      <c r="J15" s="396">
        <f t="shared" si="2"/>
        <v>1.1000000000000001</v>
      </c>
      <c r="K15" s="396">
        <f t="shared" si="3"/>
        <v>0.8</v>
      </c>
      <c r="L15" s="396">
        <f t="shared" si="4"/>
        <v>0.7</v>
      </c>
      <c r="M15" s="396">
        <f t="shared" si="5"/>
        <v>75.971849865951739</v>
      </c>
      <c r="N15" s="396">
        <f t="shared" si="6"/>
        <v>-0.19370944124146944</v>
      </c>
      <c r="O15" s="433"/>
      <c r="P15" s="447"/>
      <c r="Q15" s="433"/>
      <c r="R15" s="433"/>
      <c r="S15" s="433"/>
    </row>
    <row r="16" spans="2:20" s="122" customFormat="1" ht="11.25" customHeight="1">
      <c r="B16" s="413" t="s">
        <v>494</v>
      </c>
      <c r="C16" s="355">
        <v>13.18</v>
      </c>
      <c r="D16" s="395">
        <v>12.81</v>
      </c>
      <c r="E16" s="395">
        <v>18.2</v>
      </c>
      <c r="F16" s="395">
        <v>24.52</v>
      </c>
      <c r="G16" s="395">
        <v>24.16</v>
      </c>
      <c r="H16" s="396">
        <f t="shared" si="0"/>
        <v>0.6</v>
      </c>
      <c r="I16" s="396">
        <f t="shared" si="1"/>
        <v>0.7</v>
      </c>
      <c r="J16" s="396">
        <f t="shared" si="2"/>
        <v>0.7</v>
      </c>
      <c r="K16" s="396">
        <f t="shared" si="3"/>
        <v>0.7</v>
      </c>
      <c r="L16" s="396">
        <f t="shared" si="4"/>
        <v>0.7</v>
      </c>
      <c r="M16" s="396">
        <f t="shared" si="5"/>
        <v>98.531810766721051</v>
      </c>
      <c r="N16" s="396">
        <f t="shared" si="6"/>
        <v>-9.7259970497808792E-3</v>
      </c>
      <c r="O16" s="433"/>
      <c r="P16" s="447"/>
      <c r="Q16" s="433"/>
      <c r="R16" s="433"/>
      <c r="S16" s="433"/>
    </row>
    <row r="17" spans="2:19" s="122" customFormat="1" ht="11.25" customHeight="1">
      <c r="B17" s="413" t="s">
        <v>495</v>
      </c>
      <c r="C17" s="355">
        <v>58.67</v>
      </c>
      <c r="D17" s="395">
        <v>67.319999999999993</v>
      </c>
      <c r="E17" s="395">
        <v>87.88</v>
      </c>
      <c r="F17" s="395">
        <v>83.97</v>
      </c>
      <c r="G17" s="395">
        <v>71.11</v>
      </c>
      <c r="H17" s="396">
        <f t="shared" si="0"/>
        <v>2.8</v>
      </c>
      <c r="I17" s="396">
        <f t="shared" si="1"/>
        <v>3.5</v>
      </c>
      <c r="J17" s="396">
        <f t="shared" si="2"/>
        <v>3.4</v>
      </c>
      <c r="K17" s="396">
        <f t="shared" si="3"/>
        <v>2.2999999999999998</v>
      </c>
      <c r="L17" s="396">
        <f t="shared" si="4"/>
        <v>2.1</v>
      </c>
      <c r="M17" s="396">
        <f t="shared" si="5"/>
        <v>84.685006549958317</v>
      </c>
      <c r="N17" s="396">
        <f t="shared" si="6"/>
        <v>-0.34743422794495082</v>
      </c>
      <c r="O17" s="433"/>
      <c r="P17" s="447"/>
      <c r="Q17" s="433"/>
      <c r="R17" s="433"/>
      <c r="S17" s="433"/>
    </row>
    <row r="18" spans="2:19" s="122" customFormat="1" ht="37.5" customHeight="1">
      <c r="B18" s="413" t="s">
        <v>796</v>
      </c>
      <c r="C18" s="355">
        <v>6.03</v>
      </c>
      <c r="D18" s="395">
        <v>6.95</v>
      </c>
      <c r="E18" s="395">
        <v>6.22</v>
      </c>
      <c r="F18" s="395">
        <v>6.79</v>
      </c>
      <c r="G18" s="395">
        <v>5.31</v>
      </c>
      <c r="H18" s="396">
        <f t="shared" si="0"/>
        <v>0.3</v>
      </c>
      <c r="I18" s="396">
        <f t="shared" si="1"/>
        <v>0.4</v>
      </c>
      <c r="J18" s="396">
        <f t="shared" si="2"/>
        <v>0.2</v>
      </c>
      <c r="K18" s="396">
        <f t="shared" si="3"/>
        <v>0.2</v>
      </c>
      <c r="L18" s="396">
        <f>ROUND(G18/G$26*100,1)-0.1</f>
        <v>0.1</v>
      </c>
      <c r="M18" s="396">
        <f t="shared" si="5"/>
        <v>78.203240058910154</v>
      </c>
      <c r="N18" s="396">
        <f t="shared" si="6"/>
        <v>-3.9984654537988135E-2</v>
      </c>
      <c r="O18" s="433"/>
      <c r="P18" s="447"/>
      <c r="Q18" s="433"/>
      <c r="R18" s="433"/>
      <c r="S18" s="433"/>
    </row>
    <row r="19" spans="2:19" s="122" customFormat="1" ht="11.25" customHeight="1">
      <c r="B19" s="413" t="s">
        <v>497</v>
      </c>
      <c r="C19" s="355">
        <v>56.04</v>
      </c>
      <c r="D19" s="395">
        <v>59.84</v>
      </c>
      <c r="E19" s="395">
        <v>83.3</v>
      </c>
      <c r="F19" s="395">
        <v>121.66</v>
      </c>
      <c r="G19" s="395">
        <v>115.67</v>
      </c>
      <c r="H19" s="396">
        <f t="shared" si="0"/>
        <v>2.6</v>
      </c>
      <c r="I19" s="396">
        <f t="shared" si="1"/>
        <v>3.1</v>
      </c>
      <c r="J19" s="396">
        <f t="shared" si="2"/>
        <v>3.3</v>
      </c>
      <c r="K19" s="396">
        <f t="shared" si="3"/>
        <v>3.3</v>
      </c>
      <c r="L19" s="396">
        <f t="shared" si="4"/>
        <v>3.4</v>
      </c>
      <c r="M19" s="396">
        <f t="shared" si="5"/>
        <v>95.076442544796976</v>
      </c>
      <c r="N19" s="396">
        <f t="shared" si="6"/>
        <v>-0.1618297842449653</v>
      </c>
      <c r="O19" s="433"/>
      <c r="P19" s="447"/>
      <c r="Q19" s="433"/>
      <c r="R19" s="433"/>
      <c r="S19" s="433"/>
    </row>
    <row r="20" spans="2:19" s="122" customFormat="1" ht="51" customHeight="1">
      <c r="B20" s="413" t="s">
        <v>498</v>
      </c>
      <c r="C20" s="355">
        <v>0.49</v>
      </c>
      <c r="D20" s="395">
        <v>0.33</v>
      </c>
      <c r="E20" s="395">
        <v>0.46</v>
      </c>
      <c r="F20" s="395">
        <v>1.67</v>
      </c>
      <c r="G20" s="395">
        <v>2.33</v>
      </c>
      <c r="H20" s="396">
        <f t="shared" si="0"/>
        <v>0</v>
      </c>
      <c r="I20" s="396">
        <f t="shared" si="1"/>
        <v>0</v>
      </c>
      <c r="J20" s="396">
        <f t="shared" si="2"/>
        <v>0</v>
      </c>
      <c r="K20" s="396">
        <f t="shared" si="3"/>
        <v>0</v>
      </c>
      <c r="L20" s="396">
        <f t="shared" si="4"/>
        <v>0.1</v>
      </c>
      <c r="M20" s="396">
        <f t="shared" si="5"/>
        <v>139.52095808383234</v>
      </c>
      <c r="N20" s="396">
        <f t="shared" si="6"/>
        <v>1.7830994591264977E-2</v>
      </c>
      <c r="O20" s="433"/>
      <c r="P20" s="447"/>
      <c r="Q20" s="433"/>
      <c r="R20" s="433"/>
      <c r="S20" s="433"/>
    </row>
    <row r="21" spans="2:19" s="122" customFormat="1" ht="11.25" customHeight="1">
      <c r="B21" s="413" t="s">
        <v>499</v>
      </c>
      <c r="C21" s="355">
        <v>37.630000000000003</v>
      </c>
      <c r="D21" s="395">
        <v>49.28</v>
      </c>
      <c r="E21" s="395">
        <v>134.18</v>
      </c>
      <c r="F21" s="395">
        <v>98.8</v>
      </c>
      <c r="G21" s="395">
        <v>74.83</v>
      </c>
      <c r="H21" s="396">
        <f t="shared" si="0"/>
        <v>1.8</v>
      </c>
      <c r="I21" s="396">
        <f t="shared" si="1"/>
        <v>2.5</v>
      </c>
      <c r="J21" s="396">
        <f t="shared" si="2"/>
        <v>5.2</v>
      </c>
      <c r="K21" s="396">
        <f t="shared" si="3"/>
        <v>2.7</v>
      </c>
      <c r="L21" s="396">
        <f t="shared" si="4"/>
        <v>2.2000000000000002</v>
      </c>
      <c r="M21" s="396">
        <f t="shared" si="5"/>
        <v>75.738866396761125</v>
      </c>
      <c r="N21" s="396">
        <f t="shared" si="6"/>
        <v>-0.64758930356457789</v>
      </c>
      <c r="O21" s="433"/>
      <c r="P21" s="447"/>
      <c r="Q21" s="433"/>
      <c r="R21" s="433"/>
      <c r="S21" s="433"/>
    </row>
    <row r="22" spans="2:19" s="122" customFormat="1" ht="22.5" customHeight="1">
      <c r="B22" s="413" t="s">
        <v>500</v>
      </c>
      <c r="C22" s="355">
        <v>315.08999999999997</v>
      </c>
      <c r="D22" s="395">
        <v>284.22000000000003</v>
      </c>
      <c r="E22" s="395">
        <v>320.14999999999998</v>
      </c>
      <c r="F22" s="395">
        <v>323.11</v>
      </c>
      <c r="G22" s="395">
        <v>446.4</v>
      </c>
      <c r="H22" s="396">
        <f t="shared" si="0"/>
        <v>14.9</v>
      </c>
      <c r="I22" s="396">
        <f t="shared" si="1"/>
        <v>14.6</v>
      </c>
      <c r="J22" s="396">
        <f t="shared" si="2"/>
        <v>12.5</v>
      </c>
      <c r="K22" s="396">
        <f t="shared" si="3"/>
        <v>8.6999999999999993</v>
      </c>
      <c r="L22" s="396">
        <f t="shared" si="4"/>
        <v>13</v>
      </c>
      <c r="M22" s="396">
        <f t="shared" si="5"/>
        <v>138.15728389712481</v>
      </c>
      <c r="N22" s="396">
        <f t="shared" si="6"/>
        <v>3.3308838229652395</v>
      </c>
      <c r="O22" s="433"/>
      <c r="P22" s="447"/>
      <c r="Q22" s="433"/>
      <c r="R22" s="433"/>
      <c r="S22" s="433"/>
    </row>
    <row r="23" spans="2:19" s="122" customFormat="1" ht="11.25" customHeight="1">
      <c r="B23" s="413" t="s">
        <v>501</v>
      </c>
      <c r="C23" s="355">
        <v>16.100000000000001</v>
      </c>
      <c r="D23" s="395">
        <v>16.5</v>
      </c>
      <c r="E23" s="395">
        <v>48.64</v>
      </c>
      <c r="F23" s="395">
        <v>82.81</v>
      </c>
      <c r="G23" s="395">
        <v>52.5</v>
      </c>
      <c r="H23" s="396">
        <f t="shared" si="0"/>
        <v>0.8</v>
      </c>
      <c r="I23" s="396">
        <f t="shared" si="1"/>
        <v>0.8</v>
      </c>
      <c r="J23" s="396">
        <f t="shared" si="2"/>
        <v>1.9</v>
      </c>
      <c r="K23" s="396">
        <f t="shared" si="3"/>
        <v>2.2000000000000002</v>
      </c>
      <c r="L23" s="396">
        <f t="shared" si="4"/>
        <v>1.5</v>
      </c>
      <c r="M23" s="396">
        <f t="shared" si="5"/>
        <v>63.398140321217241</v>
      </c>
      <c r="N23" s="396">
        <f t="shared" si="6"/>
        <v>-0.81887491827460823</v>
      </c>
      <c r="O23" s="433"/>
      <c r="P23" s="447"/>
      <c r="Q23" s="433"/>
      <c r="R23" s="433"/>
      <c r="S23" s="433"/>
    </row>
    <row r="24" spans="2:19" s="122" customFormat="1" ht="61.5" customHeight="1">
      <c r="B24" s="413" t="s">
        <v>502</v>
      </c>
      <c r="C24" s="355">
        <v>33.799999999999997</v>
      </c>
      <c r="D24" s="395">
        <v>27.98</v>
      </c>
      <c r="E24" s="395">
        <v>27.54</v>
      </c>
      <c r="F24" s="395">
        <v>30.96</v>
      </c>
      <c r="G24" s="395">
        <v>40.04</v>
      </c>
      <c r="H24" s="396">
        <f t="shared" si="0"/>
        <v>1.6</v>
      </c>
      <c r="I24" s="396">
        <f t="shared" si="1"/>
        <v>1.4</v>
      </c>
      <c r="J24" s="396">
        <f t="shared" si="2"/>
        <v>1.1000000000000001</v>
      </c>
      <c r="K24" s="396">
        <f t="shared" si="3"/>
        <v>0.8</v>
      </c>
      <c r="L24" s="396">
        <f t="shared" si="4"/>
        <v>1.2</v>
      </c>
      <c r="M24" s="396">
        <f t="shared" si="5"/>
        <v>129.32816537467698</v>
      </c>
      <c r="N24" s="396">
        <f t="shared" si="6"/>
        <v>0.24531125892225139</v>
      </c>
      <c r="O24" s="433"/>
      <c r="P24" s="447"/>
      <c r="Q24" s="433"/>
      <c r="R24" s="433"/>
      <c r="S24" s="433"/>
    </row>
    <row r="25" spans="2:19" s="122" customFormat="1" ht="11.25" customHeight="1">
      <c r="B25" s="413" t="s">
        <v>503</v>
      </c>
      <c r="C25" s="355">
        <v>146.07999999999993</v>
      </c>
      <c r="D25" s="395">
        <v>142.30000000000041</v>
      </c>
      <c r="E25" s="395">
        <v>159.70000000000027</v>
      </c>
      <c r="F25" s="395">
        <v>151.84</v>
      </c>
      <c r="G25" s="395">
        <v>151.99</v>
      </c>
      <c r="H25" s="396">
        <f t="shared" si="0"/>
        <v>6.9</v>
      </c>
      <c r="I25" s="396">
        <f t="shared" si="1"/>
        <v>7.3</v>
      </c>
      <c r="J25" s="396">
        <f t="shared" si="2"/>
        <v>6.2</v>
      </c>
      <c r="K25" s="396">
        <f t="shared" si="3"/>
        <v>4.0999999999999996</v>
      </c>
      <c r="L25" s="396">
        <f t="shared" si="4"/>
        <v>4.4000000000000004</v>
      </c>
      <c r="M25" s="396">
        <f t="shared" si="5"/>
        <v>100.09878819810328</v>
      </c>
      <c r="N25" s="396">
        <f t="shared" si="6"/>
        <v>4.052498770742193E-3</v>
      </c>
      <c r="O25" s="433"/>
      <c r="P25" s="447"/>
      <c r="Q25" s="433"/>
      <c r="R25" s="433"/>
      <c r="S25" s="433"/>
    </row>
    <row r="26" spans="2:19" s="123" customFormat="1" ht="11.25" customHeight="1">
      <c r="B26" s="320" t="s">
        <v>504</v>
      </c>
      <c r="C26" s="354">
        <v>2118.04</v>
      </c>
      <c r="D26" s="354">
        <v>1944.4199999999998</v>
      </c>
      <c r="E26" s="354">
        <v>2562.23</v>
      </c>
      <c r="F26" s="354">
        <v>3701.42</v>
      </c>
      <c r="G26" s="354">
        <v>3425.5</v>
      </c>
      <c r="H26" s="353">
        <v>100</v>
      </c>
      <c r="I26" s="353">
        <v>100</v>
      </c>
      <c r="J26" s="353">
        <v>100</v>
      </c>
      <c r="K26" s="353">
        <v>100</v>
      </c>
      <c r="L26" s="353">
        <v>100</v>
      </c>
      <c r="M26" s="353">
        <f t="shared" si="5"/>
        <v>92.545563594512373</v>
      </c>
      <c r="N26" s="353">
        <f t="shared" si="6"/>
        <v>-7.454436405487626</v>
      </c>
      <c r="O26" s="433"/>
      <c r="P26" s="447"/>
      <c r="Q26" s="433"/>
      <c r="R26" s="433"/>
      <c r="S26" s="433"/>
    </row>
    <row r="27" spans="2:19" ht="11.25" customHeight="1">
      <c r="B27" s="349" t="s">
        <v>594</v>
      </c>
      <c r="C27" s="326"/>
      <c r="D27" s="326"/>
      <c r="E27" s="326"/>
      <c r="F27" s="326"/>
      <c r="G27" s="326"/>
      <c r="H27" s="326"/>
      <c r="I27" s="326"/>
      <c r="J27" s="326"/>
      <c r="K27" s="326"/>
      <c r="L27" s="326"/>
      <c r="M27" s="326"/>
      <c r="N27" s="326"/>
    </row>
    <row r="28" spans="2:19" ht="11.25" customHeight="1">
      <c r="B28" s="352" t="s">
        <v>581</v>
      </c>
      <c r="C28" s="356"/>
      <c r="D28" s="356"/>
      <c r="E28" s="356"/>
      <c r="F28" s="356"/>
      <c r="G28" s="356"/>
      <c r="H28" s="358"/>
      <c r="I28" s="358"/>
      <c r="J28" s="358"/>
      <c r="K28" s="358"/>
      <c r="L28" s="358"/>
      <c r="M28" s="326"/>
      <c r="N28" s="326"/>
    </row>
    <row r="29" spans="2:19" ht="11.25" customHeight="1">
      <c r="B29" s="357" t="s">
        <v>514</v>
      </c>
      <c r="C29" s="326"/>
      <c r="D29" s="326"/>
      <c r="E29" s="326"/>
      <c r="F29" s="326"/>
      <c r="G29" s="326"/>
      <c r="H29" s="326"/>
      <c r="I29" s="326"/>
      <c r="J29" s="326"/>
      <c r="K29" s="326"/>
      <c r="L29" s="326"/>
      <c r="M29" s="326"/>
      <c r="N29" s="326"/>
    </row>
    <row r="30" spans="2:19" ht="11.25" customHeight="1">
      <c r="B30" s="357" t="s">
        <v>756</v>
      </c>
      <c r="C30" s="326"/>
      <c r="D30" s="326"/>
      <c r="E30" s="326"/>
      <c r="F30" s="326"/>
      <c r="G30" s="326"/>
      <c r="H30" s="326"/>
      <c r="I30" s="326"/>
      <c r="J30" s="326"/>
      <c r="K30" s="326"/>
      <c r="L30" s="358"/>
      <c r="M30" s="326"/>
      <c r="N30" s="326"/>
    </row>
    <row r="34" spans="3:7">
      <c r="C34" s="444"/>
      <c r="D34" s="444"/>
      <c r="E34" s="444"/>
      <c r="F34" s="444"/>
      <c r="G34" s="444"/>
    </row>
  </sheetData>
  <mergeCells count="8">
    <mergeCell ref="B2:N2"/>
    <mergeCell ref="B4:B6"/>
    <mergeCell ref="C4:G4"/>
    <mergeCell ref="H4:L4"/>
    <mergeCell ref="M4:M5"/>
    <mergeCell ref="N4:N5"/>
    <mergeCell ref="C6:G6"/>
    <mergeCell ref="H6:M6"/>
  </mergeCells>
  <hyperlinks>
    <hyperlink ref="B2:N2" location="Cuprins!B12" display="Anexa 7. Exportul de bunuri pe principalele categorii de mărfuri, conform balanței de plăți, 2017-2021"/>
  </hyperlinks>
  <pageMargins left="0.39370078740157483" right="0.39370078740157483" top="0.70866141732283472" bottom="0.70866141732283472" header="0.31496062992125984" footer="0.31496062992125984"/>
  <pageSetup paperSize="32767" orientation="landscape"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B2:O35"/>
  <sheetViews>
    <sheetView showGridLines="0" showRowColHeaders="0" showZeros="0" zoomScaleNormal="100" workbookViewId="0"/>
  </sheetViews>
  <sheetFormatPr defaultRowHeight="14.25"/>
  <cols>
    <col min="1" max="1" customWidth="true" style="118" width="4.7109375" collapsed="false"/>
    <col min="2" max="2" customWidth="true" style="118" width="37.5703125" collapsed="false"/>
    <col min="3" max="7" customWidth="true" style="119" width="7.5703125" collapsed="false"/>
    <col min="8" max="12" customWidth="true" style="119" width="6.28515625" collapsed="false"/>
    <col min="13" max="13" customWidth="true" style="119" width="8.85546875" collapsed="false"/>
    <col min="14" max="14" customWidth="true" style="119" width="9.42578125" collapsed="false"/>
    <col min="15" max="16384" style="118" width="9.140625" collapsed="false"/>
  </cols>
  <sheetData>
    <row r="2" spans="2:14" ht="18" customHeight="1">
      <c r="B2" s="497" t="s">
        <v>737</v>
      </c>
      <c r="C2" s="497"/>
      <c r="D2" s="497"/>
      <c r="E2" s="497"/>
      <c r="F2" s="497"/>
      <c r="G2" s="497"/>
      <c r="H2" s="497"/>
      <c r="I2" s="497"/>
      <c r="J2" s="497"/>
      <c r="K2" s="497"/>
      <c r="L2" s="497"/>
      <c r="M2" s="497"/>
      <c r="N2" s="497"/>
    </row>
    <row r="3" spans="2:14" ht="11.25" customHeight="1"/>
    <row r="4" spans="2:14" ht="11.25" customHeight="1">
      <c r="B4" s="498"/>
      <c r="C4" s="481" t="s">
        <v>595</v>
      </c>
      <c r="D4" s="481"/>
      <c r="E4" s="481"/>
      <c r="F4" s="481"/>
      <c r="G4" s="482"/>
      <c r="H4" s="499" t="s">
        <v>596</v>
      </c>
      <c r="I4" s="499"/>
      <c r="J4" s="499"/>
      <c r="K4" s="499"/>
      <c r="L4" s="500"/>
      <c r="M4" s="501" t="s">
        <v>755</v>
      </c>
      <c r="N4" s="503" t="s">
        <v>520</v>
      </c>
    </row>
    <row r="5" spans="2:14" ht="11.25" customHeight="1">
      <c r="B5" s="498"/>
      <c r="C5" s="316">
        <v>2019</v>
      </c>
      <c r="D5" s="316">
        <v>2020</v>
      </c>
      <c r="E5" s="316">
        <v>2021</v>
      </c>
      <c r="F5" s="316" t="s">
        <v>710</v>
      </c>
      <c r="G5" s="316">
        <v>2023</v>
      </c>
      <c r="H5" s="316">
        <v>2019</v>
      </c>
      <c r="I5" s="316">
        <v>2020</v>
      </c>
      <c r="J5" s="316">
        <v>2021</v>
      </c>
      <c r="K5" s="316" t="s">
        <v>710</v>
      </c>
      <c r="L5" s="316">
        <v>2023</v>
      </c>
      <c r="M5" s="502"/>
      <c r="N5" s="503"/>
    </row>
    <row r="6" spans="2:14" ht="11.25" customHeight="1">
      <c r="B6" s="498"/>
      <c r="C6" s="487" t="s">
        <v>0</v>
      </c>
      <c r="D6" s="487"/>
      <c r="E6" s="487"/>
      <c r="F6" s="487"/>
      <c r="G6" s="487"/>
      <c r="H6" s="496" t="s">
        <v>485</v>
      </c>
      <c r="I6" s="496"/>
      <c r="J6" s="496"/>
      <c r="K6" s="496"/>
      <c r="L6" s="496"/>
      <c r="M6" s="496"/>
      <c r="N6" s="351" t="s">
        <v>515</v>
      </c>
    </row>
    <row r="7" spans="2:14" ht="11.25" customHeight="1">
      <c r="B7" s="413" t="s">
        <v>486</v>
      </c>
      <c r="C7" s="355">
        <v>156.03</v>
      </c>
      <c r="D7" s="355">
        <v>163.38</v>
      </c>
      <c r="E7" s="355">
        <v>212.96</v>
      </c>
      <c r="F7" s="355">
        <v>250.63</v>
      </c>
      <c r="G7" s="355">
        <v>276.82</v>
      </c>
      <c r="H7" s="350">
        <f>C7/C$26*100</f>
        <v>2.8736605975328104</v>
      </c>
      <c r="I7" s="350">
        <f>D7/D$26*100</f>
        <v>3.242515897020648</v>
      </c>
      <c r="J7" s="350">
        <f>E7/E$26*100</f>
        <v>3.1538229143835417</v>
      </c>
      <c r="K7" s="350">
        <f>F7/F$26*100</f>
        <v>2.8179069707303306</v>
      </c>
      <c r="L7" s="350">
        <f>G7/G$26*100</f>
        <v>3.3373560356810881</v>
      </c>
      <c r="M7" s="350">
        <f>G7/F7*100</f>
        <v>110.4496668395643</v>
      </c>
      <c r="N7" s="350">
        <f>(G7-F7)/F$26*100</f>
        <v>0.29446189029017816</v>
      </c>
    </row>
    <row r="8" spans="2:14" ht="11.25" customHeight="1">
      <c r="B8" s="413" t="s">
        <v>487</v>
      </c>
      <c r="C8" s="355">
        <v>241.7</v>
      </c>
      <c r="D8" s="355">
        <v>267.56</v>
      </c>
      <c r="E8" s="355">
        <v>283.14</v>
      </c>
      <c r="F8" s="355">
        <v>425.71</v>
      </c>
      <c r="G8" s="355">
        <v>388.41</v>
      </c>
      <c r="H8" s="350">
        <f t="shared" ref="H8:H25" si="0">C8/C$26*100</f>
        <v>4.4514757830140379</v>
      </c>
      <c r="I8" s="350">
        <f t="shared" ref="I8:I25" si="1">D8/D$26*100</f>
        <v>5.3101209046813844</v>
      </c>
      <c r="J8" s="350">
        <f t="shared" ref="J8:J25" si="2">E8/E$26*100</f>
        <v>4.193150920259936</v>
      </c>
      <c r="K8" s="350">
        <f t="shared" ref="K8:K25" si="3">F8/F$26*100</f>
        <v>4.7863830208259541</v>
      </c>
      <c r="L8" s="350">
        <f t="shared" ref="L8:L25" si="4">G8/G$26*100</f>
        <v>4.6826907659088635</v>
      </c>
      <c r="M8" s="350">
        <f t="shared" ref="M8:M26" si="5">G8/F8*100</f>
        <v>91.238166827182837</v>
      </c>
      <c r="N8" s="350">
        <f t="shared" ref="N8:N26" si="6">(G8-F8)/F$26*100</f>
        <v>-0.41937489529681687</v>
      </c>
    </row>
    <row r="9" spans="2:14" ht="22.5" customHeight="1">
      <c r="B9" s="413" t="s">
        <v>505</v>
      </c>
      <c r="C9" s="355">
        <v>18.88</v>
      </c>
      <c r="D9" s="355">
        <v>20.61</v>
      </c>
      <c r="E9" s="355">
        <v>27.25</v>
      </c>
      <c r="F9" s="355">
        <v>78.09</v>
      </c>
      <c r="G9" s="355">
        <v>35.17</v>
      </c>
      <c r="H9" s="350">
        <f t="shared" si="0"/>
        <v>0.34771974672447259</v>
      </c>
      <c r="I9" s="350">
        <f t="shared" si="1"/>
        <v>0.40903569982614491</v>
      </c>
      <c r="J9" s="350">
        <f t="shared" si="2"/>
        <v>0.40355782502325088</v>
      </c>
      <c r="K9" s="350">
        <f t="shared" si="3"/>
        <v>0.87798888937609831</v>
      </c>
      <c r="L9" s="350">
        <f t="shared" si="4"/>
        <v>0.42401131339825121</v>
      </c>
      <c r="M9" s="350">
        <f t="shared" si="5"/>
        <v>45.03777692406198</v>
      </c>
      <c r="N9" s="350">
        <f t="shared" si="6"/>
        <v>-0.48256221196084187</v>
      </c>
    </row>
    <row r="10" spans="2:14" ht="24.6" customHeight="1">
      <c r="B10" s="413" t="s">
        <v>488</v>
      </c>
      <c r="C10" s="355">
        <v>354.55</v>
      </c>
      <c r="D10" s="355">
        <v>352.46</v>
      </c>
      <c r="E10" s="355">
        <v>436.98</v>
      </c>
      <c r="F10" s="355">
        <v>481.78</v>
      </c>
      <c r="G10" s="355">
        <v>524.25</v>
      </c>
      <c r="H10" s="350">
        <f t="shared" si="0"/>
        <v>6.5298747987903489</v>
      </c>
      <c r="I10" s="350">
        <f t="shared" si="1"/>
        <v>6.9950860145911218</v>
      </c>
      <c r="J10" s="350">
        <f t="shared" si="2"/>
        <v>6.4714384726113821</v>
      </c>
      <c r="K10" s="350">
        <f t="shared" si="3"/>
        <v>5.4167945591447895</v>
      </c>
      <c r="L10" s="350">
        <f t="shared" si="4"/>
        <v>6.3203847326992646</v>
      </c>
      <c r="M10" s="350">
        <f t="shared" si="5"/>
        <v>108.81522686703475</v>
      </c>
      <c r="N10" s="350">
        <f t="shared" si="6"/>
        <v>0.47750272930980819</v>
      </c>
    </row>
    <row r="11" spans="2:14" ht="11.25" customHeight="1">
      <c r="B11" s="413" t="s">
        <v>489</v>
      </c>
      <c r="C11" s="355">
        <v>959.24</v>
      </c>
      <c r="D11" s="355">
        <v>609.98</v>
      </c>
      <c r="E11" s="355">
        <v>1079.22</v>
      </c>
      <c r="F11" s="355">
        <v>2766.93</v>
      </c>
      <c r="G11" s="355">
        <v>1956.82</v>
      </c>
      <c r="H11" s="350">
        <f t="shared" si="0"/>
        <v>17.666667894490633</v>
      </c>
      <c r="I11" s="350">
        <f t="shared" si="1"/>
        <v>12.105948383306739</v>
      </c>
      <c r="J11" s="350">
        <f t="shared" si="2"/>
        <v>15.982667006296985</v>
      </c>
      <c r="K11" s="350">
        <f t="shared" si="3"/>
        <v>31.109409625834388</v>
      </c>
      <c r="L11" s="350">
        <f t="shared" si="4"/>
        <v>23.591521702700195</v>
      </c>
      <c r="M11" s="350">
        <f t="shared" si="5"/>
        <v>70.721702392181953</v>
      </c>
      <c r="N11" s="350">
        <f t="shared" si="6"/>
        <v>-9.1083055342869876</v>
      </c>
    </row>
    <row r="12" spans="2:14" ht="11.25" customHeight="1">
      <c r="B12" s="413" t="s">
        <v>490</v>
      </c>
      <c r="C12" s="355">
        <v>651.15</v>
      </c>
      <c r="D12" s="355">
        <v>621.9</v>
      </c>
      <c r="E12" s="355">
        <v>767.89</v>
      </c>
      <c r="F12" s="355">
        <v>813.81</v>
      </c>
      <c r="G12" s="355">
        <v>838.69</v>
      </c>
      <c r="H12" s="350">
        <f t="shared" si="0"/>
        <v>11.992463616506374</v>
      </c>
      <c r="I12" s="350">
        <f t="shared" si="1"/>
        <v>12.342518278596774</v>
      </c>
      <c r="J12" s="350">
        <f t="shared" si="2"/>
        <v>11.37203736723318</v>
      </c>
      <c r="K12" s="350">
        <f t="shared" si="3"/>
        <v>9.1499057249732676</v>
      </c>
      <c r="L12" s="350">
        <f t="shared" si="4"/>
        <v>10.111289406709675</v>
      </c>
      <c r="M12" s="350">
        <f t="shared" si="5"/>
        <v>103.05722465931852</v>
      </c>
      <c r="N12" s="350">
        <f t="shared" si="6"/>
        <v>0.27973317412828047</v>
      </c>
    </row>
    <row r="13" spans="2:14" ht="11.25" customHeight="1">
      <c r="B13" s="413" t="s">
        <v>491</v>
      </c>
      <c r="C13" s="355">
        <v>298.45999999999998</v>
      </c>
      <c r="D13" s="355">
        <v>308.64999999999998</v>
      </c>
      <c r="E13" s="355">
        <v>406.29</v>
      </c>
      <c r="F13" s="355">
        <v>417.57</v>
      </c>
      <c r="G13" s="355">
        <v>388.75</v>
      </c>
      <c r="H13" s="350">
        <f t="shared" si="0"/>
        <v>5.4968451063234163</v>
      </c>
      <c r="I13" s="350">
        <f t="shared" si="1"/>
        <v>6.1256122635293364</v>
      </c>
      <c r="J13" s="350">
        <f t="shared" si="2"/>
        <v>6.0169361001356547</v>
      </c>
      <c r="K13" s="350">
        <f t="shared" si="3"/>
        <v>4.6948626013161396</v>
      </c>
      <c r="L13" s="350">
        <f t="shared" si="4"/>
        <v>4.6867898232462357</v>
      </c>
      <c r="M13" s="350">
        <f t="shared" si="5"/>
        <v>93.098163182220944</v>
      </c>
      <c r="N13" s="350">
        <f t="shared" si="6"/>
        <v>-0.32403175556177677</v>
      </c>
    </row>
    <row r="14" spans="2:14" ht="22.5" customHeight="1">
      <c r="B14" s="413" t="s">
        <v>492</v>
      </c>
      <c r="C14" s="355">
        <v>47.18</v>
      </c>
      <c r="D14" s="355">
        <v>43.09</v>
      </c>
      <c r="E14" s="355">
        <v>51.58</v>
      </c>
      <c r="F14" s="355">
        <v>57.45</v>
      </c>
      <c r="G14" s="355">
        <v>47.86</v>
      </c>
      <c r="H14" s="350">
        <f t="shared" si="0"/>
        <v>0.86893101962185493</v>
      </c>
      <c r="I14" s="350">
        <f t="shared" si="1"/>
        <v>0.85518429429930065</v>
      </c>
      <c r="J14" s="350">
        <f t="shared" si="2"/>
        <v>0.76387202255777165</v>
      </c>
      <c r="K14" s="350">
        <f t="shared" si="3"/>
        <v>0.64592728511533937</v>
      </c>
      <c r="L14" s="350">
        <f t="shared" si="4"/>
        <v>0.57700260049019902</v>
      </c>
      <c r="M14" s="350">
        <f t="shared" si="5"/>
        <v>83.307223672758909</v>
      </c>
      <c r="N14" s="350">
        <f t="shared" si="6"/>
        <v>-0.10782319694092439</v>
      </c>
    </row>
    <row r="15" spans="2:14" ht="11.25" customHeight="1">
      <c r="B15" s="413" t="s">
        <v>493</v>
      </c>
      <c r="C15" s="355">
        <v>124.23</v>
      </c>
      <c r="D15" s="355">
        <v>124.47</v>
      </c>
      <c r="E15" s="355">
        <v>164.97</v>
      </c>
      <c r="F15" s="355">
        <v>159.28</v>
      </c>
      <c r="G15" s="355">
        <v>149.49</v>
      </c>
      <c r="H15" s="350">
        <f t="shared" si="0"/>
        <v>2.2879885665032433</v>
      </c>
      <c r="I15" s="350">
        <f t="shared" si="1"/>
        <v>2.4702898378146658</v>
      </c>
      <c r="J15" s="350">
        <f t="shared" si="2"/>
        <v>2.4431168584985579</v>
      </c>
      <c r="K15" s="350">
        <f t="shared" si="3"/>
        <v>1.7908319925704308</v>
      </c>
      <c r="L15" s="350">
        <f t="shared" si="4"/>
        <v>1.8022590628349322</v>
      </c>
      <c r="M15" s="350">
        <f t="shared" si="5"/>
        <v>93.853591160221001</v>
      </c>
      <c r="N15" s="350">
        <f t="shared" si="6"/>
        <v>-0.11007185589693937</v>
      </c>
    </row>
    <row r="16" spans="2:14" ht="11.25" customHeight="1">
      <c r="B16" s="413" t="s">
        <v>494</v>
      </c>
      <c r="C16" s="355">
        <v>96.19</v>
      </c>
      <c r="D16" s="355">
        <v>90.25</v>
      </c>
      <c r="E16" s="355">
        <v>109.85</v>
      </c>
      <c r="F16" s="355">
        <v>135.63</v>
      </c>
      <c r="G16" s="355">
        <v>119.48</v>
      </c>
      <c r="H16" s="350">
        <f t="shared" si="0"/>
        <v>1.7715658070671092</v>
      </c>
      <c r="I16" s="350">
        <f t="shared" si="1"/>
        <v>1.791143712242095</v>
      </c>
      <c r="J16" s="350">
        <f t="shared" si="2"/>
        <v>1.6268193423414352</v>
      </c>
      <c r="K16" s="350">
        <f t="shared" si="3"/>
        <v>1.5249280710216444</v>
      </c>
      <c r="L16" s="350">
        <f t="shared" si="4"/>
        <v>1.4404569725568113</v>
      </c>
      <c r="M16" s="350">
        <f t="shared" si="5"/>
        <v>88.092604880926046</v>
      </c>
      <c r="N16" s="350">
        <f t="shared" si="6"/>
        <v>-0.18157921069821975</v>
      </c>
    </row>
    <row r="17" spans="2:15" ht="11.25" customHeight="1">
      <c r="B17" s="413" t="s">
        <v>495</v>
      </c>
      <c r="C17" s="355">
        <v>226.69</v>
      </c>
      <c r="D17" s="355">
        <v>234.98</v>
      </c>
      <c r="E17" s="355">
        <v>319.05</v>
      </c>
      <c r="F17" s="355">
        <v>314.37</v>
      </c>
      <c r="G17" s="355">
        <v>313.75</v>
      </c>
      <c r="H17" s="350">
        <f t="shared" si="0"/>
        <v>4.1750312174242961</v>
      </c>
      <c r="I17" s="350">
        <f t="shared" si="1"/>
        <v>4.6635229861789194</v>
      </c>
      <c r="J17" s="350">
        <f t="shared" si="2"/>
        <v>4.7249586816025024</v>
      </c>
      <c r="K17" s="350">
        <f t="shared" si="3"/>
        <v>3.5345545800123452</v>
      </c>
      <c r="L17" s="350">
        <f t="shared" si="4"/>
        <v>3.7825859988257404</v>
      </c>
      <c r="M17" s="350">
        <f t="shared" si="5"/>
        <v>99.802780163501609</v>
      </c>
      <c r="N17" s="350">
        <f t="shared" si="6"/>
        <v>-6.9708427636468798E-3</v>
      </c>
    </row>
    <row r="18" spans="2:15" ht="37.5" customHeight="1">
      <c r="B18" s="413" t="s">
        <v>496</v>
      </c>
      <c r="C18" s="355">
        <v>41.71</v>
      </c>
      <c r="D18" s="355">
        <v>37.49</v>
      </c>
      <c r="E18" s="355">
        <v>48.5</v>
      </c>
      <c r="F18" s="355">
        <v>57.34</v>
      </c>
      <c r="G18" s="355">
        <v>63.43</v>
      </c>
      <c r="H18" s="350">
        <f t="shared" si="0"/>
        <v>0.76818806334098277</v>
      </c>
      <c r="I18" s="350">
        <f t="shared" si="1"/>
        <v>0.74404407503552517</v>
      </c>
      <c r="J18" s="350">
        <f t="shared" si="2"/>
        <v>0.71825888123404291</v>
      </c>
      <c r="K18" s="350">
        <f t="shared" si="3"/>
        <v>0.64469052268953098</v>
      </c>
      <c r="L18" s="350">
        <f t="shared" si="4"/>
        <v>0.76471531443989393</v>
      </c>
      <c r="M18" s="350">
        <f t="shared" si="5"/>
        <v>110.62085803976281</v>
      </c>
      <c r="N18" s="350">
        <f t="shared" si="6"/>
        <v>6.8471665210659949E-2</v>
      </c>
    </row>
    <row r="19" spans="2:15" ht="11.25" customHeight="1">
      <c r="B19" s="413" t="s">
        <v>497</v>
      </c>
      <c r="C19" s="355">
        <v>134.13999999999999</v>
      </c>
      <c r="D19" s="355">
        <v>137.44999999999999</v>
      </c>
      <c r="E19" s="355">
        <v>167.07</v>
      </c>
      <c r="F19" s="355">
        <v>175.69</v>
      </c>
      <c r="G19" s="355">
        <v>174.78</v>
      </c>
      <c r="H19" s="350">
        <f t="shared" si="0"/>
        <v>2.4705045988146588</v>
      </c>
      <c r="I19" s="350">
        <f t="shared" si="1"/>
        <v>2.7278969888939164</v>
      </c>
      <c r="J19" s="350">
        <f t="shared" si="2"/>
        <v>2.4742167275829181</v>
      </c>
      <c r="K19" s="350">
        <f t="shared" si="3"/>
        <v>1.9753344599114702</v>
      </c>
      <c r="L19" s="350">
        <f t="shared" si="4"/>
        <v>2.1071565924295235</v>
      </c>
      <c r="M19" s="350">
        <f t="shared" si="5"/>
        <v>99.482042233479433</v>
      </c>
      <c r="N19" s="350">
        <f t="shared" si="6"/>
        <v>-1.0231398249868696E-2</v>
      </c>
    </row>
    <row r="20" spans="2:15" ht="38.25" customHeight="1">
      <c r="B20" s="413" t="s">
        <v>498</v>
      </c>
      <c r="C20" s="355">
        <v>12.01</v>
      </c>
      <c r="D20" s="355">
        <v>9.6199999999999992</v>
      </c>
      <c r="E20" s="355">
        <v>22.73</v>
      </c>
      <c r="F20" s="355">
        <v>21.62</v>
      </c>
      <c r="G20" s="355">
        <v>26.27</v>
      </c>
      <c r="H20" s="350">
        <f t="shared" si="0"/>
        <v>0.22119248719072648</v>
      </c>
      <c r="I20" s="350">
        <f t="shared" si="1"/>
        <v>0.19092301952098564</v>
      </c>
      <c r="J20" s="350">
        <f t="shared" si="2"/>
        <v>0.33661905918453183</v>
      </c>
      <c r="K20" s="350">
        <f t="shared" si="3"/>
        <v>0.24308003314523299</v>
      </c>
      <c r="L20" s="350">
        <f t="shared" si="4"/>
        <v>0.31671245956701899</v>
      </c>
      <c r="M20" s="350">
        <f t="shared" si="5"/>
        <v>121.50786308973171</v>
      </c>
      <c r="N20" s="350">
        <f t="shared" si="6"/>
        <v>5.2281320727351206E-2</v>
      </c>
    </row>
    <row r="21" spans="2:15" ht="11.25" customHeight="1">
      <c r="B21" s="413" t="s">
        <v>499</v>
      </c>
      <c r="C21" s="355">
        <v>390.87</v>
      </c>
      <c r="D21" s="355">
        <v>352.17</v>
      </c>
      <c r="E21" s="355">
        <v>448.6</v>
      </c>
      <c r="F21" s="355">
        <v>400.31</v>
      </c>
      <c r="G21" s="355">
        <v>369.17</v>
      </c>
      <c r="H21" s="350">
        <f t="shared" si="0"/>
        <v>7.1987932946077651</v>
      </c>
      <c r="I21" s="350">
        <f t="shared" si="1"/>
        <v>6.9893305389506777</v>
      </c>
      <c r="J21" s="350">
        <f t="shared" si="2"/>
        <v>6.6435244148781782</v>
      </c>
      <c r="K21" s="350">
        <f t="shared" si="3"/>
        <v>4.5008033334120361</v>
      </c>
      <c r="L21" s="350">
        <f t="shared" si="4"/>
        <v>4.4507323448175251</v>
      </c>
      <c r="M21" s="350">
        <f t="shared" si="5"/>
        <v>92.221028702755376</v>
      </c>
      <c r="N21" s="350">
        <f t="shared" si="6"/>
        <v>-0.35011619945155192</v>
      </c>
      <c r="O21" s="449"/>
    </row>
    <row r="22" spans="2:15" ht="25.5" customHeight="1">
      <c r="B22" s="413" t="s">
        <v>500</v>
      </c>
      <c r="C22" s="355">
        <v>871.7</v>
      </c>
      <c r="D22" s="355">
        <v>889.02</v>
      </c>
      <c r="E22" s="355">
        <v>1139.19</v>
      </c>
      <c r="F22" s="355">
        <v>1197.22</v>
      </c>
      <c r="G22" s="355">
        <v>1263.6199999999999</v>
      </c>
      <c r="H22" s="350">
        <f t="shared" si="0"/>
        <v>16.054412246807352</v>
      </c>
      <c r="I22" s="350">
        <f t="shared" si="1"/>
        <v>17.643906737478861</v>
      </c>
      <c r="J22" s="350">
        <f t="shared" si="2"/>
        <v>16.870790410577509</v>
      </c>
      <c r="K22" s="350">
        <f t="shared" si="3"/>
        <v>13.460697376602029</v>
      </c>
      <c r="L22" s="350">
        <f t="shared" si="4"/>
        <v>15.234267154856356</v>
      </c>
      <c r="M22" s="350">
        <f t="shared" si="5"/>
        <v>105.54618198827282</v>
      </c>
      <c r="N22" s="350">
        <f t="shared" si="6"/>
        <v>0.7465547733970137</v>
      </c>
      <c r="O22" s="449"/>
    </row>
    <row r="23" spans="2:15" ht="11.25" customHeight="1">
      <c r="B23" s="413" t="s">
        <v>501</v>
      </c>
      <c r="C23" s="355">
        <v>568.89</v>
      </c>
      <c r="D23" s="355">
        <v>544.75</v>
      </c>
      <c r="E23" s="355">
        <v>745.75</v>
      </c>
      <c r="F23" s="355">
        <v>823.95</v>
      </c>
      <c r="G23" s="355">
        <v>1028.0999999999999</v>
      </c>
      <c r="H23" s="350">
        <f t="shared" si="0"/>
        <v>10.477451626805362</v>
      </c>
      <c r="I23" s="350">
        <f t="shared" si="1"/>
        <v>10.811363293561012</v>
      </c>
      <c r="J23" s="350">
        <f t="shared" si="2"/>
        <v>11.044155890315205</v>
      </c>
      <c r="K23" s="350">
        <f t="shared" si="3"/>
        <v>9.2639127340432346</v>
      </c>
      <c r="L23" s="350">
        <f t="shared" si="4"/>
        <v>12.394826025156155</v>
      </c>
      <c r="M23" s="350">
        <f t="shared" si="5"/>
        <v>124.77698889495721</v>
      </c>
      <c r="N23" s="350">
        <f t="shared" si="6"/>
        <v>2.2953186293524186</v>
      </c>
      <c r="O23" s="449"/>
    </row>
    <row r="24" spans="2:15" ht="60" customHeight="1">
      <c r="B24" s="413" t="s">
        <v>502</v>
      </c>
      <c r="C24" s="355">
        <v>92.84</v>
      </c>
      <c r="D24" s="355">
        <v>92.9</v>
      </c>
      <c r="E24" s="355">
        <v>136.15</v>
      </c>
      <c r="F24" s="395">
        <v>116.52</v>
      </c>
      <c r="G24" s="395">
        <v>138.86000000000001</v>
      </c>
      <c r="H24" s="350">
        <f t="shared" si="0"/>
        <v>1.7098676528548751</v>
      </c>
      <c r="I24" s="350">
        <f t="shared" si="1"/>
        <v>1.8437368517151318</v>
      </c>
      <c r="J24" s="350">
        <f t="shared" si="2"/>
        <v>2.0163081789693802</v>
      </c>
      <c r="K24" s="350">
        <f t="shared" si="3"/>
        <v>1.3100687077744009</v>
      </c>
      <c r="L24" s="350">
        <f t="shared" si="4"/>
        <v>1.6741032407870675</v>
      </c>
      <c r="M24" s="350">
        <f t="shared" si="5"/>
        <v>119.17267421901821</v>
      </c>
      <c r="N24" s="350">
        <f t="shared" si="6"/>
        <v>0.25117520538688759</v>
      </c>
    </row>
    <row r="25" spans="2:15" ht="11.25" customHeight="1">
      <c r="B25" s="359" t="s">
        <v>503</v>
      </c>
      <c r="C25" s="355">
        <v>143.19999999999891</v>
      </c>
      <c r="D25" s="355">
        <v>137.95000000000073</v>
      </c>
      <c r="E25" s="355">
        <v>185.26999999999953</v>
      </c>
      <c r="F25" s="395">
        <v>200.29000000000087</v>
      </c>
      <c r="G25" s="395">
        <v>190.87000000000171</v>
      </c>
      <c r="H25" s="350">
        <f t="shared" si="0"/>
        <v>2.6373658755796661</v>
      </c>
      <c r="I25" s="350">
        <f t="shared" si="1"/>
        <v>2.7378202227567683</v>
      </c>
      <c r="J25" s="350">
        <f t="shared" si="2"/>
        <v>2.7437489263140367</v>
      </c>
      <c r="K25" s="350">
        <f t="shared" si="3"/>
        <v>2.2519195115013382</v>
      </c>
      <c r="L25" s="350">
        <f t="shared" si="4"/>
        <v>2.3011384528952208</v>
      </c>
      <c r="M25" s="350">
        <f t="shared" si="5"/>
        <v>95.296819611563677</v>
      </c>
      <c r="N25" s="350">
        <f t="shared" si="6"/>
        <v>-0.1059118368283021</v>
      </c>
    </row>
    <row r="26" spans="2:15" s="121" customFormat="1" ht="11.25" customHeight="1">
      <c r="B26" s="320" t="s">
        <v>504</v>
      </c>
      <c r="C26" s="354">
        <v>5429.66</v>
      </c>
      <c r="D26" s="354">
        <v>5038.68</v>
      </c>
      <c r="E26" s="354">
        <v>6752.44</v>
      </c>
      <c r="F26" s="457">
        <v>8894.19</v>
      </c>
      <c r="G26" s="457">
        <v>8294.59</v>
      </c>
      <c r="H26" s="353">
        <f>SUM(H7:H25)</f>
        <v>100</v>
      </c>
      <c r="I26" s="353">
        <f>SUM(I7:I25)</f>
        <v>100.00000000000001</v>
      </c>
      <c r="J26" s="353">
        <f>SUM(J7:J25)</f>
        <v>100</v>
      </c>
      <c r="K26" s="353">
        <f>SUM(K7:K25)</f>
        <v>100</v>
      </c>
      <c r="L26" s="353">
        <f>SUM(L7:L25)</f>
        <v>100.00000000000001</v>
      </c>
      <c r="M26" s="353">
        <f t="shared" si="5"/>
        <v>93.258520449866708</v>
      </c>
      <c r="N26" s="353">
        <f t="shared" si="6"/>
        <v>-6.7414795501332936</v>
      </c>
    </row>
    <row r="27" spans="2:15" ht="11.25" customHeight="1">
      <c r="B27" s="349" t="s">
        <v>594</v>
      </c>
      <c r="C27" s="326"/>
      <c r="D27" s="326"/>
      <c r="E27" s="326"/>
      <c r="F27" s="326"/>
      <c r="G27" s="326"/>
      <c r="H27" s="326"/>
      <c r="I27" s="326"/>
      <c r="J27" s="326"/>
      <c r="K27" s="326"/>
      <c r="L27" s="326"/>
      <c r="M27" s="326"/>
      <c r="N27" s="326"/>
    </row>
    <row r="28" spans="2:15" ht="11.25" customHeight="1">
      <c r="B28" s="352" t="s">
        <v>581</v>
      </c>
      <c r="C28" s="356"/>
      <c r="D28" s="356"/>
      <c r="E28" s="356"/>
      <c r="F28" s="356"/>
      <c r="G28" s="356"/>
      <c r="H28" s="326"/>
      <c r="I28" s="326"/>
      <c r="J28" s="326"/>
      <c r="K28" s="326"/>
      <c r="L28" s="326"/>
      <c r="M28" s="326"/>
      <c r="N28" s="326"/>
    </row>
    <row r="29" spans="2:15" ht="11.25" customHeight="1">
      <c r="B29" s="357" t="s">
        <v>582</v>
      </c>
      <c r="C29" s="326"/>
      <c r="D29" s="326"/>
      <c r="E29" s="326"/>
      <c r="F29" s="326"/>
      <c r="G29" s="326"/>
      <c r="H29" s="326"/>
      <c r="I29" s="326"/>
      <c r="J29" s="326"/>
      <c r="K29" s="326"/>
      <c r="L29" s="358"/>
      <c r="M29" s="326"/>
      <c r="N29" s="326"/>
    </row>
    <row r="30" spans="2:15" ht="11.25" customHeight="1">
      <c r="B30" s="357" t="s">
        <v>757</v>
      </c>
      <c r="C30" s="326"/>
      <c r="D30" s="326"/>
      <c r="E30" s="326"/>
      <c r="F30" s="326"/>
      <c r="G30" s="326"/>
      <c r="H30" s="326"/>
      <c r="I30" s="326"/>
      <c r="J30" s="326"/>
      <c r="K30" s="326"/>
      <c r="L30" s="326"/>
      <c r="M30" s="326"/>
      <c r="N30" s="326"/>
    </row>
    <row r="32" spans="2:15">
      <c r="C32" s="444"/>
      <c r="D32" s="444"/>
      <c r="E32" s="444"/>
      <c r="F32" s="444"/>
      <c r="G32" s="444"/>
    </row>
    <row r="34" spans="3:7">
      <c r="C34" s="444"/>
      <c r="D34" s="444"/>
      <c r="E34" s="444"/>
      <c r="F34" s="444"/>
      <c r="G34" s="444"/>
    </row>
    <row r="35" spans="3:7">
      <c r="C35" s="444"/>
      <c r="D35" s="444"/>
      <c r="E35" s="444"/>
      <c r="F35" s="444"/>
      <c r="G35" s="444"/>
    </row>
  </sheetData>
  <mergeCells count="8">
    <mergeCell ref="B2:N2"/>
    <mergeCell ref="B4:B6"/>
    <mergeCell ref="C4:G4"/>
    <mergeCell ref="H4:L4"/>
    <mergeCell ref="M4:M5"/>
    <mergeCell ref="N4:N5"/>
    <mergeCell ref="C6:G6"/>
    <mergeCell ref="H6:M6"/>
  </mergeCells>
  <hyperlinks>
    <hyperlink ref="B2:N2" location="Cuprins!B13" display="Anexa 8. Importul de bunuri pe principalele categorii de mărfuri, conform balanței de plăți, 2017-2021"/>
  </hyperlinks>
  <pageMargins left="0.39370078740157483" right="0.39370078740157483" top="0.70866141732283472" bottom="0.70866141732283472" header="0.31496062992125984" footer="0.31496062992125984"/>
  <pageSetup paperSize="32767" orientation="landscape" r:id="rId1"/>
  <legacyDrawing r:id="rId2"/>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item1.xml><?xml version="1.0" encoding="utf-8"?>
<titus xmlns="http://schemas.titus.com/TitusProperties/">
  <TitusGUID xmlns="">51ca3ffb-d6b8-480c-baba-825eb0d00954</TitusGUID>
  <TitusMetadata xmlns="">eyJucyI6IioiLCJwcm9wcyI6W3sibiI6IkNsYXNpZmljYXJlIiwidmFscyI6W3sidmFsdWUiOiJOT05FIn1dfV19</TitusMetadata>
</titus>
</file>

<file path=customXml/itemProps1.xml><?xml version="1.0" encoding="utf-8"?>
<ds:datastoreItem xmlns:ds="http://schemas.openxmlformats.org/officeDocument/2006/customXml" ds:itemID="{1C59A9F5-FD86-4C26-AE0B-59382C797E5D}">
  <ds:schemaRefs>
    <ds:schemaRef ds:uri="http://schemas.titus.com/TitusProperties/"/>
    <ds:schemaRef ds:uri=""/>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22</vt:i4>
      </vt:variant>
    </vt:vector>
  </HeadingPairs>
  <TitlesOfParts>
    <vt:vector size="46" baseType="lpstr">
      <vt:lpstr>Cuprins</vt:lpstr>
      <vt:lpstr>bp1</vt:lpstr>
      <vt:lpstr>bp2</vt:lpstr>
      <vt:lpstr>bp3</vt:lpstr>
      <vt:lpstr>bp4</vt:lpstr>
      <vt:lpstr>c5</vt:lpstr>
      <vt:lpstr>c6</vt:lpstr>
      <vt:lpstr>c7</vt:lpstr>
      <vt:lpstr>c8</vt:lpstr>
      <vt:lpstr>c9</vt:lpstr>
      <vt:lpstr>c10</vt:lpstr>
      <vt:lpstr>c11</vt:lpstr>
      <vt:lpstr>c12</vt:lpstr>
      <vt:lpstr>pii13</vt:lpstr>
      <vt:lpstr>pii14</vt:lpstr>
      <vt:lpstr>pii15</vt:lpstr>
      <vt:lpstr>pii16</vt:lpstr>
      <vt:lpstr>pii17</vt:lpstr>
      <vt:lpstr>pii18</vt:lpstr>
      <vt:lpstr>pii19</vt:lpstr>
      <vt:lpstr>de20</vt:lpstr>
      <vt:lpstr>de21</vt:lpstr>
      <vt:lpstr>de22</vt:lpstr>
      <vt:lpstr>de23</vt:lpstr>
      <vt:lpstr>'bp1'!Print_Titles</vt:lpstr>
      <vt:lpstr>'bp2'!Print_Titles</vt:lpstr>
      <vt:lpstr>'bp3'!Print_Titles</vt:lpstr>
      <vt:lpstr>'c10'!Print_Titles</vt:lpstr>
      <vt:lpstr>'c11'!Print_Titles</vt:lpstr>
      <vt:lpstr>'c12'!Print_Titles</vt:lpstr>
      <vt:lpstr>'c5'!Print_Titles</vt:lpstr>
      <vt:lpstr>'c6'!Print_Titles</vt:lpstr>
      <vt:lpstr>'c7'!Print_Titles</vt:lpstr>
      <vt:lpstr>'c8'!Print_Titles</vt:lpstr>
      <vt:lpstr>'c9'!Print_Titles</vt:lpstr>
      <vt:lpstr>'de20'!Print_Titles</vt:lpstr>
      <vt:lpstr>'de21'!Print_Titles</vt:lpstr>
      <vt:lpstr>'de22'!Print_Titles</vt:lpstr>
      <vt:lpstr>'de23'!Print_Titles</vt:lpstr>
      <vt:lpstr>pii13!Print_Titles</vt:lpstr>
      <vt:lpstr>pii14!Print_Titles</vt:lpstr>
      <vt:lpstr>pii15!Print_Titles</vt:lpstr>
      <vt:lpstr>pii16!Print_Titles</vt:lpstr>
      <vt:lpstr>pii17!Print_Titles</vt:lpstr>
      <vt:lpstr>pii18!Print_Titles</vt:lpstr>
      <vt:lpstr>pii19!Print_Titles</vt:lpstr>
    </vt:vector>
  </TitlesOfParts>
  <Company>Banca Nationala a Moldovei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2022-03-01T13:09:52Z</dcterms:created>
  <cp:lastPrinted>2025-01-09T08:08:19Z</cp:lastPrinted>
  <dcterms:modified xsi:type="dcterms:W3CDTF">2025-01-09T08:14:19Z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51ca3ffb-d6b8-480c-baba-825eb0d00954</vt:lpwstr>
  </property>
  <property fmtid="{D5CDD505-2E9C-101B-9397-08002B2CF9AE}" pid="3" name="check">
    <vt:lpwstr>NONE</vt:lpwstr>
  </property>
  <property fmtid="{D5CDD505-2E9C-101B-9397-08002B2CF9AE}" pid="4" name="Clasificare">
    <vt:lpwstr>NONE</vt:lpwstr>
  </property>
  <property fmtid="{D5CDD505-2E9C-101B-9397-08002B2CF9AE}" pid="5" name="MSIP_Label_38962dcf-d39f-4edc-a396-338a56ba9170_Enabled">
    <vt:lpwstr>true</vt:lpwstr>
  </property>
  <property fmtid="{D5CDD505-2E9C-101B-9397-08002B2CF9AE}" pid="6" name="MSIP_Label_38962dcf-d39f-4edc-a396-338a56ba9170_SetDate">
    <vt:lpwstr>2025-01-09T07:47:30Z</vt:lpwstr>
  </property>
  <property fmtid="{D5CDD505-2E9C-101B-9397-08002B2CF9AE}" pid="7" name="MSIP_Label_38962dcf-d39f-4edc-a396-338a56ba9170_Method">
    <vt:lpwstr>Privileged</vt:lpwstr>
  </property>
  <property fmtid="{D5CDD505-2E9C-101B-9397-08002B2CF9AE}" pid="8" name="MSIP_Label_38962dcf-d39f-4edc-a396-338a56ba9170_Name">
    <vt:lpwstr>NONE</vt:lpwstr>
  </property>
  <property fmtid="{D5CDD505-2E9C-101B-9397-08002B2CF9AE}" pid="9" name="MSIP_Label_38962dcf-d39f-4edc-a396-338a56ba9170_SiteId">
    <vt:lpwstr>5887d430-0034-4561-b771-12c77faf2fa0</vt:lpwstr>
  </property>
  <property fmtid="{D5CDD505-2E9C-101B-9397-08002B2CF9AE}" pid="10" name="MSIP_Label_38962dcf-d39f-4edc-a396-338a56ba9170_ActionId">
    <vt:lpwstr>ac916295-cd53-4b30-8d2b-89832b1e42df</vt:lpwstr>
  </property>
  <property fmtid="{D5CDD505-2E9C-101B-9397-08002B2CF9AE}" pid="11" name="MSIP_Label_38962dcf-d39f-4edc-a396-338a56ba9170_ContentBits">
    <vt:lpwstr>0</vt:lpwstr>
  </property>
</Properties>
</file>