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<sst xmlns="http://schemas.openxmlformats.org/spreadsheetml/2006/main" count="1459" uniqueCount="613">
  <si>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</si>
  <si>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</si>
  <si>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</si>
  <si>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</si>
  <si>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</si>
  <si>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</si>
  <si>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</si>
  <si>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</si>
  <si>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</si>
  <si>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</si>
  <si>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</si>
  <si>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</si>
  <si>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</si>
  <si>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</si>
  <si>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</si>
  <si>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</si>
  <si>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</si>
  <si>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</si>
  <si>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</si>
  <si>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</si>
  <si>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</si>
  <si>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</si>
  <si>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</si>
  <si>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</si>
  <si>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</si>
  <si>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</si>
  <si>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</si>
  <si>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</si>
  <si>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</si>
  <si>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</si>
  <si>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</si>
  <si>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</si>
  <si>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</si>
  <si>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</si>
  <si>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</si>
  <si>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</si>
  <si>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</si>
  <si>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</si>
  <si>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</si>
  <si>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</si>
  <si>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</si>
  <si>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</si>
  <si>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</si>
  <si>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</si>
  <si>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</si>
  <si>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</si>
  <si>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</si>
  <si>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</si>
  <si>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</si>
  <si>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</si>
  <si>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</si>
  <si>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</si>
  <si>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</si>
  <si>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</si>
  <si>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</si>
  <si>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</si>
  <si>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</si>
  <si>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</si>
  <si>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</si>
  <si>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</si>
  <si>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</si>
  <si>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</si>
  <si>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</si>
  <si>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</si>
  <si>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</si>
  <si>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</si>
  <si>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</si>
  <si>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</si>
  <si>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</si>
  <si>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</si>
  <si>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</si>
  <si>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</si>
  <si>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</si>
  <si>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</si>
  <si>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</si>
  <si>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</si>
  <si>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</si>
  <si>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</si>
  <si>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</si>
  <si>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</si>
  <si>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</si>
  <si>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</si>
  <si>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</si>
  <si>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</si>
  <si>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</si>
  <si>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</si>
  <si>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</si>
  <si>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</si>
  <si>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</si>
  <si>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</si>
  <si>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</si>
  <si>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</si>
  <si>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</si>
  <si>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</si>
  <si>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</si>
  <si>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</si>
  <si>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</si>
  <si>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</si>
  <si>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</si>
  <si>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</si>
  <si>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</si>
  <si>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</si>
  <si>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</si>
  <si>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</si>
  <si>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</si>
  <si>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</si>
  <si>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</si>
  <si>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</si>
  <si>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</si>
  <si>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</si>
  <si>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</si>
  <si>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</si>
  <si>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</si>
  <si>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</si>
  <si>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</si>
  <si>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</si>
  <si>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</si>
  <si>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</si>
  <si>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</si>
  <si>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</si>
  <si>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</si>
  <si>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</si>
  <si>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</si>
  <si>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</si>
  <si>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</si>
  <si>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</si>
  <si>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</si>
  <si>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</si>
  <si>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</si>
  <si>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</si>
  <si>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</si>
  <si>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</si>
  <si>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</si>
  <si>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</si>
  <si>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</si>
  <si>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</si>
  <si>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</si>
  <si>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</si>
  <si>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</si>
  <si>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</si>
  <si>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</si>
  <si>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</si>
  <si>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</si>
  <si>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</si>
  <si>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</si>
  <si>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</si>
  <si>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</si>
  <si>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</si>
  <si>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</si>
  <si>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</si>
  <si>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</si>
  <si>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</si>
  <si>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</si>
  <si>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</si>
  <si>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</si>
  <si>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</si>
  <si>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</si>
  <si>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</si>
  <si>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</si>
  <si>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</si>
  <si>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</si>
  <si>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</si>
  <si>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</si>
  <si>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</si>
  <si>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</si>
  <si>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</si>
  <si>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</si>
  <si>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</si>
  <si>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</si>
  <si>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</si>
  <si>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</si>
  <si>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</si>
  <si>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</si>
  <si>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</si>
  <si>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</si>
  <si>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</si>
  <si>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</si>
  <si>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</si>
  <si>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</si>
  <si>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</si>
  <si>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</si>
  <si>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</si>
  <si>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</si>
  <si>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</si>
  <si>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</si>
  <si>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</si>
  <si>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</si>
  <si>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</si>
  <si>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</si>
  <si>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</si>
  <si>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</si>
  <si>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</si>
  <si>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</si>
  <si>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</si>
  <si>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</si>
  <si>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</si>
  <si>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</si>
  <si>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</si>
  <si>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</si>
  <si>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</si>
  <si>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</si>
  <si>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</si>
  <si>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</si>
  <si>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</si>
  <si>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</si>
  <si>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</si>
  <si>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</si>
  <si>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</si>
  <si>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</si>
  <si>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</si>
  <si>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</si>
  <si>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</si>
  <si>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</si>
  <si>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</si>
  <si>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</si>
  <si>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</si>
  <si>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</si>
  <si>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</si>
  <si>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</si>
  <si>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</si>
  <si>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</si>
  <si>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</si>
  <si>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</si>
  <si>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</si>
  <si>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</si>
  <si>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</si>
  <si>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</si>
  <si>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</si>
  <si>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</si>
  <si>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</si>
  <si>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</si>
  <si>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</si>
  <si>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</si>
  <si>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</si>
  <si>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</si>
  <si>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</si>
  <si>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</si>
  <si>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</si>
  <si>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</si>
  <si>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</si>
  <si>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</si>
  <si>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</si>
  <si>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</si>
  <si>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</si>
  <si>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</si>
  <si>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</si>
  <si>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</si>
  <si>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</si>
  <si>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</si>
  <si>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</si>
  <si>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</si>
  <si>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</si>
  <si>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</si>
  <si>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</si>
  <si>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</si>
  <si>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</si>
  <si>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</si>
  <si>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</si>
  <si>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</si>
  <si>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</si>
  <si>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</si>
  <si>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</si>
  <si>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</si>
  <si>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</si>
  <si>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</si>
  <si>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</si>
  <si>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</si>
  <si>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</si>
  <si>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</si>
  <si>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</si>
  <si>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</si>
  <si>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</si>
  <si>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</si>
  <si>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</si>
  <si>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</si>
  <si>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</si>
  <si>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</si>
  <si>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</si>
  <si>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</si>
  <si>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</si>
  <si>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</si>
  <si>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</si>
  <si>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</si>
  <si>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</si>
  <si>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</si>
  <si>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</si>
  <si>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</si>
  <si>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</si>
  <si>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</si>
  <si>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</si>
  <si>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</si>
  <si>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</si>
  <si>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</si>
  <si>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</si>
  <si>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</si>
  <si>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</si>
  <si>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</si>
  <si>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</si>
  <si>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</si>
  <si>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</si>
  <si>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</si>
  <si>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</si>
  <si>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</si>
  <si>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</si>
  <si>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</si>
  <si>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</si>
  <si>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</si>
  <si>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</si>
  <si>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</si>
  <si>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</si>
  <si>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</si>
  <si>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</si>
  <si>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</si>
  <si>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</si>
  <si>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</si>
  <si>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</si>
  <si>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</si>
  <si>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</si>
  <si>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</si>
  <si>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</si>
  <si>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</si>
  <si>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</si>
  <si>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</si>
  <si>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</si>
  <si>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</si>
  <si>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</si>
  <si>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</si>
  <si>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</si>
  <si>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</si>
  <si>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</si>
  <si>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</si>
  <si>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</si>
  <si>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</si>
  <si>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</si>
  <si>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</si>
  <si>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</si>
  <si>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</si>
  <si>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</si>
  <si>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</si>
  <si>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</si>
  <si>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</si>
  <si>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</si>
  <si>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</si>
  <si>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</si>
  <si>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</si>
  <si>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</si>
  <si>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</si>
  <si>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</si>
  <si>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</si>
  <si>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</si>
  <si>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</si>
  <si>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</si>
  <si>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</si>
  <si>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</si>
  <si>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</si>
  <si>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</si>
  <si>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</si>
  <si>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</si>
  <si>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</si>
  <si>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</si>
  <si>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</si>
  <si>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</si>
  <si>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</si>
  <si>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</si>
  <si>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</si>
  <si>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</si>
  <si>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</si>
  <si>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</si>
  <si>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</si>
  <si>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</si>
  <si>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</si>
  <si>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</si>
  <si>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</si>
  <si>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</si>
  <si>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</si>
  <si>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</si>
  <si>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</si>
  <si>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</si>
  <si>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</si>
  <si>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</si>
  <si>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</si>
  <si>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</si>
  <si>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</si>
  <si>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</si>
  <si>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</si>
  <si>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</si>
  <si>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</si>
  <si>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</si>
  <si>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</si>
  <si>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</si>
  <si>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</si>
  <si>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</si>
  <si>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</si>
  <si>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</si>
  <si>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</si>
  <si>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</si>
  <si>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</si>
  <si>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</si>
  <si>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</si>
  <si>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</si>
  <si>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</si>
  <si>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</si>
  <si>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</si>
  <si>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</si>
  <si>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</si>
  <si>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</si>
  <si>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</si>
  <si>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</si>
  <si>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</si>
  <si>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</si>
  <si>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</si>
  <si>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</si>
  <si>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</si>
  <si>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</si>
  <si>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</si>
  <si>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</si>
  <si>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</si>
  <si>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</si>
  <si>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</si>
  <si>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</si>
  <si>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</si>
  <si>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</si>
  <si>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</si>
  <si>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</si>
  <si>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</si>
  <si>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</si>
  <si>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</si>
  <si>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</si>
  <si>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</si>
  <si>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</si>
  <si>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</si>
  <si>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</si>
  <si>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</si>
  <si>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</si>
  <si>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</si>
  <si>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</si>
  <si>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</si>
  <si>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</si>
  <si>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</si>
  <si>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</si>
  <si>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</si>
  <si>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</si>
  <si>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</si>
  <si>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</si>
  <si>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</si>
  <si>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</si>
  <si>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</si>
  <si>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</si>
  <si>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</si>
  <si>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</si>
  <si>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</si>
  <si>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</si>
  <si>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</si>
  <si>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</si>
  <si>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</si>
  <si>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</si>
  <si>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</si>
  <si>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</si>
  <si>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</si>
  <si>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</si>
  <si>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</si>
  <si>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</si>
  <si>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</si>
  <si>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</si>
  <si>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</si>
  <si>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</si>
  <si>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</si>
  <si>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</si>
  <si>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</si>
  <si>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</si>
  <si>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</si>
  <si>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</si>
  <si>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</si>
  <si>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</si>
  <si>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</si>
  <si>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</si>
  <si>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</si>
  <si>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</si>
  <si>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</si>
  <si>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</si>
  <si>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</si>
  <si>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</si>
  <si>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</si>
  <si>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</si>
  <si>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</si>
  <si>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</si>
  <si>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</si>
  <si>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</si>
  <si>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</si>
  <si>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</si>
  <si>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</si>
  <si>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</si>
  <si>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</si>
  <si>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</si>
  <si>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</si>
  <si>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</si>
  <si>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</si>
  <si>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</si>
  <si>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</si>
  <si>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</si>
  <si>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</si>
  <si>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</si>
  <si>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</si>
  <si>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</si>
  <si>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</si>
  <si>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</si>
  <si>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</si>
  <si>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</si>
  <si>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</si>
  <si>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</si>
  <si>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</si>
  <si>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</si>
  <si>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</si>
  <si>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</si>
  <si>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</si>
  <si>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</si>
  <si>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</si>
  <si>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</si>
  <si>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</si>
  <si>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</si>
  <si>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</si>
  <si>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</si>
  <si>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</si>
  <si>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</si>
  <si>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</si>
  <si>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</si>
  <si>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</si>
  <si>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</si>
  <si>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</si>
  <si>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</si>
  <si>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</si>
  <si>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</si>
  <si>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</si>
  <si>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</si>
  <si>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</si>
  <si>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</si>
  <si>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</si>
  <si>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</si>
  <si>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</si>
  <si>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</si>
  <si>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</si>
  <si>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</si>
  <si>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</si>
  <si>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</si>
  <si>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</si>
  <si>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</si>
  <si>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</si>
  <si>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</si>
  <si>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</si>
  <si>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</si>
  <si>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</si>
  <si>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</si>
  <si>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</si>
  <si>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</si>
  <si>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</si>
  <si>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</si>
  <si>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</si>
  <si>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</si>
  <si>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</si>
  <si>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</si>
  <si>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</si>
  <si>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</si>
  <si>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</si>
  <si>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</si>
  <si>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</si>
  <si>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</si>
  <si>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</si>
  <si>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</si>
  <si>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</si>
  <si>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</si>
  <si>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</si>
  <si>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</si>
  <si>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</si>
  <si>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</si>
  <si>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</si>
  <si>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</si>
  <si>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</si>
  <si>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</si>
  <si>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</si>
  <si>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</si>
  <si>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</si>
  <si>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</si>
  <si>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</si>
  <si>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</si>
  <si>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</si>
  <si>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</si>
  <si>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</si>
  <si>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</si>
  <si>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</si>
  <si>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</si>
  <si>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</si>
  <si>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</si>
  <si>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</si>
  <si>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</si>
  <si>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</si>
  <si>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</si>
  <si>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</si>
  <si>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 xml:space="preserve">    Remunerarea salariaților - net</t>
  </si>
  <si>
    <t xml:space="preserve">    Compensation of employees - net</t>
  </si>
  <si>
    <t xml:space="preserve">    Оплата труда работников - чистая</t>
  </si>
  <si>
    <t xml:space="preserve">    Transferuri personale</t>
  </si>
  <si>
    <t xml:space="preserve">    Personal transfers</t>
  </si>
  <si>
    <t xml:space="preserve">    Личные трансферты</t>
  </si>
  <si>
    <t xml:space="preserve">    Transferuri de capital între gospodăriile populației</t>
  </si>
  <si>
    <t xml:space="preserve">    Capital transfers between households</t>
  </si>
  <si>
    <t xml:space="preserve">    Капитальные трансферты между домашними хозяйствами </t>
  </si>
  <si>
    <t>Balanţa de plăţi a Republicii Moldova pentru 2009-Tr. I 2016 conform MBP6</t>
  </si>
  <si>
    <t>Balance of Payments of the Republic of Moldova for 2009-Q1 2016 (BPM6)</t>
  </si>
  <si>
    <t>Платежный баланс Республики Молдова, 2009-I кв. 2016 (РПБ6)</t>
  </si>
  <si>
    <t>Unitatea de măsură: milioane dolari SUA</t>
  </si>
  <si>
    <t>Unit: US$ million</t>
  </si>
  <si>
    <t>Единица измерения: млн.  долларов США</t>
  </si>
  <si>
    <t>I кв.  2016</t>
  </si>
</sst>
</file>

<file path=xl/styles.xml><?xml version="1.0" encoding="utf-8"?>
<styleSheet xmlns="http://schemas.openxmlformats.org/spreadsheetml/2006/main">
  <numFmts count="11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0.000"/>
    <numFmt numFmtId="165" formatCode="##,##0.0000"/>
    <numFmt numFmtId="166" formatCode="#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PermianSerifTypeface"/>
      <family val="3"/>
    </font>
    <font>
      <sz val="9"/>
      <color indexed="8"/>
      <name val="Times New Roman"/>
      <family val="2"/>
    </font>
    <font>
      <b/>
      <sz val="8"/>
      <color indexed="8"/>
      <name val="Calibri"/>
      <family val="2"/>
    </font>
    <font>
      <sz val="11"/>
      <name val="PermianSerifTypeface"/>
      <family val="3"/>
    </font>
    <font>
      <sz val="8"/>
      <color indexed="8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PermianSerifTypeface"/>
      <family val="3"/>
    </font>
    <font>
      <b/>
      <sz val="8"/>
      <color theme="1"/>
      <name val="Calibri"/>
      <family val="2"/>
    </font>
    <font>
      <sz val="8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61" applyFont="1">
      <alignment/>
      <protection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65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4" fontId="2" fillId="0" borderId="0" xfId="58" applyNumberFormat="1" applyFont="1" applyFill="1" applyBorder="1">
      <alignment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2" fillId="0" borderId="10" xfId="61" applyFont="1" applyFill="1" applyBorder="1" applyAlignment="1">
      <alignment wrapText="1"/>
      <protection/>
    </xf>
    <xf numFmtId="0" fontId="7" fillId="0" borderId="0" xfId="58" applyFont="1" applyFill="1">
      <alignment/>
      <protection/>
    </xf>
    <xf numFmtId="0" fontId="47" fillId="0" borderId="11" xfId="61" applyFont="1" applyBorder="1" applyAlignment="1">
      <alignment horizontal="right"/>
      <protection/>
    </xf>
    <xf numFmtId="2" fontId="27" fillId="0" borderId="0" xfId="58" applyNumberFormat="1" applyFont="1" applyFill="1">
      <alignment/>
      <protection/>
    </xf>
    <xf numFmtId="164" fontId="27" fillId="0" borderId="0" xfId="58" applyNumberFormat="1" applyFont="1" applyFill="1">
      <alignment/>
      <protection/>
    </xf>
    <xf numFmtId="0" fontId="27" fillId="0" borderId="0" xfId="58" applyFont="1" applyFill="1">
      <alignment/>
      <protection/>
    </xf>
    <xf numFmtId="4" fontId="27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0" fontId="48" fillId="0" borderId="0" xfId="61" applyFont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0" fontId="2" fillId="0" borderId="0" xfId="58" applyFont="1" applyFill="1" applyBorder="1">
      <alignment/>
      <protection/>
    </xf>
    <xf numFmtId="0" fontId="2" fillId="0" borderId="10" xfId="61" applyFont="1" applyFill="1" applyBorder="1">
      <alignment/>
      <protection/>
    </xf>
    <xf numFmtId="166" fontId="2" fillId="0" borderId="0" xfId="58" applyNumberFormat="1" applyFont="1" applyFill="1" applyProtection="1">
      <alignment/>
      <protection locked="0"/>
    </xf>
    <xf numFmtId="165" fontId="2" fillId="0" borderId="0" xfId="58" applyNumberFormat="1" applyFont="1" applyFill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3"/>
  <sheetViews>
    <sheetView showZeros="0" tabSelected="1" zoomScale="125" zoomScaleNormal="125" zoomScalePageLayoutView="0" workbookViewId="0" topLeftCell="A1">
      <pane xSplit="3" ySplit="5" topLeftCell="D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D4" sqref="D4"/>
    </sheetView>
  </sheetViews>
  <sheetFormatPr defaultColWidth="9.140625" defaultRowHeight="15"/>
  <cols>
    <col min="1" max="1" width="44.28125" style="2" hidden="1" customWidth="1"/>
    <col min="2" max="2" width="38.7109375" style="2" customWidth="1"/>
    <col min="3" max="3" width="48.57421875" style="2" hidden="1" customWidth="1"/>
    <col min="4" max="4" width="7.421875" style="2" bestFit="1" customWidth="1"/>
    <col min="5" max="5" width="6.421875" style="2" bestFit="1" customWidth="1"/>
    <col min="6" max="6" width="6.8515625" style="2" bestFit="1" customWidth="1"/>
    <col min="7" max="7" width="6.57421875" style="2" bestFit="1" customWidth="1"/>
    <col min="8" max="8" width="7.7109375" style="2" bestFit="1" customWidth="1"/>
    <col min="9" max="9" width="7.140625" style="2" bestFit="1" customWidth="1"/>
    <col min="10" max="11" width="6.8515625" style="2" bestFit="1" customWidth="1"/>
    <col min="12" max="12" width="6.7109375" style="2" bestFit="1" customWidth="1"/>
    <col min="13" max="13" width="7.8515625" style="2" bestFit="1" customWidth="1"/>
    <col min="14" max="14" width="7.00390625" style="2" bestFit="1" customWidth="1"/>
    <col min="15" max="15" width="7.28125" style="2" bestFit="1" customWidth="1"/>
    <col min="16" max="17" width="6.7109375" style="2" bestFit="1" customWidth="1"/>
    <col min="18" max="18" width="7.8515625" style="2" bestFit="1" customWidth="1"/>
    <col min="19" max="19" width="7.00390625" style="2" bestFit="1" customWidth="1"/>
    <col min="20" max="20" width="7.57421875" style="2" customWidth="1"/>
    <col min="21" max="21" width="6.8515625" style="2" bestFit="1" customWidth="1"/>
    <col min="22" max="22" width="6.57421875" style="2" bestFit="1" customWidth="1"/>
    <col min="23" max="23" width="7.8515625" style="2" bestFit="1" customWidth="1"/>
    <col min="24" max="24" width="7.00390625" style="2" bestFit="1" customWidth="1"/>
    <col min="25" max="25" width="7.57421875" style="2" customWidth="1"/>
    <col min="26" max="26" width="7.00390625" style="2" bestFit="1" customWidth="1"/>
    <col min="27" max="27" width="6.7109375" style="2" bestFit="1" customWidth="1"/>
    <col min="28" max="28" width="7.8515625" style="2" bestFit="1" customWidth="1"/>
    <col min="29" max="29" width="6.7109375" style="2" bestFit="1" customWidth="1"/>
    <col min="30" max="30" width="6.57421875" style="2" bestFit="1" customWidth="1"/>
    <col min="31" max="31" width="6.8515625" style="2" bestFit="1" customWidth="1"/>
    <col min="32" max="32" width="6.7109375" style="2" bestFit="1" customWidth="1"/>
    <col min="33" max="33" width="7.8515625" style="2" bestFit="1" customWidth="1"/>
    <col min="34" max="34" width="6.57421875" style="2" bestFit="1" customWidth="1"/>
    <col min="35" max="35" width="7.00390625" style="2" bestFit="1" customWidth="1"/>
    <col min="36" max="36" width="6.57421875" style="2" bestFit="1" customWidth="1"/>
    <col min="37" max="37" width="6.7109375" style="2" bestFit="1" customWidth="1"/>
    <col min="38" max="38" width="8.00390625" style="2" bestFit="1" customWidth="1"/>
    <col min="39" max="39" width="7.00390625" style="2" bestFit="1" customWidth="1"/>
    <col min="40" max="41" width="9.140625" style="3" customWidth="1"/>
    <col min="42" max="16384" width="9.140625" style="2" customWidth="1"/>
  </cols>
  <sheetData>
    <row r="1" spans="1:41" s="46" customFormat="1" ht="15">
      <c r="A1" s="42" t="s">
        <v>606</v>
      </c>
      <c r="B1" s="1" t="s">
        <v>607</v>
      </c>
      <c r="C1" s="1" t="s">
        <v>608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5"/>
      <c r="AN1" s="47"/>
      <c r="AO1" s="47"/>
    </row>
    <row r="2" spans="1:39" ht="11.25" customHeight="1">
      <c r="A2" s="2" t="s">
        <v>609</v>
      </c>
      <c r="B2" s="49" t="s">
        <v>610</v>
      </c>
      <c r="C2" s="2" t="s">
        <v>611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22.5" hidden="1">
      <c r="A3" s="4"/>
      <c r="B3" s="4"/>
      <c r="C3" s="4"/>
      <c r="D3" s="5" t="s">
        <v>0</v>
      </c>
      <c r="E3" s="5" t="s">
        <v>1</v>
      </c>
      <c r="F3" s="5" t="s">
        <v>2</v>
      </c>
      <c r="G3" s="5" t="s">
        <v>3</v>
      </c>
      <c r="H3" s="6">
        <v>2009</v>
      </c>
      <c r="I3" s="5" t="s">
        <v>4</v>
      </c>
      <c r="J3" s="5" t="s">
        <v>5</v>
      </c>
      <c r="K3" s="5" t="s">
        <v>6</v>
      </c>
      <c r="L3" s="5" t="s">
        <v>7</v>
      </c>
      <c r="M3" s="6">
        <v>2010</v>
      </c>
      <c r="N3" s="5" t="s">
        <v>8</v>
      </c>
      <c r="O3" s="5" t="s">
        <v>9</v>
      </c>
      <c r="P3" s="5" t="s">
        <v>10</v>
      </c>
      <c r="Q3" s="5" t="s">
        <v>11</v>
      </c>
      <c r="R3" s="6">
        <v>2011</v>
      </c>
      <c r="S3" s="5" t="s">
        <v>12</v>
      </c>
      <c r="T3" s="5" t="s">
        <v>13</v>
      </c>
      <c r="U3" s="5" t="s">
        <v>14</v>
      </c>
      <c r="V3" s="5" t="s">
        <v>15</v>
      </c>
      <c r="W3" s="6">
        <v>2012</v>
      </c>
      <c r="X3" s="5" t="s">
        <v>16</v>
      </c>
      <c r="Y3" s="5" t="s">
        <v>17</v>
      </c>
      <c r="Z3" s="5" t="s">
        <v>18</v>
      </c>
      <c r="AA3" s="5" t="s">
        <v>19</v>
      </c>
      <c r="AB3" s="6">
        <v>2013</v>
      </c>
      <c r="AC3" s="5" t="s">
        <v>20</v>
      </c>
      <c r="AD3" s="5" t="s">
        <v>21</v>
      </c>
      <c r="AE3" s="5" t="s">
        <v>22</v>
      </c>
      <c r="AF3" s="5" t="s">
        <v>23</v>
      </c>
      <c r="AG3" s="6">
        <v>2014</v>
      </c>
      <c r="AH3" s="5" t="s">
        <v>24</v>
      </c>
      <c r="AI3" s="5" t="s">
        <v>25</v>
      </c>
      <c r="AJ3" s="5" t="s">
        <v>26</v>
      </c>
      <c r="AK3" s="5" t="s">
        <v>27</v>
      </c>
      <c r="AL3" s="6">
        <v>2015</v>
      </c>
      <c r="AM3" s="5" t="s">
        <v>28</v>
      </c>
    </row>
    <row r="4" spans="1:39" ht="22.5">
      <c r="A4" s="4"/>
      <c r="B4" s="4"/>
      <c r="C4" s="4"/>
      <c r="D4" s="5" t="s">
        <v>29</v>
      </c>
      <c r="E4" s="5" t="s">
        <v>30</v>
      </c>
      <c r="F4" s="5" t="s">
        <v>31</v>
      </c>
      <c r="G4" s="5" t="s">
        <v>32</v>
      </c>
      <c r="H4" s="6">
        <v>2009</v>
      </c>
      <c r="I4" s="5" t="s">
        <v>33</v>
      </c>
      <c r="J4" s="5" t="s">
        <v>34</v>
      </c>
      <c r="K4" s="5" t="s">
        <v>35</v>
      </c>
      <c r="L4" s="5" t="s">
        <v>36</v>
      </c>
      <c r="M4" s="6">
        <v>2010</v>
      </c>
      <c r="N4" s="5" t="s">
        <v>37</v>
      </c>
      <c r="O4" s="5" t="s">
        <v>38</v>
      </c>
      <c r="P4" s="5" t="s">
        <v>39</v>
      </c>
      <c r="Q4" s="5" t="s">
        <v>40</v>
      </c>
      <c r="R4" s="6">
        <v>2011</v>
      </c>
      <c r="S4" s="5" t="s">
        <v>41</v>
      </c>
      <c r="T4" s="5" t="s">
        <v>42</v>
      </c>
      <c r="U4" s="5" t="s">
        <v>43</v>
      </c>
      <c r="V4" s="5" t="s">
        <v>44</v>
      </c>
      <c r="W4" s="6">
        <v>2012</v>
      </c>
      <c r="X4" s="5" t="s">
        <v>45</v>
      </c>
      <c r="Y4" s="5" t="s">
        <v>46</v>
      </c>
      <c r="Z4" s="5" t="s">
        <v>47</v>
      </c>
      <c r="AA4" s="5" t="s">
        <v>48</v>
      </c>
      <c r="AB4" s="6">
        <v>2013</v>
      </c>
      <c r="AC4" s="5" t="s">
        <v>49</v>
      </c>
      <c r="AD4" s="5" t="s">
        <v>50</v>
      </c>
      <c r="AE4" s="5" t="s">
        <v>51</v>
      </c>
      <c r="AF4" s="5" t="s">
        <v>52</v>
      </c>
      <c r="AG4" s="6">
        <v>2014</v>
      </c>
      <c r="AH4" s="5" t="s">
        <v>53</v>
      </c>
      <c r="AI4" s="5" t="s">
        <v>54</v>
      </c>
      <c r="AJ4" s="5" t="s">
        <v>55</v>
      </c>
      <c r="AK4" s="5" t="s">
        <v>56</v>
      </c>
      <c r="AL4" s="6">
        <v>2015</v>
      </c>
      <c r="AM4" s="5" t="s">
        <v>57</v>
      </c>
    </row>
    <row r="5" spans="1:39" ht="22.5" hidden="1">
      <c r="A5" s="4"/>
      <c r="B5" s="4"/>
      <c r="C5" s="4"/>
      <c r="D5" s="5" t="s">
        <v>58</v>
      </c>
      <c r="E5" s="5" t="s">
        <v>59</v>
      </c>
      <c r="F5" s="5" t="s">
        <v>60</v>
      </c>
      <c r="G5" s="5" t="s">
        <v>61</v>
      </c>
      <c r="H5" s="6">
        <v>2009</v>
      </c>
      <c r="I5" s="5" t="s">
        <v>62</v>
      </c>
      <c r="J5" s="5" t="s">
        <v>63</v>
      </c>
      <c r="K5" s="5" t="s">
        <v>64</v>
      </c>
      <c r="L5" s="5" t="s">
        <v>65</v>
      </c>
      <c r="M5" s="6">
        <v>2010</v>
      </c>
      <c r="N5" s="5" t="s">
        <v>66</v>
      </c>
      <c r="O5" s="5" t="s">
        <v>67</v>
      </c>
      <c r="P5" s="5" t="s">
        <v>68</v>
      </c>
      <c r="Q5" s="5" t="s">
        <v>69</v>
      </c>
      <c r="R5" s="6">
        <v>2011</v>
      </c>
      <c r="S5" s="5" t="s">
        <v>70</v>
      </c>
      <c r="T5" s="5" t="s">
        <v>71</v>
      </c>
      <c r="U5" s="5" t="s">
        <v>72</v>
      </c>
      <c r="V5" s="5" t="s">
        <v>73</v>
      </c>
      <c r="W5" s="6">
        <v>2012</v>
      </c>
      <c r="X5" s="5" t="s">
        <v>74</v>
      </c>
      <c r="Y5" s="5" t="s">
        <v>75</v>
      </c>
      <c r="Z5" s="5" t="s">
        <v>76</v>
      </c>
      <c r="AA5" s="5" t="s">
        <v>77</v>
      </c>
      <c r="AB5" s="6">
        <v>2013</v>
      </c>
      <c r="AC5" s="5" t="s">
        <v>78</v>
      </c>
      <c r="AD5" s="5" t="s">
        <v>79</v>
      </c>
      <c r="AE5" s="5" t="s">
        <v>80</v>
      </c>
      <c r="AF5" s="5" t="s">
        <v>81</v>
      </c>
      <c r="AG5" s="6">
        <v>2014</v>
      </c>
      <c r="AH5" s="5" t="s">
        <v>82</v>
      </c>
      <c r="AI5" s="5" t="s">
        <v>83</v>
      </c>
      <c r="AJ5" s="5" t="s">
        <v>84</v>
      </c>
      <c r="AK5" s="5" t="s">
        <v>85</v>
      </c>
      <c r="AL5" s="6">
        <v>2015</v>
      </c>
      <c r="AM5" s="5" t="s">
        <v>612</v>
      </c>
    </row>
    <row r="6" spans="1:39" ht="11.25">
      <c r="A6" s="7" t="s">
        <v>86</v>
      </c>
      <c r="B6" s="7" t="s">
        <v>87</v>
      </c>
      <c r="C6" s="7" t="s">
        <v>88</v>
      </c>
      <c r="D6" s="50">
        <f aca="true" t="shared" si="0" ref="D6:AB6">D7-D8</f>
        <v>-245.1600000000002</v>
      </c>
      <c r="E6" s="50">
        <f t="shared" si="0"/>
        <v>-46.81000000000017</v>
      </c>
      <c r="F6" s="50">
        <f t="shared" si="0"/>
        <v>-89.64999999999998</v>
      </c>
      <c r="G6" s="50">
        <f t="shared" si="0"/>
        <v>-103.57000000000016</v>
      </c>
      <c r="H6" s="51">
        <f t="shared" si="0"/>
        <v>-485.19000000000005</v>
      </c>
      <c r="I6" s="50">
        <f t="shared" si="0"/>
        <v>-131.85375661</v>
      </c>
      <c r="J6" s="50">
        <f t="shared" si="0"/>
        <v>-166.4617890333334</v>
      </c>
      <c r="K6" s="50">
        <f t="shared" si="0"/>
        <v>-108.79712316666655</v>
      </c>
      <c r="L6" s="50">
        <f t="shared" si="0"/>
        <v>-74.35608154666647</v>
      </c>
      <c r="M6" s="51">
        <f t="shared" si="0"/>
        <v>-481.468750356667</v>
      </c>
      <c r="N6" s="50">
        <f t="shared" si="0"/>
        <v>-191.56999999999994</v>
      </c>
      <c r="O6" s="50">
        <f t="shared" si="0"/>
        <v>-190.59999999999968</v>
      </c>
      <c r="P6" s="50">
        <f t="shared" si="0"/>
        <v>-201.17000000000007</v>
      </c>
      <c r="Q6" s="50">
        <f t="shared" si="0"/>
        <v>-268.6099999999999</v>
      </c>
      <c r="R6" s="51">
        <f t="shared" si="0"/>
        <v>-851.9499999999989</v>
      </c>
      <c r="S6" s="50">
        <f t="shared" si="0"/>
        <v>-216.16999999999985</v>
      </c>
      <c r="T6" s="50">
        <f t="shared" si="0"/>
        <v>-94.75</v>
      </c>
      <c r="U6" s="50">
        <f t="shared" si="0"/>
        <v>-107.77999999999997</v>
      </c>
      <c r="V6" s="50">
        <f t="shared" si="0"/>
        <v>-217.67999999999984</v>
      </c>
      <c r="W6" s="9">
        <f t="shared" si="0"/>
        <v>-636.3799999999992</v>
      </c>
      <c r="X6" s="8">
        <f t="shared" si="0"/>
        <v>-158.04999999999995</v>
      </c>
      <c r="Y6" s="8">
        <f t="shared" si="0"/>
        <v>-219.64999999999964</v>
      </c>
      <c r="Z6" s="8">
        <f t="shared" si="0"/>
        <v>-82.51999999999998</v>
      </c>
      <c r="AA6" s="8">
        <f t="shared" si="0"/>
        <v>-47.43999999999983</v>
      </c>
      <c r="AB6" s="9">
        <f t="shared" si="0"/>
        <v>-507.65999999999894</v>
      </c>
      <c r="AC6" s="8">
        <f aca="true" t="shared" si="1" ref="AC6:AM6">AC7-AC8</f>
        <v>-150.80000000000018</v>
      </c>
      <c r="AD6" s="8">
        <f t="shared" si="1"/>
        <v>-111.63000000000011</v>
      </c>
      <c r="AE6" s="8">
        <f t="shared" si="1"/>
        <v>-104.1099999999999</v>
      </c>
      <c r="AF6" s="8">
        <f t="shared" si="1"/>
        <v>-197.81000000000017</v>
      </c>
      <c r="AG6" s="9">
        <f t="shared" si="1"/>
        <v>-564.3499999999995</v>
      </c>
      <c r="AH6" s="8">
        <f t="shared" si="1"/>
        <v>-142.3699999999999</v>
      </c>
      <c r="AI6" s="8">
        <f t="shared" si="1"/>
        <v>-127.58000000000015</v>
      </c>
      <c r="AJ6" s="8">
        <f t="shared" si="1"/>
        <v>-118.27999999999997</v>
      </c>
      <c r="AK6" s="8">
        <f t="shared" si="1"/>
        <v>-76.00999999999999</v>
      </c>
      <c r="AL6" s="9">
        <f t="shared" si="1"/>
        <v>-464.2400000000007</v>
      </c>
      <c r="AM6" s="10">
        <f t="shared" si="1"/>
        <v>-104.67000000000007</v>
      </c>
    </row>
    <row r="7" spans="1:39" ht="11.25">
      <c r="A7" s="11" t="s">
        <v>89</v>
      </c>
      <c r="B7" s="11" t="s">
        <v>89</v>
      </c>
      <c r="C7" s="11" t="s">
        <v>90</v>
      </c>
      <c r="D7" s="17">
        <f aca="true" t="shared" si="2" ref="D7:AB8">+D10+D180+D244</f>
        <v>711.0799999999999</v>
      </c>
      <c r="E7" s="17">
        <f t="shared" si="2"/>
        <v>885.0699999999999</v>
      </c>
      <c r="F7" s="17">
        <f t="shared" si="2"/>
        <v>914.72</v>
      </c>
      <c r="G7" s="17">
        <f t="shared" si="2"/>
        <v>1082.75</v>
      </c>
      <c r="H7" s="18">
        <f t="shared" si="2"/>
        <v>3593.6200000000003</v>
      </c>
      <c r="I7" s="17">
        <f t="shared" si="2"/>
        <v>772.8262433900001</v>
      </c>
      <c r="J7" s="17">
        <f t="shared" si="2"/>
        <v>902.0782109666666</v>
      </c>
      <c r="K7" s="17">
        <f t="shared" si="2"/>
        <v>1065.9428768333332</v>
      </c>
      <c r="L7" s="17">
        <f t="shared" si="2"/>
        <v>1336.8639184533333</v>
      </c>
      <c r="M7" s="18">
        <f t="shared" si="2"/>
        <v>4077.7112496433333</v>
      </c>
      <c r="N7" s="17">
        <f t="shared" si="2"/>
        <v>1047</v>
      </c>
      <c r="O7" s="17">
        <f t="shared" si="2"/>
        <v>1272.6200000000001</v>
      </c>
      <c r="P7" s="17">
        <f t="shared" si="2"/>
        <v>1366.84</v>
      </c>
      <c r="Q7" s="17">
        <f t="shared" si="2"/>
        <v>1496.56</v>
      </c>
      <c r="R7" s="18">
        <f t="shared" si="2"/>
        <v>5183.02</v>
      </c>
      <c r="S7" s="17">
        <f t="shared" si="2"/>
        <v>1109.8600000000001</v>
      </c>
      <c r="T7" s="17">
        <f t="shared" si="2"/>
        <v>1370</v>
      </c>
      <c r="U7" s="17">
        <f t="shared" si="2"/>
        <v>1398.1699999999998</v>
      </c>
      <c r="V7" s="17">
        <f t="shared" si="2"/>
        <v>1501.7</v>
      </c>
      <c r="W7" s="18">
        <f t="shared" si="2"/>
        <v>5379.73</v>
      </c>
      <c r="X7" s="17">
        <f t="shared" si="2"/>
        <v>1272.37</v>
      </c>
      <c r="Y7" s="17">
        <f t="shared" si="2"/>
        <v>1396.38</v>
      </c>
      <c r="Z7" s="17">
        <f t="shared" si="2"/>
        <v>1564</v>
      </c>
      <c r="AA7" s="17">
        <f t="shared" si="2"/>
        <v>1704.43</v>
      </c>
      <c r="AB7" s="18">
        <f t="shared" si="2"/>
        <v>5937.18</v>
      </c>
      <c r="AC7" s="12">
        <f aca="true" t="shared" si="3" ref="AC7:AF8">AC10+AC180+AC244</f>
        <v>1273.9299999999998</v>
      </c>
      <c r="AD7" s="12">
        <f t="shared" si="3"/>
        <v>1477.6</v>
      </c>
      <c r="AE7" s="12">
        <f t="shared" si="3"/>
        <v>1513.73</v>
      </c>
      <c r="AF7" s="12">
        <f t="shared" si="3"/>
        <v>1473.1100000000001</v>
      </c>
      <c r="AG7" s="13">
        <f>SUM(AC7:AF7)</f>
        <v>5738.370000000001</v>
      </c>
      <c r="AH7" s="12">
        <f aca="true" t="shared" si="4" ref="AH7:AK8">AH10+AH180+AH244</f>
        <v>1047.26</v>
      </c>
      <c r="AI7" s="12">
        <f t="shared" si="4"/>
        <v>1182.02</v>
      </c>
      <c r="AJ7" s="12">
        <f t="shared" si="4"/>
        <v>1102.25</v>
      </c>
      <c r="AK7" s="12">
        <f t="shared" si="4"/>
        <v>1180.79</v>
      </c>
      <c r="AL7" s="13">
        <f>SUM(AH7:AK7)</f>
        <v>4512.32</v>
      </c>
      <c r="AM7" s="14">
        <f>AM10+AM180+AM244</f>
        <v>944.3799999999999</v>
      </c>
    </row>
    <row r="8" spans="1:39" ht="11.25">
      <c r="A8" s="11" t="s">
        <v>91</v>
      </c>
      <c r="B8" s="11" t="s">
        <v>91</v>
      </c>
      <c r="C8" s="11" t="s">
        <v>92</v>
      </c>
      <c r="D8" s="17">
        <f t="shared" si="2"/>
        <v>956.2400000000001</v>
      </c>
      <c r="E8" s="17">
        <f t="shared" si="2"/>
        <v>931.8800000000001</v>
      </c>
      <c r="F8" s="17">
        <f t="shared" si="2"/>
        <v>1004.37</v>
      </c>
      <c r="G8" s="17">
        <f t="shared" si="2"/>
        <v>1186.3200000000002</v>
      </c>
      <c r="H8" s="18">
        <f t="shared" si="2"/>
        <v>4078.8100000000004</v>
      </c>
      <c r="I8" s="17">
        <f t="shared" si="2"/>
        <v>904.6800000000001</v>
      </c>
      <c r="J8" s="17">
        <f t="shared" si="2"/>
        <v>1068.54</v>
      </c>
      <c r="K8" s="17">
        <f t="shared" si="2"/>
        <v>1174.7399999999998</v>
      </c>
      <c r="L8" s="17">
        <f t="shared" si="2"/>
        <v>1411.2199999999998</v>
      </c>
      <c r="M8" s="18">
        <f t="shared" si="2"/>
        <v>4559.18</v>
      </c>
      <c r="N8" s="17">
        <f t="shared" si="2"/>
        <v>1238.57</v>
      </c>
      <c r="O8" s="17">
        <f t="shared" si="2"/>
        <v>1463.2199999999998</v>
      </c>
      <c r="P8" s="17">
        <f t="shared" si="2"/>
        <v>1568.01</v>
      </c>
      <c r="Q8" s="17">
        <f t="shared" si="2"/>
        <v>1765.1699999999998</v>
      </c>
      <c r="R8" s="18">
        <f t="shared" si="2"/>
        <v>6034.969999999999</v>
      </c>
      <c r="S8" s="17">
        <f t="shared" si="2"/>
        <v>1326.03</v>
      </c>
      <c r="T8" s="17">
        <f t="shared" si="2"/>
        <v>1464.75</v>
      </c>
      <c r="U8" s="17">
        <f t="shared" si="2"/>
        <v>1505.9499999999998</v>
      </c>
      <c r="V8" s="17">
        <f t="shared" si="2"/>
        <v>1719.3799999999999</v>
      </c>
      <c r="W8" s="18">
        <f t="shared" si="2"/>
        <v>6016.109999999999</v>
      </c>
      <c r="X8" s="17">
        <f t="shared" si="2"/>
        <v>1430.4199999999998</v>
      </c>
      <c r="Y8" s="17">
        <f t="shared" si="2"/>
        <v>1616.0299999999997</v>
      </c>
      <c r="Z8" s="17">
        <f t="shared" si="2"/>
        <v>1646.52</v>
      </c>
      <c r="AA8" s="17">
        <f t="shared" si="2"/>
        <v>1751.87</v>
      </c>
      <c r="AB8" s="18">
        <f t="shared" si="2"/>
        <v>6444.839999999999</v>
      </c>
      <c r="AC8" s="12">
        <f t="shared" si="3"/>
        <v>1424.73</v>
      </c>
      <c r="AD8" s="12">
        <f t="shared" si="3"/>
        <v>1589.23</v>
      </c>
      <c r="AE8" s="12">
        <f t="shared" si="3"/>
        <v>1617.84</v>
      </c>
      <c r="AF8" s="12">
        <f t="shared" si="3"/>
        <v>1670.9200000000003</v>
      </c>
      <c r="AG8" s="13">
        <f>SUM(AC8:AF8)</f>
        <v>6302.72</v>
      </c>
      <c r="AH8" s="12">
        <f t="shared" si="4"/>
        <v>1189.6299999999999</v>
      </c>
      <c r="AI8" s="12">
        <f t="shared" si="4"/>
        <v>1309.6000000000001</v>
      </c>
      <c r="AJ8" s="12">
        <f t="shared" si="4"/>
        <v>1220.53</v>
      </c>
      <c r="AK8" s="12">
        <f t="shared" si="4"/>
        <v>1256.8</v>
      </c>
      <c r="AL8" s="13">
        <f>SUM(AH8:AK8)</f>
        <v>4976.56</v>
      </c>
      <c r="AM8" s="14">
        <f>AM11+AM181+AM245</f>
        <v>1049.05</v>
      </c>
    </row>
    <row r="9" spans="1:41" s="48" customFormat="1" ht="11.25">
      <c r="A9" s="7" t="s">
        <v>93</v>
      </c>
      <c r="B9" s="7" t="s">
        <v>94</v>
      </c>
      <c r="C9" s="7" t="s">
        <v>95</v>
      </c>
      <c r="D9" s="50">
        <f aca="true" t="shared" si="5" ref="D9:AB9">D10-D11</f>
        <v>-477.31000000000006</v>
      </c>
      <c r="E9" s="50">
        <f t="shared" si="5"/>
        <v>-433.34000000000015</v>
      </c>
      <c r="F9" s="50">
        <f t="shared" si="5"/>
        <v>-482.91999999999996</v>
      </c>
      <c r="G9" s="50">
        <f t="shared" si="5"/>
        <v>-605.0100000000001</v>
      </c>
      <c r="H9" s="51">
        <f t="shared" si="5"/>
        <v>-1998.5800000000004</v>
      </c>
      <c r="I9" s="50">
        <f t="shared" si="5"/>
        <v>-457.62375661</v>
      </c>
      <c r="J9" s="50">
        <f t="shared" si="5"/>
        <v>-583.5717890333333</v>
      </c>
      <c r="K9" s="50">
        <f t="shared" si="5"/>
        <v>-578.8371231666665</v>
      </c>
      <c r="L9" s="50">
        <f t="shared" si="5"/>
        <v>-635.4660815466666</v>
      </c>
      <c r="M9" s="51">
        <f t="shared" si="5"/>
        <v>-2255.4987503566667</v>
      </c>
      <c r="N9" s="50">
        <f t="shared" si="5"/>
        <v>-582.1699999999998</v>
      </c>
      <c r="O9" s="50">
        <f t="shared" si="5"/>
        <v>-672.5099999999998</v>
      </c>
      <c r="P9" s="50">
        <f t="shared" si="5"/>
        <v>-745.6699999999998</v>
      </c>
      <c r="Q9" s="50">
        <f t="shared" si="5"/>
        <v>-825.1499999999999</v>
      </c>
      <c r="R9" s="51">
        <f t="shared" si="5"/>
        <v>-2825.499999999999</v>
      </c>
      <c r="S9" s="50">
        <f t="shared" si="5"/>
        <v>-681.8900000000001</v>
      </c>
      <c r="T9" s="50">
        <f t="shared" si="5"/>
        <v>-680.5199999999999</v>
      </c>
      <c r="U9" s="50">
        <f t="shared" si="5"/>
        <v>-746.2499999999998</v>
      </c>
      <c r="V9" s="50">
        <f t="shared" si="5"/>
        <v>-850.2399999999998</v>
      </c>
      <c r="W9" s="9">
        <f t="shared" si="5"/>
        <v>-2958.8999999999996</v>
      </c>
      <c r="X9" s="8">
        <f t="shared" si="5"/>
        <v>-643.93</v>
      </c>
      <c r="Y9" s="8">
        <f t="shared" si="5"/>
        <v>-783.2399999999998</v>
      </c>
      <c r="Z9" s="8">
        <f t="shared" si="5"/>
        <v>-743.83</v>
      </c>
      <c r="AA9" s="8">
        <f t="shared" si="5"/>
        <v>-821.5</v>
      </c>
      <c r="AB9" s="9">
        <f t="shared" si="5"/>
        <v>-2992.4999999999995</v>
      </c>
      <c r="AC9" s="8">
        <f aca="true" t="shared" si="6" ref="AC9:AM9">AC10-AC11</f>
        <v>-617.1700000000001</v>
      </c>
      <c r="AD9" s="8">
        <f t="shared" si="6"/>
        <v>-733.6300000000001</v>
      </c>
      <c r="AE9" s="8">
        <f t="shared" si="6"/>
        <v>-770.0700000000002</v>
      </c>
      <c r="AF9" s="8">
        <f t="shared" si="6"/>
        <v>-810.9600000000002</v>
      </c>
      <c r="AG9" s="9">
        <f t="shared" si="6"/>
        <v>-2931.830000000001</v>
      </c>
      <c r="AH9" s="8">
        <f t="shared" si="6"/>
        <v>-471.9599999999998</v>
      </c>
      <c r="AI9" s="8">
        <f t="shared" si="6"/>
        <v>-490.06000000000006</v>
      </c>
      <c r="AJ9" s="8">
        <f t="shared" si="6"/>
        <v>-519.26</v>
      </c>
      <c r="AK9" s="8">
        <f t="shared" si="6"/>
        <v>-462.8900000000001</v>
      </c>
      <c r="AL9" s="9">
        <f t="shared" si="6"/>
        <v>-1944.17</v>
      </c>
      <c r="AM9" s="10">
        <f t="shared" si="6"/>
        <v>-417.74</v>
      </c>
      <c r="AN9" s="15"/>
      <c r="AO9" s="15"/>
    </row>
    <row r="10" spans="1:39" ht="11.25">
      <c r="A10" s="11" t="s">
        <v>96</v>
      </c>
      <c r="B10" s="11" t="s">
        <v>96</v>
      </c>
      <c r="C10" s="11" t="s">
        <v>97</v>
      </c>
      <c r="D10" s="17">
        <f aca="true" t="shared" si="7" ref="D10:G11">D13+D26</f>
        <v>375.26</v>
      </c>
      <c r="E10" s="17">
        <f t="shared" si="7"/>
        <v>401.28</v>
      </c>
      <c r="F10" s="17">
        <f t="shared" si="7"/>
        <v>422</v>
      </c>
      <c r="G10" s="17">
        <f t="shared" si="7"/>
        <v>510.33000000000004</v>
      </c>
      <c r="H10" s="18">
        <f>SUM(D10:G10)</f>
        <v>1708.87</v>
      </c>
      <c r="I10" s="17">
        <f aca="true" t="shared" si="8" ref="I10:L11">I13+I26</f>
        <v>371.90624339</v>
      </c>
      <c r="J10" s="17">
        <f t="shared" si="8"/>
        <v>401.10821096666666</v>
      </c>
      <c r="K10" s="17">
        <f t="shared" si="8"/>
        <v>495.5528768333333</v>
      </c>
      <c r="L10" s="17">
        <f t="shared" si="8"/>
        <v>684.0639184533334</v>
      </c>
      <c r="M10" s="18">
        <f>SUM(I10:L10)</f>
        <v>1952.6312496433334</v>
      </c>
      <c r="N10" s="17">
        <f aca="true" t="shared" si="9" ref="N10:V11">N13+N26</f>
        <v>576.8900000000001</v>
      </c>
      <c r="O10" s="17">
        <f t="shared" si="9"/>
        <v>660.6300000000001</v>
      </c>
      <c r="P10" s="17">
        <f t="shared" si="9"/>
        <v>691.1800000000001</v>
      </c>
      <c r="Q10" s="17">
        <f t="shared" si="9"/>
        <v>811.94</v>
      </c>
      <c r="R10" s="18">
        <f>SUM(N10:Q10)</f>
        <v>2740.6400000000003</v>
      </c>
      <c r="S10" s="17">
        <f t="shared" si="9"/>
        <v>585.26</v>
      </c>
      <c r="T10" s="17">
        <f t="shared" si="9"/>
        <v>674.66</v>
      </c>
      <c r="U10" s="17">
        <f t="shared" si="9"/>
        <v>676.54</v>
      </c>
      <c r="V10" s="17">
        <f t="shared" si="9"/>
        <v>772.2</v>
      </c>
      <c r="W10" s="16">
        <f>SUM(S10:V10)</f>
        <v>2708.66</v>
      </c>
      <c r="X10" s="12">
        <f aca="true" t="shared" si="10" ref="X10:AA11">X13+X26</f>
        <v>709.9499999999999</v>
      </c>
      <c r="Y10" s="12">
        <f t="shared" si="10"/>
        <v>691.7</v>
      </c>
      <c r="Z10" s="12">
        <f t="shared" si="10"/>
        <v>782.4</v>
      </c>
      <c r="AA10" s="12">
        <f t="shared" si="10"/>
        <v>851.44</v>
      </c>
      <c r="AB10" s="13">
        <f>SUM(X10:AA10)</f>
        <v>3035.4900000000002</v>
      </c>
      <c r="AC10" s="12">
        <f>AC13+AC26</f>
        <v>706.31</v>
      </c>
      <c r="AD10" s="12">
        <f aca="true" t="shared" si="11" ref="AD10:AF11">AD13+AD26</f>
        <v>732.0899999999999</v>
      </c>
      <c r="AE10" s="12">
        <f t="shared" si="11"/>
        <v>715.3299999999999</v>
      </c>
      <c r="AF10" s="12">
        <f t="shared" si="11"/>
        <v>779.33</v>
      </c>
      <c r="AG10" s="13">
        <f>SUM(AC10:AF10)</f>
        <v>2933.0599999999995</v>
      </c>
      <c r="AH10" s="12">
        <f>AH13+AH26</f>
        <v>596.95</v>
      </c>
      <c r="AI10" s="12">
        <f aca="true" t="shared" si="12" ref="AI10:AK11">AI13+AI26</f>
        <v>632.13</v>
      </c>
      <c r="AJ10" s="12">
        <f t="shared" si="12"/>
        <v>586.19</v>
      </c>
      <c r="AK10" s="12">
        <f t="shared" si="12"/>
        <v>666.5699999999999</v>
      </c>
      <c r="AL10" s="13">
        <f>SUM(AH10:AK10)</f>
        <v>2481.84</v>
      </c>
      <c r="AM10" s="14">
        <f>AM13+AM26</f>
        <v>528.04</v>
      </c>
    </row>
    <row r="11" spans="1:39" ht="11.25">
      <c r="A11" s="11" t="s">
        <v>98</v>
      </c>
      <c r="B11" s="11" t="s">
        <v>98</v>
      </c>
      <c r="C11" s="11" t="s">
        <v>99</v>
      </c>
      <c r="D11" s="17">
        <f t="shared" si="7"/>
        <v>852.57</v>
      </c>
      <c r="E11" s="17">
        <f t="shared" si="7"/>
        <v>834.6200000000001</v>
      </c>
      <c r="F11" s="17">
        <f t="shared" si="7"/>
        <v>904.92</v>
      </c>
      <c r="G11" s="17">
        <f t="shared" si="7"/>
        <v>1115.3400000000001</v>
      </c>
      <c r="H11" s="18">
        <f>SUM(D11:G11)</f>
        <v>3707.4500000000003</v>
      </c>
      <c r="I11" s="17">
        <f t="shared" si="8"/>
        <v>829.53</v>
      </c>
      <c r="J11" s="17">
        <f t="shared" si="8"/>
        <v>984.68</v>
      </c>
      <c r="K11" s="17">
        <f t="shared" si="8"/>
        <v>1074.3899999999999</v>
      </c>
      <c r="L11" s="17">
        <f t="shared" si="8"/>
        <v>1319.53</v>
      </c>
      <c r="M11" s="18">
        <f>SUM(I11:L11)</f>
        <v>4208.13</v>
      </c>
      <c r="N11" s="17">
        <f t="shared" si="9"/>
        <v>1159.06</v>
      </c>
      <c r="O11" s="17">
        <f t="shared" si="9"/>
        <v>1333.1399999999999</v>
      </c>
      <c r="P11" s="17">
        <f t="shared" si="9"/>
        <v>1436.85</v>
      </c>
      <c r="Q11" s="17">
        <f t="shared" si="9"/>
        <v>1637.09</v>
      </c>
      <c r="R11" s="18">
        <f>SUM(N11:Q11)</f>
        <v>5566.139999999999</v>
      </c>
      <c r="S11" s="17">
        <f t="shared" si="9"/>
        <v>1267.15</v>
      </c>
      <c r="T11" s="17">
        <f t="shared" si="9"/>
        <v>1355.1799999999998</v>
      </c>
      <c r="U11" s="17">
        <f t="shared" si="9"/>
        <v>1422.7899999999997</v>
      </c>
      <c r="V11" s="17">
        <f t="shared" si="9"/>
        <v>1622.4399999999998</v>
      </c>
      <c r="W11" s="16">
        <f>SUM(S11:V11)</f>
        <v>5667.5599999999995</v>
      </c>
      <c r="X11" s="12">
        <f t="shared" si="10"/>
        <v>1353.8799999999999</v>
      </c>
      <c r="Y11" s="12">
        <f t="shared" si="10"/>
        <v>1474.9399999999998</v>
      </c>
      <c r="Z11" s="12">
        <f t="shared" si="10"/>
        <v>1526.23</v>
      </c>
      <c r="AA11" s="12">
        <f t="shared" si="10"/>
        <v>1672.94</v>
      </c>
      <c r="AB11" s="13">
        <f>SUM(X11:AA11)</f>
        <v>6027.99</v>
      </c>
      <c r="AC11" s="12">
        <f>AC14+AC27</f>
        <v>1323.48</v>
      </c>
      <c r="AD11" s="12">
        <f t="shared" si="11"/>
        <v>1465.72</v>
      </c>
      <c r="AE11" s="12">
        <f t="shared" si="11"/>
        <v>1485.4</v>
      </c>
      <c r="AF11" s="12">
        <f t="shared" si="11"/>
        <v>1590.2900000000002</v>
      </c>
      <c r="AG11" s="13">
        <f>SUM(AC11:AF11)</f>
        <v>5864.89</v>
      </c>
      <c r="AH11" s="12">
        <f>AH14+AH27</f>
        <v>1068.9099999999999</v>
      </c>
      <c r="AI11" s="12">
        <f t="shared" si="12"/>
        <v>1122.19</v>
      </c>
      <c r="AJ11" s="12">
        <f t="shared" si="12"/>
        <v>1105.45</v>
      </c>
      <c r="AK11" s="12">
        <f t="shared" si="12"/>
        <v>1129.46</v>
      </c>
      <c r="AL11" s="13">
        <f>SUM(AH11:AK11)</f>
        <v>4426.01</v>
      </c>
      <c r="AM11" s="14">
        <f>AM14+AM27</f>
        <v>945.78</v>
      </c>
    </row>
    <row r="12" spans="1:41" s="48" customFormat="1" ht="11.25">
      <c r="A12" s="7" t="s">
        <v>100</v>
      </c>
      <c r="B12" s="7" t="s">
        <v>101</v>
      </c>
      <c r="C12" s="7" t="s">
        <v>102</v>
      </c>
      <c r="D12" s="50">
        <f aca="true" t="shared" si="13" ref="D12:AB12">D13-D14</f>
        <v>-488.84000000000003</v>
      </c>
      <c r="E12" s="50">
        <f t="shared" si="13"/>
        <v>-447.57000000000005</v>
      </c>
      <c r="F12" s="50">
        <f t="shared" si="13"/>
        <v>-499.47999999999996</v>
      </c>
      <c r="G12" s="50">
        <f t="shared" si="13"/>
        <v>-621.2800000000001</v>
      </c>
      <c r="H12" s="51">
        <f t="shared" si="13"/>
        <v>-2057.17</v>
      </c>
      <c r="I12" s="50">
        <f t="shared" si="13"/>
        <v>-473.48375661</v>
      </c>
      <c r="J12" s="50">
        <f t="shared" si="13"/>
        <v>-601.0217890333332</v>
      </c>
      <c r="K12" s="50">
        <f t="shared" si="13"/>
        <v>-593.5371231666667</v>
      </c>
      <c r="L12" s="50">
        <f t="shared" si="13"/>
        <v>-659.0460815466665</v>
      </c>
      <c r="M12" s="51">
        <f t="shared" si="13"/>
        <v>-2327.0887503566664</v>
      </c>
      <c r="N12" s="50">
        <f t="shared" si="13"/>
        <v>-612.3699999999999</v>
      </c>
      <c r="O12" s="50">
        <f t="shared" si="13"/>
        <v>-720.4899999999998</v>
      </c>
      <c r="P12" s="50">
        <f t="shared" si="13"/>
        <v>-794.4299999999998</v>
      </c>
      <c r="Q12" s="50">
        <f t="shared" si="13"/>
        <v>-857.26</v>
      </c>
      <c r="R12" s="51">
        <f t="shared" si="13"/>
        <v>-2984.5499999999993</v>
      </c>
      <c r="S12" s="50">
        <f t="shared" si="13"/>
        <v>-697.4400000000003</v>
      </c>
      <c r="T12" s="50">
        <f t="shared" si="13"/>
        <v>-709.8699999999999</v>
      </c>
      <c r="U12" s="50">
        <f t="shared" si="13"/>
        <v>-786.1599999999999</v>
      </c>
      <c r="V12" s="50">
        <f t="shared" si="13"/>
        <v>-874.3999999999999</v>
      </c>
      <c r="W12" s="9">
        <f t="shared" si="13"/>
        <v>-3067.869999999999</v>
      </c>
      <c r="X12" s="8">
        <f t="shared" si="13"/>
        <v>-667.99</v>
      </c>
      <c r="Y12" s="8">
        <f t="shared" si="13"/>
        <v>-815.9099999999999</v>
      </c>
      <c r="Z12" s="8">
        <f t="shared" si="13"/>
        <v>-793.02</v>
      </c>
      <c r="AA12" s="8">
        <f t="shared" si="13"/>
        <v>-862.1999999999999</v>
      </c>
      <c r="AB12" s="9">
        <f t="shared" si="13"/>
        <v>-3139.1200000000003</v>
      </c>
      <c r="AC12" s="8">
        <f>AC13-AC14</f>
        <v>-650.4300000000001</v>
      </c>
      <c r="AD12" s="8">
        <f aca="true" t="shared" si="14" ref="AD12:AM12">AD13-AD14</f>
        <v>-762.21</v>
      </c>
      <c r="AE12" s="8">
        <f t="shared" si="14"/>
        <v>-797.71</v>
      </c>
      <c r="AF12" s="8">
        <f t="shared" si="14"/>
        <v>-841.8600000000001</v>
      </c>
      <c r="AG12" s="9">
        <f t="shared" si="14"/>
        <v>-3052.2100000000005</v>
      </c>
      <c r="AH12" s="8">
        <f t="shared" si="14"/>
        <v>-499.5499999999999</v>
      </c>
      <c r="AI12" s="8">
        <f t="shared" si="14"/>
        <v>-519.69</v>
      </c>
      <c r="AJ12" s="8">
        <f t="shared" si="14"/>
        <v>-552.1299999999999</v>
      </c>
      <c r="AK12" s="8">
        <f t="shared" si="14"/>
        <v>-516.71</v>
      </c>
      <c r="AL12" s="9">
        <f t="shared" si="14"/>
        <v>-2088.0799999999995</v>
      </c>
      <c r="AM12" s="10">
        <f t="shared" si="14"/>
        <v>-456.65000000000003</v>
      </c>
      <c r="AN12" s="15"/>
      <c r="AO12" s="15"/>
    </row>
    <row r="13" spans="1:39" ht="11.25">
      <c r="A13" s="11" t="s">
        <v>103</v>
      </c>
      <c r="B13" s="11" t="s">
        <v>103</v>
      </c>
      <c r="C13" s="11" t="s">
        <v>104</v>
      </c>
      <c r="D13" s="17">
        <f aca="true" t="shared" si="15" ref="D13:AG13">D16+D19+D23</f>
        <v>198.97</v>
      </c>
      <c r="E13" s="17">
        <f t="shared" si="15"/>
        <v>215.98000000000002</v>
      </c>
      <c r="F13" s="17">
        <f t="shared" si="15"/>
        <v>220.8</v>
      </c>
      <c r="G13" s="17">
        <f t="shared" si="15"/>
        <v>293.76</v>
      </c>
      <c r="H13" s="18">
        <f t="shared" si="15"/>
        <v>929.51</v>
      </c>
      <c r="I13" s="17">
        <f t="shared" si="15"/>
        <v>207.06624338999998</v>
      </c>
      <c r="J13" s="17">
        <f t="shared" si="15"/>
        <v>213.33821096666665</v>
      </c>
      <c r="K13" s="17">
        <f t="shared" si="15"/>
        <v>290.4828768333333</v>
      </c>
      <c r="L13" s="17">
        <f t="shared" si="15"/>
        <v>453.7139184533334</v>
      </c>
      <c r="M13" s="18">
        <f t="shared" si="15"/>
        <v>1164.6012496433334</v>
      </c>
      <c r="N13" s="17">
        <f t="shared" si="15"/>
        <v>373.64000000000004</v>
      </c>
      <c r="O13" s="17">
        <f t="shared" si="15"/>
        <v>408.86000000000007</v>
      </c>
      <c r="P13" s="17">
        <f t="shared" si="15"/>
        <v>413.75</v>
      </c>
      <c r="Q13" s="17">
        <f t="shared" si="15"/>
        <v>546.25</v>
      </c>
      <c r="R13" s="18">
        <f t="shared" si="15"/>
        <v>1742.5000000000002</v>
      </c>
      <c r="S13" s="17">
        <f t="shared" si="15"/>
        <v>370.84</v>
      </c>
      <c r="T13" s="17">
        <f t="shared" si="15"/>
        <v>420.71999999999997</v>
      </c>
      <c r="U13" s="17">
        <f t="shared" si="15"/>
        <v>401.03000000000003</v>
      </c>
      <c r="V13" s="17">
        <f t="shared" si="15"/>
        <v>494.92</v>
      </c>
      <c r="W13" s="16">
        <f t="shared" si="15"/>
        <v>1687.5100000000002</v>
      </c>
      <c r="X13" s="12">
        <f t="shared" si="15"/>
        <v>462.84</v>
      </c>
      <c r="Y13" s="12">
        <f t="shared" si="15"/>
        <v>408.71999999999997</v>
      </c>
      <c r="Z13" s="12">
        <f t="shared" si="15"/>
        <v>477.82</v>
      </c>
      <c r="AA13" s="12">
        <f t="shared" si="15"/>
        <v>548.09</v>
      </c>
      <c r="AB13" s="13">
        <f t="shared" si="15"/>
        <v>1897.4699999999998</v>
      </c>
      <c r="AC13" s="12">
        <f t="shared" si="15"/>
        <v>447.79999999999995</v>
      </c>
      <c r="AD13" s="12">
        <f t="shared" si="15"/>
        <v>439.59</v>
      </c>
      <c r="AE13" s="12">
        <f t="shared" si="15"/>
        <v>424.79999999999995</v>
      </c>
      <c r="AF13" s="12">
        <f t="shared" si="15"/>
        <v>493.28</v>
      </c>
      <c r="AG13" s="13">
        <f t="shared" si="15"/>
        <v>1805.4699999999998</v>
      </c>
      <c r="AH13" s="12">
        <f aca="true" t="shared" si="16" ref="AH13:AM13">AH16+AH19+AH23</f>
        <v>380.15000000000003</v>
      </c>
      <c r="AI13" s="12">
        <f t="shared" si="16"/>
        <v>386.65000000000003</v>
      </c>
      <c r="AJ13" s="12">
        <f t="shared" si="16"/>
        <v>334.05</v>
      </c>
      <c r="AK13" s="12">
        <f t="shared" si="16"/>
        <v>406.18</v>
      </c>
      <c r="AL13" s="13">
        <f t="shared" si="16"/>
        <v>1507.0300000000002</v>
      </c>
      <c r="AM13" s="14">
        <f t="shared" si="16"/>
        <v>304.48999999999995</v>
      </c>
    </row>
    <row r="14" spans="1:39" ht="11.25">
      <c r="A14" s="11" t="s">
        <v>105</v>
      </c>
      <c r="B14" s="11" t="s">
        <v>105</v>
      </c>
      <c r="C14" s="11" t="s">
        <v>106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7" ref="N14:V14">N17+N24</f>
        <v>986.0099999999999</v>
      </c>
      <c r="O14" s="17">
        <f t="shared" si="17"/>
        <v>1129.35</v>
      </c>
      <c r="P14" s="17">
        <f t="shared" si="17"/>
        <v>1208.1799999999998</v>
      </c>
      <c r="Q14" s="17">
        <f t="shared" si="17"/>
        <v>1403.51</v>
      </c>
      <c r="R14" s="18">
        <f>SUM(N14:Q14)</f>
        <v>4727.049999999999</v>
      </c>
      <c r="S14" s="17">
        <f t="shared" si="17"/>
        <v>1068.2800000000002</v>
      </c>
      <c r="T14" s="17">
        <f t="shared" si="17"/>
        <v>1130.59</v>
      </c>
      <c r="U14" s="17">
        <f t="shared" si="17"/>
        <v>1187.1899999999998</v>
      </c>
      <c r="V14" s="17">
        <f t="shared" si="17"/>
        <v>1369.32</v>
      </c>
      <c r="W14" s="16">
        <f>SUM(S14:V14)</f>
        <v>4755.379999999999</v>
      </c>
      <c r="X14" s="12">
        <f>X17+X24</f>
        <v>1130.83</v>
      </c>
      <c r="Y14" s="12">
        <f>Y17+Y24</f>
        <v>1224.6299999999999</v>
      </c>
      <c r="Z14" s="12">
        <f>Z17+Z24</f>
        <v>1270.84</v>
      </c>
      <c r="AA14" s="12">
        <f>AA17+AA24</f>
        <v>1410.29</v>
      </c>
      <c r="AB14" s="13">
        <f>SUM(X14:AA14)</f>
        <v>5036.59</v>
      </c>
      <c r="AC14" s="12">
        <f>AC17+AC24</f>
        <v>1098.23</v>
      </c>
      <c r="AD14" s="12">
        <f>AD17+AD24</f>
        <v>1201.8</v>
      </c>
      <c r="AE14" s="12">
        <f>AE17+AE24</f>
        <v>1222.51</v>
      </c>
      <c r="AF14" s="12">
        <f>AF17+AF24</f>
        <v>1335.14</v>
      </c>
      <c r="AG14" s="13">
        <f>SUM(AC14:AF14)</f>
        <v>4857.68</v>
      </c>
      <c r="AH14" s="12">
        <f>AH17+AH24</f>
        <v>879.6999999999999</v>
      </c>
      <c r="AI14" s="12">
        <f>AI17+AI24</f>
        <v>906.34</v>
      </c>
      <c r="AJ14" s="12">
        <f>AJ17+AJ24</f>
        <v>886.18</v>
      </c>
      <c r="AK14" s="12">
        <f>AK17+AK24</f>
        <v>922.89</v>
      </c>
      <c r="AL14" s="13">
        <f>SUM(AH14:AK14)</f>
        <v>3595.1099999999997</v>
      </c>
      <c r="AM14" s="14">
        <f>AM17+AM24</f>
        <v>761.14</v>
      </c>
    </row>
    <row r="15" spans="1:39" ht="11.25" customHeight="1">
      <c r="A15" s="11" t="s">
        <v>107</v>
      </c>
      <c r="B15" s="11" t="s">
        <v>108</v>
      </c>
      <c r="C15" s="11" t="s">
        <v>109</v>
      </c>
      <c r="D15" s="17">
        <f aca="true" t="shared" si="18" ref="D15:AB15">D16-D17</f>
        <v>-488.4800000000001</v>
      </c>
      <c r="E15" s="17">
        <f t="shared" si="18"/>
        <v>-447.37000000000006</v>
      </c>
      <c r="F15" s="17">
        <f t="shared" si="18"/>
        <v>-499.89</v>
      </c>
      <c r="G15" s="17">
        <f t="shared" si="18"/>
        <v>-621.3400000000001</v>
      </c>
      <c r="H15" s="18">
        <f t="shared" si="18"/>
        <v>-2057.08</v>
      </c>
      <c r="I15" s="17">
        <f t="shared" si="18"/>
        <v>-464.52</v>
      </c>
      <c r="J15" s="17">
        <f t="shared" si="18"/>
        <v>-597.68</v>
      </c>
      <c r="K15" s="17">
        <f t="shared" si="18"/>
        <v>-594.19</v>
      </c>
      <c r="L15" s="17">
        <f t="shared" si="18"/>
        <v>-660.46</v>
      </c>
      <c r="M15" s="18">
        <f t="shared" si="18"/>
        <v>-2316.8499999999995</v>
      </c>
      <c r="N15" s="17">
        <f t="shared" si="18"/>
        <v>-611.1299999999999</v>
      </c>
      <c r="O15" s="17">
        <f t="shared" si="18"/>
        <v>-723.2299999999999</v>
      </c>
      <c r="P15" s="17">
        <f t="shared" si="18"/>
        <v>-781.4099999999999</v>
      </c>
      <c r="Q15" s="17">
        <f t="shared" si="18"/>
        <v>-857.7699999999999</v>
      </c>
      <c r="R15" s="18">
        <f t="shared" si="18"/>
        <v>-2973.539999999999</v>
      </c>
      <c r="S15" s="17">
        <f t="shared" si="18"/>
        <v>-684.3800000000003</v>
      </c>
      <c r="T15" s="17">
        <f t="shared" si="18"/>
        <v>-713.1299999999999</v>
      </c>
      <c r="U15" s="17">
        <f t="shared" si="18"/>
        <v>-789.0599999999998</v>
      </c>
      <c r="V15" s="17">
        <f t="shared" si="18"/>
        <v>-868.8999999999999</v>
      </c>
      <c r="W15" s="16">
        <f t="shared" si="18"/>
        <v>-3055.4699999999993</v>
      </c>
      <c r="X15" s="12">
        <f t="shared" si="18"/>
        <v>-663.8799999999999</v>
      </c>
      <c r="Y15" s="12">
        <f t="shared" si="18"/>
        <v>-819.0099999999999</v>
      </c>
      <c r="Z15" s="12">
        <f t="shared" si="18"/>
        <v>-802.5899999999999</v>
      </c>
      <c r="AA15" s="12">
        <f t="shared" si="18"/>
        <v>-850.9499999999999</v>
      </c>
      <c r="AB15" s="16">
        <f t="shared" si="18"/>
        <v>-3136.43</v>
      </c>
      <c r="AC15" s="12">
        <f>AC16-AC17</f>
        <v>-664.1000000000001</v>
      </c>
      <c r="AD15" s="12">
        <f aca="true" t="shared" si="19" ref="AD15:AM15">AD16-AD17</f>
        <v>-753.0999999999999</v>
      </c>
      <c r="AE15" s="12">
        <f t="shared" si="19"/>
        <v>-795.71</v>
      </c>
      <c r="AF15" s="12">
        <f t="shared" si="19"/>
        <v>-852.9700000000001</v>
      </c>
      <c r="AG15" s="16">
        <f t="shared" si="19"/>
        <v>-3065.88</v>
      </c>
      <c r="AH15" s="12">
        <f t="shared" si="19"/>
        <v>-497.88999999999993</v>
      </c>
      <c r="AI15" s="12">
        <f t="shared" si="19"/>
        <v>-520.7</v>
      </c>
      <c r="AJ15" s="12">
        <f t="shared" si="19"/>
        <v>-550.02</v>
      </c>
      <c r="AK15" s="12">
        <f t="shared" si="19"/>
        <v>-515.81</v>
      </c>
      <c r="AL15" s="16">
        <f t="shared" si="19"/>
        <v>-2084.42</v>
      </c>
      <c r="AM15" s="14">
        <f t="shared" si="19"/>
        <v>-454.91</v>
      </c>
    </row>
    <row r="16" spans="1:39" ht="11.25">
      <c r="A16" s="11" t="s">
        <v>110</v>
      </c>
      <c r="B16" s="11" t="s">
        <v>110</v>
      </c>
      <c r="C16" s="11" t="s">
        <v>111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16">
        <f>SUM(S16:V16)</f>
        <v>1699.8000000000002</v>
      </c>
      <c r="X16" s="17">
        <v>466.94</v>
      </c>
      <c r="Y16" s="17">
        <v>405.62</v>
      </c>
      <c r="Z16" s="17">
        <v>468.25</v>
      </c>
      <c r="AA16" s="17">
        <v>559.33</v>
      </c>
      <c r="AB16" s="13">
        <f>SUM(X16:AA16)</f>
        <v>1900.1399999999999</v>
      </c>
      <c r="AC16" s="17">
        <v>434.10999999999996</v>
      </c>
      <c r="AD16" s="17">
        <v>448.69</v>
      </c>
      <c r="AE16" s="17">
        <v>426.78999999999996</v>
      </c>
      <c r="AF16" s="17">
        <v>482.15999999999997</v>
      </c>
      <c r="AG16" s="13">
        <f>SUM(AC16:AF16)</f>
        <v>1791.75</v>
      </c>
      <c r="AH16" s="17">
        <v>381.79</v>
      </c>
      <c r="AI16" s="17">
        <v>385.64</v>
      </c>
      <c r="AJ16" s="17">
        <v>336.16</v>
      </c>
      <c r="AK16" s="17">
        <v>407.07</v>
      </c>
      <c r="AL16" s="13">
        <f>SUM(AH16:AK16)</f>
        <v>1510.66</v>
      </c>
      <c r="AM16" s="14">
        <v>306.21999999999997</v>
      </c>
    </row>
    <row r="17" spans="1:39" ht="11.25">
      <c r="A17" s="11" t="s">
        <v>112</v>
      </c>
      <c r="B17" s="11" t="s">
        <v>112</v>
      </c>
      <c r="C17" s="11" t="s">
        <v>113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16">
        <f>SUM(S17:V17)</f>
        <v>4755.2699999999995</v>
      </c>
      <c r="X17" s="17">
        <v>1130.82</v>
      </c>
      <c r="Y17" s="17">
        <v>1224.6299999999999</v>
      </c>
      <c r="Z17" s="17">
        <v>1270.84</v>
      </c>
      <c r="AA17" s="17">
        <v>1410.28</v>
      </c>
      <c r="AB17" s="13">
        <f>SUM(X17:AA17)</f>
        <v>5036.57</v>
      </c>
      <c r="AC17" s="17">
        <v>1098.21</v>
      </c>
      <c r="AD17" s="17">
        <v>1201.79</v>
      </c>
      <c r="AE17" s="17">
        <v>1222.5</v>
      </c>
      <c r="AF17" s="17">
        <v>1335.13</v>
      </c>
      <c r="AG17" s="13">
        <f aca="true" t="shared" si="20" ref="AG17:AG24">SUM(AC17:AF17)</f>
        <v>4857.63</v>
      </c>
      <c r="AH17" s="17">
        <v>879.68</v>
      </c>
      <c r="AI17" s="17">
        <v>906.34</v>
      </c>
      <c r="AJ17" s="17">
        <v>886.18</v>
      </c>
      <c r="AK17" s="17">
        <v>922.88</v>
      </c>
      <c r="AL17" s="13">
        <f aca="true" t="shared" si="21" ref="AL17:AL24">SUM(AH17:AK17)</f>
        <v>3595.08</v>
      </c>
      <c r="AM17" s="14">
        <v>761.13</v>
      </c>
    </row>
    <row r="18" spans="1:39" ht="11.25">
      <c r="A18" s="11" t="s">
        <v>114</v>
      </c>
      <c r="B18" s="11" t="s">
        <v>115</v>
      </c>
      <c r="C18" s="11" t="s">
        <v>116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16">
        <f>SUM(S18:V18)</f>
        <v>559.19</v>
      </c>
      <c r="X18" s="17">
        <v>149.07000000000002</v>
      </c>
      <c r="Y18" s="17">
        <v>118.67000000000002</v>
      </c>
      <c r="Z18" s="17">
        <v>126.10000000000002</v>
      </c>
      <c r="AA18" s="17">
        <v>110.77</v>
      </c>
      <c r="AB18" s="13">
        <f>SUM(X18:AA18)</f>
        <v>504.61</v>
      </c>
      <c r="AC18" s="17">
        <v>99.16</v>
      </c>
      <c r="AD18" s="17">
        <v>103.34</v>
      </c>
      <c r="AE18" s="17">
        <v>72.61</v>
      </c>
      <c r="AF18" s="17">
        <v>75.53</v>
      </c>
      <c r="AG18" s="13">
        <f t="shared" si="20"/>
        <v>350.64</v>
      </c>
      <c r="AH18" s="17">
        <v>60.18999999999998</v>
      </c>
      <c r="AI18" s="17">
        <v>89.4</v>
      </c>
      <c r="AJ18" s="17">
        <v>69.81</v>
      </c>
      <c r="AK18" s="17">
        <v>67.82</v>
      </c>
      <c r="AL18" s="13">
        <f t="shared" si="21"/>
        <v>287.21999999999997</v>
      </c>
      <c r="AM18" s="14">
        <v>57.69000000000001</v>
      </c>
    </row>
    <row r="19" spans="1:39" ht="11.25" customHeight="1">
      <c r="A19" s="11" t="s">
        <v>117</v>
      </c>
      <c r="B19" s="11" t="s">
        <v>118</v>
      </c>
      <c r="C19" s="11" t="s">
        <v>119</v>
      </c>
      <c r="D19" s="17">
        <f aca="true" t="shared" si="22" ref="D19:AG19">D20+D21</f>
        <v>-0.3500000000000001</v>
      </c>
      <c r="E19" s="17">
        <f t="shared" si="22"/>
        <v>-0.20000000000000018</v>
      </c>
      <c r="F19" s="17">
        <f t="shared" si="22"/>
        <v>0.41999999999999993</v>
      </c>
      <c r="G19" s="17">
        <f t="shared" si="22"/>
        <v>-0.17999999999999972</v>
      </c>
      <c r="H19" s="18">
        <f t="shared" si="22"/>
        <v>-0.3099999999999987</v>
      </c>
      <c r="I19" s="17">
        <f t="shared" si="22"/>
        <v>-8.973756609999999</v>
      </c>
      <c r="J19" s="17">
        <f t="shared" si="22"/>
        <v>-3.391789033333337</v>
      </c>
      <c r="K19" s="17">
        <f t="shared" si="22"/>
        <v>0.5528768333333316</v>
      </c>
      <c r="L19" s="17">
        <f t="shared" si="22"/>
        <v>1.4039184533333344</v>
      </c>
      <c r="M19" s="18">
        <f t="shared" si="22"/>
        <v>-10.408750356666673</v>
      </c>
      <c r="N19" s="17">
        <f t="shared" si="22"/>
        <v>-1.2800000000000002</v>
      </c>
      <c r="O19" s="17">
        <f t="shared" si="22"/>
        <v>2.4800000000000004</v>
      </c>
      <c r="P19" s="17">
        <f t="shared" si="22"/>
        <v>-12.980000000000002</v>
      </c>
      <c r="Q19" s="17">
        <f t="shared" si="22"/>
        <v>0.75</v>
      </c>
      <c r="R19" s="18">
        <f t="shared" si="22"/>
        <v>-11.030000000000001</v>
      </c>
      <c r="S19" s="17">
        <f t="shared" si="22"/>
        <v>-13.579999999999998</v>
      </c>
      <c r="T19" s="17">
        <f t="shared" si="22"/>
        <v>2.5199999999999996</v>
      </c>
      <c r="U19" s="17">
        <f t="shared" si="22"/>
        <v>2.5</v>
      </c>
      <c r="V19" s="17">
        <f t="shared" si="22"/>
        <v>-5.77</v>
      </c>
      <c r="W19" s="16">
        <f t="shared" si="22"/>
        <v>-14.330000000000005</v>
      </c>
      <c r="X19" s="12">
        <f t="shared" si="22"/>
        <v>-4.300000000000001</v>
      </c>
      <c r="Y19" s="12">
        <f t="shared" si="22"/>
        <v>3.0700000000000003</v>
      </c>
      <c r="Z19" s="12">
        <f t="shared" si="22"/>
        <v>9.270000000000001</v>
      </c>
      <c r="AA19" s="12">
        <f t="shared" si="22"/>
        <v>-11.289999999999996</v>
      </c>
      <c r="AB19" s="16">
        <f t="shared" si="22"/>
        <v>-3.249999999999986</v>
      </c>
      <c r="AC19" s="12">
        <f t="shared" si="22"/>
        <v>13.39</v>
      </c>
      <c r="AD19" s="12">
        <f t="shared" si="22"/>
        <v>-9.12</v>
      </c>
      <c r="AE19" s="12">
        <f t="shared" si="22"/>
        <v>-2.170000000000001</v>
      </c>
      <c r="AF19" s="12">
        <f t="shared" si="22"/>
        <v>10.79</v>
      </c>
      <c r="AG19" s="16">
        <f t="shared" si="22"/>
        <v>12.889999999999986</v>
      </c>
      <c r="AH19" s="12">
        <f aca="true" t="shared" si="23" ref="AH19:AM19">AH20+AH21</f>
        <v>-1.75</v>
      </c>
      <c r="AI19" s="12">
        <f t="shared" si="23"/>
        <v>0.8500000000000001</v>
      </c>
      <c r="AJ19" s="12">
        <f t="shared" si="23"/>
        <v>-2.1299999999999994</v>
      </c>
      <c r="AK19" s="12">
        <f t="shared" si="23"/>
        <v>-1.07</v>
      </c>
      <c r="AL19" s="16">
        <f t="shared" si="23"/>
        <v>-4.099999999999999</v>
      </c>
      <c r="AM19" s="14">
        <f t="shared" si="23"/>
        <v>-1.75</v>
      </c>
    </row>
    <row r="20" spans="1:39" ht="12" customHeight="1">
      <c r="A20" s="11" t="s">
        <v>120</v>
      </c>
      <c r="B20" s="11" t="s">
        <v>121</v>
      </c>
      <c r="C20" s="11" t="s">
        <v>122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16">
        <f>SUM(S20:V20)</f>
        <v>-73.01</v>
      </c>
      <c r="X20" s="17">
        <v>-17.78</v>
      </c>
      <c r="Y20" s="17">
        <v>-16.9</v>
      </c>
      <c r="Z20" s="17">
        <v>-10.76</v>
      </c>
      <c r="AA20" s="17">
        <v>-39.05</v>
      </c>
      <c r="AB20" s="13">
        <f>SUM(X20:AA20)</f>
        <v>-84.49</v>
      </c>
      <c r="AC20" s="17">
        <v>-51.5</v>
      </c>
      <c r="AD20" s="17">
        <v>-16.86</v>
      </c>
      <c r="AE20" s="17">
        <v>-7.69</v>
      </c>
      <c r="AF20" s="17">
        <v>-3.29</v>
      </c>
      <c r="AG20" s="13">
        <f t="shared" si="20"/>
        <v>-79.34</v>
      </c>
      <c r="AH20" s="17">
        <v>-3.21</v>
      </c>
      <c r="AI20" s="17">
        <v>-0.26</v>
      </c>
      <c r="AJ20" s="17">
        <v>-4.6</v>
      </c>
      <c r="AK20" s="17">
        <v>-1.51</v>
      </c>
      <c r="AL20" s="13">
        <f t="shared" si="21"/>
        <v>-9.58</v>
      </c>
      <c r="AM20" s="14">
        <v>-1.99</v>
      </c>
    </row>
    <row r="21" spans="1:39" ht="11.25" customHeight="1">
      <c r="A21" s="11" t="s">
        <v>123</v>
      </c>
      <c r="B21" s="11" t="s">
        <v>124</v>
      </c>
      <c r="C21" s="11" t="s">
        <v>125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16">
        <f>SUM(S21:V21)</f>
        <v>58.68</v>
      </c>
      <c r="X21" s="17">
        <v>13.48</v>
      </c>
      <c r="Y21" s="17">
        <v>19.97</v>
      </c>
      <c r="Z21" s="17">
        <v>20.03</v>
      </c>
      <c r="AA21" s="17">
        <v>27.76</v>
      </c>
      <c r="AB21" s="13">
        <f>SUM(X21:AA21)</f>
        <v>81.24000000000001</v>
      </c>
      <c r="AC21" s="17">
        <v>64.89</v>
      </c>
      <c r="AD21" s="17">
        <v>7.74</v>
      </c>
      <c r="AE21" s="17">
        <v>5.52</v>
      </c>
      <c r="AF21" s="17">
        <v>14.08</v>
      </c>
      <c r="AG21" s="13">
        <f t="shared" si="20"/>
        <v>92.22999999999999</v>
      </c>
      <c r="AH21" s="17">
        <v>1.46</v>
      </c>
      <c r="AI21" s="17">
        <v>1.11</v>
      </c>
      <c r="AJ21" s="17">
        <v>2.47</v>
      </c>
      <c r="AK21" s="17">
        <v>0.44</v>
      </c>
      <c r="AL21" s="13">
        <f t="shared" si="21"/>
        <v>5.480000000000001</v>
      </c>
      <c r="AM21" s="14">
        <v>0.24</v>
      </c>
    </row>
    <row r="22" spans="1:39" ht="11.25">
      <c r="A22" s="11" t="s">
        <v>126</v>
      </c>
      <c r="B22" s="11" t="s">
        <v>127</v>
      </c>
      <c r="C22" s="11" t="s">
        <v>128</v>
      </c>
      <c r="D22" s="17">
        <f aca="true" t="shared" si="24" ref="D22:AM22">D23-D24</f>
        <v>-0.01</v>
      </c>
      <c r="E22" s="17">
        <f t="shared" si="24"/>
        <v>0</v>
      </c>
      <c r="F22" s="17">
        <f t="shared" si="24"/>
        <v>-0.01</v>
      </c>
      <c r="G22" s="17">
        <f t="shared" si="24"/>
        <v>0.24</v>
      </c>
      <c r="H22" s="18">
        <f t="shared" si="24"/>
        <v>0.22</v>
      </c>
      <c r="I22" s="17">
        <f t="shared" si="24"/>
        <v>0.009999999999999998</v>
      </c>
      <c r="J22" s="17">
        <f t="shared" si="24"/>
        <v>0.05</v>
      </c>
      <c r="K22" s="17">
        <f t="shared" si="24"/>
        <v>0.1</v>
      </c>
      <c r="L22" s="17">
        <f t="shared" si="24"/>
        <v>0.010000000000000002</v>
      </c>
      <c r="M22" s="18">
        <f t="shared" si="24"/>
        <v>0.16999999999999998</v>
      </c>
      <c r="N22" s="17">
        <f t="shared" si="24"/>
        <v>0.04</v>
      </c>
      <c r="O22" s="17">
        <f t="shared" si="24"/>
        <v>0.26</v>
      </c>
      <c r="P22" s="17">
        <f t="shared" si="24"/>
        <v>-0.039999999999999994</v>
      </c>
      <c r="Q22" s="17">
        <f t="shared" si="24"/>
        <v>-0.24000000000000002</v>
      </c>
      <c r="R22" s="18">
        <f t="shared" si="24"/>
        <v>0.019999999999999907</v>
      </c>
      <c r="S22" s="17">
        <f t="shared" si="24"/>
        <v>0.52</v>
      </c>
      <c r="T22" s="17">
        <f t="shared" si="24"/>
        <v>0.74</v>
      </c>
      <c r="U22" s="17">
        <f t="shared" si="24"/>
        <v>0.39999999999999997</v>
      </c>
      <c r="V22" s="17">
        <f t="shared" si="24"/>
        <v>0.27</v>
      </c>
      <c r="W22" s="16">
        <f t="shared" si="24"/>
        <v>1.93</v>
      </c>
      <c r="X22" s="17">
        <f t="shared" si="24"/>
        <v>0.19</v>
      </c>
      <c r="Y22" s="17">
        <f t="shared" si="24"/>
        <v>0.03</v>
      </c>
      <c r="Z22" s="17">
        <f t="shared" si="24"/>
        <v>0.3</v>
      </c>
      <c r="AA22" s="17">
        <f t="shared" si="24"/>
        <v>0.04</v>
      </c>
      <c r="AB22" s="16">
        <f t="shared" si="24"/>
        <v>0.56</v>
      </c>
      <c r="AC22" s="17">
        <f t="shared" si="24"/>
        <v>0.27999999999999997</v>
      </c>
      <c r="AD22" s="17">
        <f t="shared" si="24"/>
        <v>0.01</v>
      </c>
      <c r="AE22" s="17">
        <f t="shared" si="24"/>
        <v>0.16999999999999998</v>
      </c>
      <c r="AF22" s="17">
        <f t="shared" si="24"/>
        <v>0.32</v>
      </c>
      <c r="AG22" s="16">
        <f t="shared" si="24"/>
        <v>0.78</v>
      </c>
      <c r="AH22" s="17">
        <f t="shared" si="24"/>
        <v>0.09</v>
      </c>
      <c r="AI22" s="17">
        <f t="shared" si="24"/>
        <v>0.16</v>
      </c>
      <c r="AJ22" s="17">
        <f t="shared" si="24"/>
        <v>0.02</v>
      </c>
      <c r="AK22" s="17">
        <f t="shared" si="24"/>
        <v>0.16999999999999998</v>
      </c>
      <c r="AL22" s="16">
        <f t="shared" si="24"/>
        <v>0.44000000000000006</v>
      </c>
      <c r="AM22" s="14">
        <f t="shared" si="24"/>
        <v>0.01</v>
      </c>
    </row>
    <row r="23" spans="1:39" ht="11.25">
      <c r="A23" s="11" t="s">
        <v>110</v>
      </c>
      <c r="B23" s="11" t="s">
        <v>110</v>
      </c>
      <c r="C23" s="11" t="s">
        <v>111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16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13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13">
        <f t="shared" si="20"/>
        <v>0.8300000000000001</v>
      </c>
      <c r="AH23" s="17">
        <v>0.11</v>
      </c>
      <c r="AI23" s="17">
        <v>0.16</v>
      </c>
      <c r="AJ23" s="17">
        <v>0.02</v>
      </c>
      <c r="AK23" s="17">
        <v>0.18</v>
      </c>
      <c r="AL23" s="13">
        <f t="shared" si="21"/>
        <v>0.47000000000000003</v>
      </c>
      <c r="AM23" s="14">
        <v>0.02</v>
      </c>
    </row>
    <row r="24" spans="1:39" ht="11.25">
      <c r="A24" s="11" t="s">
        <v>112</v>
      </c>
      <c r="B24" s="11" t="s">
        <v>112</v>
      </c>
      <c r="C24" s="11" t="s">
        <v>113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16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13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13">
        <f t="shared" si="20"/>
        <v>0.05</v>
      </c>
      <c r="AH24" s="17">
        <v>0.02</v>
      </c>
      <c r="AI24" s="17">
        <v>0</v>
      </c>
      <c r="AJ24" s="17">
        <v>0</v>
      </c>
      <c r="AK24" s="17">
        <v>0.01</v>
      </c>
      <c r="AL24" s="13">
        <f t="shared" si="21"/>
        <v>0.03</v>
      </c>
      <c r="AM24" s="14">
        <v>0.01</v>
      </c>
    </row>
    <row r="25" spans="1:41" s="48" customFormat="1" ht="11.25">
      <c r="A25" s="7" t="s">
        <v>129</v>
      </c>
      <c r="B25" s="7" t="s">
        <v>130</v>
      </c>
      <c r="C25" s="7" t="s">
        <v>131</v>
      </c>
      <c r="D25" s="8">
        <f aca="true" t="shared" si="25" ref="D25:AB25">D26-D27</f>
        <v>11.53000000000003</v>
      </c>
      <c r="E25" s="8">
        <f t="shared" si="25"/>
        <v>14.22999999999999</v>
      </c>
      <c r="F25" s="8">
        <f t="shared" si="25"/>
        <v>16.560000000000002</v>
      </c>
      <c r="G25" s="8">
        <f t="shared" si="25"/>
        <v>16.27000000000001</v>
      </c>
      <c r="H25" s="9">
        <f t="shared" si="25"/>
        <v>58.59000000000003</v>
      </c>
      <c r="I25" s="8">
        <f t="shared" si="25"/>
        <v>15.860000000000014</v>
      </c>
      <c r="J25" s="8">
        <f t="shared" si="25"/>
        <v>17.44999999999996</v>
      </c>
      <c r="K25" s="8">
        <f t="shared" si="25"/>
        <v>14.700000000000017</v>
      </c>
      <c r="L25" s="8">
        <f t="shared" si="25"/>
        <v>23.58000000000004</v>
      </c>
      <c r="M25" s="9">
        <f t="shared" si="25"/>
        <v>71.59000000000003</v>
      </c>
      <c r="N25" s="8">
        <f t="shared" si="25"/>
        <v>30.19999999999996</v>
      </c>
      <c r="O25" s="8">
        <f t="shared" si="25"/>
        <v>47.98000000000002</v>
      </c>
      <c r="P25" s="8">
        <f t="shared" si="25"/>
        <v>48.760000000000076</v>
      </c>
      <c r="Q25" s="8">
        <f t="shared" si="25"/>
        <v>32.11000000000004</v>
      </c>
      <c r="R25" s="9">
        <f t="shared" si="25"/>
        <v>159.05000000000007</v>
      </c>
      <c r="S25" s="8">
        <f t="shared" si="25"/>
        <v>15.549999999999955</v>
      </c>
      <c r="T25" s="8">
        <f t="shared" si="25"/>
        <v>29.349999999999994</v>
      </c>
      <c r="U25" s="8">
        <f t="shared" si="25"/>
        <v>39.91</v>
      </c>
      <c r="V25" s="8">
        <f t="shared" si="25"/>
        <v>24.159999999999997</v>
      </c>
      <c r="W25" s="9">
        <f t="shared" si="25"/>
        <v>108.9699999999998</v>
      </c>
      <c r="X25" s="8">
        <f t="shared" si="25"/>
        <v>24.059999999999917</v>
      </c>
      <c r="Y25" s="8">
        <f t="shared" si="25"/>
        <v>32.66999999999999</v>
      </c>
      <c r="Z25" s="8">
        <f t="shared" si="25"/>
        <v>49.18999999999997</v>
      </c>
      <c r="AA25" s="8">
        <f t="shared" si="25"/>
        <v>40.700000000000045</v>
      </c>
      <c r="AB25" s="9">
        <f t="shared" si="25"/>
        <v>146.6199999999999</v>
      </c>
      <c r="AC25" s="8">
        <f>AC26-AC27</f>
        <v>33.26000000000005</v>
      </c>
      <c r="AD25" s="8">
        <f aca="true" t="shared" si="26" ref="AD25:AM25">AD26-AD27</f>
        <v>28.579999999999984</v>
      </c>
      <c r="AE25" s="8">
        <f t="shared" si="26"/>
        <v>27.639999999999986</v>
      </c>
      <c r="AF25" s="8">
        <f t="shared" si="26"/>
        <v>30.900000000000063</v>
      </c>
      <c r="AG25" s="9">
        <f t="shared" si="26"/>
        <v>120.38000000000045</v>
      </c>
      <c r="AH25" s="8">
        <f t="shared" si="26"/>
        <v>27.589999999999975</v>
      </c>
      <c r="AI25" s="8">
        <f t="shared" si="26"/>
        <v>29.629999999999995</v>
      </c>
      <c r="AJ25" s="8">
        <f t="shared" si="26"/>
        <v>32.869999999999976</v>
      </c>
      <c r="AK25" s="8">
        <f t="shared" si="26"/>
        <v>53.82000000000002</v>
      </c>
      <c r="AL25" s="9">
        <f t="shared" si="26"/>
        <v>143.91000000000008</v>
      </c>
      <c r="AM25" s="10">
        <f t="shared" si="26"/>
        <v>38.910000000000025</v>
      </c>
      <c r="AN25" s="15"/>
      <c r="AO25" s="15"/>
    </row>
    <row r="26" spans="1:41" s="48" customFormat="1" ht="11.25">
      <c r="A26" s="11" t="s">
        <v>103</v>
      </c>
      <c r="B26" s="11" t="s">
        <v>103</v>
      </c>
      <c r="C26" s="11" t="s">
        <v>104</v>
      </c>
      <c r="D26" s="12">
        <f aca="true" t="shared" si="27" ref="D26:G27">+D29+D38+D41+D92+D116+D123+D135+D144+D147+D159+D171+D177</f>
        <v>176.29</v>
      </c>
      <c r="E26" s="12">
        <f t="shared" si="27"/>
        <v>185.29999999999998</v>
      </c>
      <c r="F26" s="12">
        <f t="shared" si="27"/>
        <v>201.2</v>
      </c>
      <c r="G26" s="12">
        <f t="shared" si="27"/>
        <v>216.57000000000005</v>
      </c>
      <c r="H26" s="18">
        <f>SUM(D26:G26)</f>
        <v>779.36</v>
      </c>
      <c r="I26" s="12">
        <f aca="true" t="shared" si="28" ref="I26:L27">+I29+I38+I41+I92+I116+I123+I135+I144+I147+I159+I171+I177</f>
        <v>164.83999999999997</v>
      </c>
      <c r="J26" s="12">
        <f t="shared" si="28"/>
        <v>187.76999999999998</v>
      </c>
      <c r="K26" s="12">
        <f t="shared" si="28"/>
        <v>205.07</v>
      </c>
      <c r="L26" s="12">
        <f t="shared" si="28"/>
        <v>230.35</v>
      </c>
      <c r="M26" s="18">
        <f>SUM(I26:L26)</f>
        <v>788.03</v>
      </c>
      <c r="N26" s="12">
        <f aca="true" t="shared" si="29" ref="N26:Q27">+N29+N38+N41+N92+N116+N123+N135+N144+N147+N159+N171+N177</f>
        <v>203.25</v>
      </c>
      <c r="O26" s="12">
        <f t="shared" si="29"/>
        <v>251.77</v>
      </c>
      <c r="P26" s="12">
        <f t="shared" si="29"/>
        <v>277.43000000000006</v>
      </c>
      <c r="Q26" s="12">
        <f t="shared" si="29"/>
        <v>265.69000000000005</v>
      </c>
      <c r="R26" s="18">
        <f>SUM(N26:Q26)</f>
        <v>998.1400000000001</v>
      </c>
      <c r="S26" s="12">
        <f aca="true" t="shared" si="30" ref="S26:V27">+S29+S38+S41+S92+S116+S123+S135+S144+S147+S159+S171+S177</f>
        <v>214.41999999999996</v>
      </c>
      <c r="T26" s="12">
        <f t="shared" si="30"/>
        <v>253.94</v>
      </c>
      <c r="U26" s="12">
        <f t="shared" si="30"/>
        <v>275.51</v>
      </c>
      <c r="V26" s="12">
        <f t="shared" si="30"/>
        <v>277.28</v>
      </c>
      <c r="W26" s="18">
        <f>SUM(S26:V26)</f>
        <v>1021.1499999999999</v>
      </c>
      <c r="X26" s="12">
        <f aca="true" t="shared" si="31" ref="X26:AA27">+X29+X38+X41+X92+X116+X123+X135+X144+X147+X159+X171+X177</f>
        <v>247.10999999999996</v>
      </c>
      <c r="Y26" s="12">
        <f t="shared" si="31"/>
        <v>282.98</v>
      </c>
      <c r="Z26" s="12">
        <f t="shared" si="31"/>
        <v>304.58</v>
      </c>
      <c r="AA26" s="12">
        <f t="shared" si="31"/>
        <v>303.35</v>
      </c>
      <c r="AB26" s="18">
        <f>SUM(X26:AA26)</f>
        <v>1138.02</v>
      </c>
      <c r="AC26" s="12">
        <f aca="true" t="shared" si="32" ref="AC26:AF27">+AC29+AC38+AC41+AC92+AC116+AC123+AC135+AC144+AC147+AC159+AC171+AC177</f>
        <v>258.51000000000005</v>
      </c>
      <c r="AD26" s="12">
        <f t="shared" si="32"/>
        <v>292.5</v>
      </c>
      <c r="AE26" s="12">
        <f t="shared" si="32"/>
        <v>290.53</v>
      </c>
      <c r="AF26" s="12">
        <f t="shared" si="32"/>
        <v>286.05000000000007</v>
      </c>
      <c r="AG26" s="16">
        <f>AG29+AG41+AG92+AG116+AG123+AG135+AG147+AG159+AG171+AG177+AG144+AG38</f>
        <v>1127.5900000000001</v>
      </c>
      <c r="AH26" s="12">
        <f aca="true" t="shared" si="33" ref="AH26:AK27">+AH29+AH38+AH41+AH92+AH116+AH123+AH135+AH144+AH147+AH159+AH171+AH177</f>
        <v>216.8</v>
      </c>
      <c r="AI26" s="12">
        <f t="shared" si="33"/>
        <v>245.47999999999996</v>
      </c>
      <c r="AJ26" s="12">
        <f t="shared" si="33"/>
        <v>252.14</v>
      </c>
      <c r="AK26" s="12">
        <f t="shared" si="33"/>
        <v>260.39</v>
      </c>
      <c r="AL26" s="16">
        <f>AL29+AL41+AL92+AL116+AL123+AL135+AL147+AL159+AL171+AL177+AL144+AL38</f>
        <v>974.8100000000002</v>
      </c>
      <c r="AM26" s="14">
        <f>+AM29+AM38+AM41+AM92+AM116+AM123+AM135+AM144+AM147+AM159+AM171+AM177</f>
        <v>223.55000000000004</v>
      </c>
      <c r="AN26" s="15"/>
      <c r="AO26" s="15"/>
    </row>
    <row r="27" spans="1:41" s="48" customFormat="1" ht="11.25">
      <c r="A27" s="11" t="s">
        <v>105</v>
      </c>
      <c r="B27" s="11" t="s">
        <v>105</v>
      </c>
      <c r="C27" s="11" t="s">
        <v>106</v>
      </c>
      <c r="D27" s="12">
        <f t="shared" si="27"/>
        <v>164.75999999999996</v>
      </c>
      <c r="E27" s="12">
        <f t="shared" si="27"/>
        <v>171.07</v>
      </c>
      <c r="F27" s="12">
        <f t="shared" si="27"/>
        <v>184.64</v>
      </c>
      <c r="G27" s="12">
        <f t="shared" si="27"/>
        <v>200.30000000000004</v>
      </c>
      <c r="H27" s="18">
        <f>SUM(D27:G27)</f>
        <v>720.77</v>
      </c>
      <c r="I27" s="12">
        <f t="shared" si="28"/>
        <v>148.97999999999996</v>
      </c>
      <c r="J27" s="12">
        <f t="shared" si="28"/>
        <v>170.32000000000002</v>
      </c>
      <c r="K27" s="12">
        <f t="shared" si="28"/>
        <v>190.36999999999998</v>
      </c>
      <c r="L27" s="12">
        <f t="shared" si="28"/>
        <v>206.76999999999995</v>
      </c>
      <c r="M27" s="18">
        <f>SUM(I27:L27)</f>
        <v>716.4399999999999</v>
      </c>
      <c r="N27" s="12">
        <f t="shared" si="29"/>
        <v>173.05000000000004</v>
      </c>
      <c r="O27" s="12">
        <f t="shared" si="29"/>
        <v>203.79</v>
      </c>
      <c r="P27" s="12">
        <f t="shared" si="29"/>
        <v>228.67</v>
      </c>
      <c r="Q27" s="12">
        <f t="shared" si="29"/>
        <v>233.58</v>
      </c>
      <c r="R27" s="18">
        <f>SUM(N27:Q27)</f>
        <v>839.09</v>
      </c>
      <c r="S27" s="12">
        <f t="shared" si="30"/>
        <v>198.87</v>
      </c>
      <c r="T27" s="12">
        <f t="shared" si="30"/>
        <v>224.59</v>
      </c>
      <c r="U27" s="12">
        <f t="shared" si="30"/>
        <v>235.6</v>
      </c>
      <c r="V27" s="12">
        <f t="shared" si="30"/>
        <v>253.11999999999998</v>
      </c>
      <c r="W27" s="18">
        <f>SUM(S27:V27)</f>
        <v>912.1800000000001</v>
      </c>
      <c r="X27" s="12">
        <f t="shared" si="31"/>
        <v>223.05000000000004</v>
      </c>
      <c r="Y27" s="12">
        <f t="shared" si="31"/>
        <v>250.31000000000003</v>
      </c>
      <c r="Z27" s="12">
        <f t="shared" si="31"/>
        <v>255.39000000000001</v>
      </c>
      <c r="AA27" s="12">
        <f t="shared" si="31"/>
        <v>262.65</v>
      </c>
      <c r="AB27" s="18">
        <f>SUM(X27:AA27)</f>
        <v>991.4000000000001</v>
      </c>
      <c r="AC27" s="12">
        <f t="shared" si="32"/>
        <v>225.25</v>
      </c>
      <c r="AD27" s="12">
        <f t="shared" si="32"/>
        <v>263.92</v>
      </c>
      <c r="AE27" s="12">
        <f t="shared" si="32"/>
        <v>262.89</v>
      </c>
      <c r="AF27" s="12">
        <f t="shared" si="32"/>
        <v>255.15</v>
      </c>
      <c r="AG27" s="16">
        <f>AG30+AG42+AG93+AG117+AG124+AG136+AG148+AG160+AG172+AG178+AG145+AG39</f>
        <v>1007.2099999999997</v>
      </c>
      <c r="AH27" s="12">
        <f t="shared" si="33"/>
        <v>189.21000000000004</v>
      </c>
      <c r="AI27" s="12">
        <f t="shared" si="33"/>
        <v>215.84999999999997</v>
      </c>
      <c r="AJ27" s="12">
        <f t="shared" si="33"/>
        <v>219.27</v>
      </c>
      <c r="AK27" s="12">
        <f t="shared" si="33"/>
        <v>206.56999999999996</v>
      </c>
      <c r="AL27" s="16">
        <f>AL30+AL42+AL93+AL117+AL124+AL136+AL148+AL160+AL172+AL178+AL145+AL39</f>
        <v>830.9000000000001</v>
      </c>
      <c r="AM27" s="14">
        <f>+AM30+AM39+AM42+AM93+AM117+AM124+AM136+AM145+AM148+AM160+AM172+AM178</f>
        <v>184.64000000000001</v>
      </c>
      <c r="AN27" s="15"/>
      <c r="AO27" s="15"/>
    </row>
    <row r="28" spans="1:41" s="48" customFormat="1" ht="22.5" customHeight="1">
      <c r="A28" s="11" t="s">
        <v>132</v>
      </c>
      <c r="B28" s="11" t="s">
        <v>133</v>
      </c>
      <c r="C28" s="11" t="s">
        <v>134</v>
      </c>
      <c r="D28" s="17">
        <f aca="true" t="shared" si="34" ref="D28:AM28">D29-D30</f>
        <v>24.04</v>
      </c>
      <c r="E28" s="17">
        <f t="shared" si="34"/>
        <v>24.36</v>
      </c>
      <c r="F28" s="17">
        <f t="shared" si="34"/>
        <v>26.15</v>
      </c>
      <c r="G28" s="17">
        <f t="shared" si="34"/>
        <v>25.91</v>
      </c>
      <c r="H28" s="18">
        <f t="shared" si="34"/>
        <v>100.45999999999998</v>
      </c>
      <c r="I28" s="17">
        <f t="shared" si="34"/>
        <v>23.99</v>
      </c>
      <c r="J28" s="17">
        <f t="shared" si="34"/>
        <v>22.79</v>
      </c>
      <c r="K28" s="17">
        <f t="shared" si="34"/>
        <v>25.419999999999998</v>
      </c>
      <c r="L28" s="17">
        <f t="shared" si="34"/>
        <v>30.01</v>
      </c>
      <c r="M28" s="18">
        <f t="shared" si="34"/>
        <v>102.20999999999998</v>
      </c>
      <c r="N28" s="17">
        <f t="shared" si="34"/>
        <v>31.349999999999998</v>
      </c>
      <c r="O28" s="17">
        <f t="shared" si="34"/>
        <v>33.01</v>
      </c>
      <c r="P28" s="17">
        <f t="shared" si="34"/>
        <v>33.57</v>
      </c>
      <c r="Q28" s="17">
        <f t="shared" si="34"/>
        <v>35.39</v>
      </c>
      <c r="R28" s="18">
        <f t="shared" si="34"/>
        <v>133.32000000000002</v>
      </c>
      <c r="S28" s="17">
        <f t="shared" si="34"/>
        <v>17.91</v>
      </c>
      <c r="T28" s="17">
        <f t="shared" si="34"/>
        <v>30.59</v>
      </c>
      <c r="U28" s="17">
        <f t="shared" si="34"/>
        <v>31.06</v>
      </c>
      <c r="V28" s="17">
        <f t="shared" si="34"/>
        <v>33.15</v>
      </c>
      <c r="W28" s="16">
        <f t="shared" si="34"/>
        <v>112.71</v>
      </c>
      <c r="X28" s="17">
        <f t="shared" si="34"/>
        <v>27.63</v>
      </c>
      <c r="Y28" s="17">
        <f t="shared" si="34"/>
        <v>37.980000000000004</v>
      </c>
      <c r="Z28" s="17">
        <f t="shared" si="34"/>
        <v>38.38</v>
      </c>
      <c r="AA28" s="17">
        <f t="shared" si="34"/>
        <v>40.41</v>
      </c>
      <c r="AB28" s="16">
        <f t="shared" si="34"/>
        <v>144.4</v>
      </c>
      <c r="AC28" s="17">
        <f t="shared" si="34"/>
        <v>40.529999999999994</v>
      </c>
      <c r="AD28" s="17">
        <f t="shared" si="34"/>
        <v>43.22</v>
      </c>
      <c r="AE28" s="17">
        <f t="shared" si="34"/>
        <v>42.31</v>
      </c>
      <c r="AF28" s="17">
        <f t="shared" si="34"/>
        <v>37.879999999999995</v>
      </c>
      <c r="AG28" s="16">
        <f t="shared" si="34"/>
        <v>163.94</v>
      </c>
      <c r="AH28" s="17">
        <f t="shared" si="34"/>
        <v>33.870000000000005</v>
      </c>
      <c r="AI28" s="17">
        <f t="shared" si="34"/>
        <v>36.669999999999995</v>
      </c>
      <c r="AJ28" s="17">
        <f t="shared" si="34"/>
        <v>31.67</v>
      </c>
      <c r="AK28" s="17">
        <f t="shared" si="34"/>
        <v>37.10000000000001</v>
      </c>
      <c r="AL28" s="16">
        <f t="shared" si="34"/>
        <v>139.31</v>
      </c>
      <c r="AM28" s="14">
        <f t="shared" si="34"/>
        <v>32.28</v>
      </c>
      <c r="AN28" s="15"/>
      <c r="AO28" s="15"/>
    </row>
    <row r="29" spans="1:39" ht="11.25">
      <c r="A29" s="11" t="s">
        <v>110</v>
      </c>
      <c r="B29" s="11" t="s">
        <v>110</v>
      </c>
      <c r="C29" s="11" t="s">
        <v>111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16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13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13">
        <f aca="true" t="shared" si="35" ref="AG29:AG42">SUM(AC29:AF29)</f>
        <v>165.82999999999998</v>
      </c>
      <c r="AH29" s="17">
        <v>34.410000000000004</v>
      </c>
      <c r="AI29" s="17">
        <v>37.31999999999999</v>
      </c>
      <c r="AJ29" s="17">
        <v>32.1</v>
      </c>
      <c r="AK29" s="17">
        <v>38.36000000000001</v>
      </c>
      <c r="AL29" s="13">
        <f aca="true" t="shared" si="36" ref="AL29:AL42">SUM(AH29:AK29)</f>
        <v>142.19</v>
      </c>
      <c r="AM29" s="14">
        <v>33.79</v>
      </c>
    </row>
    <row r="30" spans="1:39" ht="11.25">
      <c r="A30" s="11" t="s">
        <v>112</v>
      </c>
      <c r="B30" s="11" t="s">
        <v>112</v>
      </c>
      <c r="C30" s="11" t="s">
        <v>113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16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13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13">
        <f t="shared" si="35"/>
        <v>1.89</v>
      </c>
      <c r="AH30" s="17">
        <v>0.54</v>
      </c>
      <c r="AI30" s="17">
        <v>0.65</v>
      </c>
      <c r="AJ30" s="17">
        <v>0.43</v>
      </c>
      <c r="AK30" s="17">
        <v>1.26</v>
      </c>
      <c r="AL30" s="13">
        <f t="shared" si="36"/>
        <v>2.88</v>
      </c>
      <c r="AM30" s="14">
        <v>1.51</v>
      </c>
    </row>
    <row r="31" spans="1:39" ht="12" customHeight="1">
      <c r="A31" s="11" t="s">
        <v>135</v>
      </c>
      <c r="B31" s="11" t="s">
        <v>136</v>
      </c>
      <c r="C31" s="11" t="s">
        <v>137</v>
      </c>
      <c r="D31" s="17">
        <f aca="true" t="shared" si="37" ref="D31:AF31">+D32-D33</f>
        <v>34.47</v>
      </c>
      <c r="E31" s="17">
        <f t="shared" si="37"/>
        <v>17.129999999999995</v>
      </c>
      <c r="F31" s="17">
        <f t="shared" si="37"/>
        <v>37.010000000000005</v>
      </c>
      <c r="G31" s="17">
        <f t="shared" si="37"/>
        <v>23.11999999999999</v>
      </c>
      <c r="H31" s="18">
        <f t="shared" si="37"/>
        <v>111.73000000000002</v>
      </c>
      <c r="I31" s="17">
        <f t="shared" si="37"/>
        <v>28.14</v>
      </c>
      <c r="J31" s="17">
        <f t="shared" si="37"/>
        <v>13.219999999999999</v>
      </c>
      <c r="K31" s="17">
        <f t="shared" si="37"/>
        <v>33.349999999999994</v>
      </c>
      <c r="L31" s="17">
        <f t="shared" si="37"/>
        <v>27.379999999999995</v>
      </c>
      <c r="M31" s="18">
        <f t="shared" si="37"/>
        <v>102.08999999999997</v>
      </c>
      <c r="N31" s="17">
        <f t="shared" si="37"/>
        <v>27.00999999999999</v>
      </c>
      <c r="O31" s="17">
        <f t="shared" si="37"/>
        <v>2.5600000000000023</v>
      </c>
      <c r="P31" s="17">
        <f t="shared" si="37"/>
        <v>41.96000000000001</v>
      </c>
      <c r="Q31" s="17">
        <f t="shared" si="37"/>
        <v>26.679999999999993</v>
      </c>
      <c r="R31" s="18">
        <f t="shared" si="37"/>
        <v>98.20999999999992</v>
      </c>
      <c r="S31" s="17">
        <f t="shared" si="37"/>
        <v>26.66000000000001</v>
      </c>
      <c r="T31" s="17">
        <f t="shared" si="37"/>
        <v>22.019999999999996</v>
      </c>
      <c r="U31" s="17">
        <f t="shared" si="37"/>
        <v>48.040000000000006</v>
      </c>
      <c r="V31" s="17">
        <f t="shared" si="37"/>
        <v>33.650000000000006</v>
      </c>
      <c r="W31" s="18">
        <f t="shared" si="37"/>
        <v>130.3699999999999</v>
      </c>
      <c r="X31" s="17">
        <f t="shared" si="37"/>
        <v>37.07000000000001</v>
      </c>
      <c r="Y31" s="17">
        <f t="shared" si="37"/>
        <v>29.430000000000007</v>
      </c>
      <c r="Z31" s="17">
        <f t="shared" si="37"/>
        <v>45.55999999999999</v>
      </c>
      <c r="AA31" s="17">
        <f t="shared" si="37"/>
        <v>39.00999999999999</v>
      </c>
      <c r="AB31" s="13">
        <f t="shared" si="37"/>
        <v>151.07</v>
      </c>
      <c r="AC31" s="17">
        <f t="shared" si="37"/>
        <v>40.81999999999999</v>
      </c>
      <c r="AD31" s="17">
        <f t="shared" si="37"/>
        <v>40.17999999999999</v>
      </c>
      <c r="AE31" s="17">
        <f t="shared" si="37"/>
        <v>55.45</v>
      </c>
      <c r="AF31" s="17">
        <f t="shared" si="37"/>
        <v>37.620000000000005</v>
      </c>
      <c r="AG31" s="16">
        <f>AG32-AG33</f>
        <v>174.07</v>
      </c>
      <c r="AH31" s="17">
        <f>+AH32-AH33</f>
        <v>34.84</v>
      </c>
      <c r="AI31" s="17">
        <f>+AI32-AI33</f>
        <v>32.75999999999999</v>
      </c>
      <c r="AJ31" s="17">
        <f>+AJ32-AJ33</f>
        <v>40.510000000000005</v>
      </c>
      <c r="AK31" s="17">
        <f>+AK32-AK33</f>
        <v>32.019999999999996</v>
      </c>
      <c r="AL31" s="16">
        <f>AL32-AL33</f>
        <v>140.12999999999994</v>
      </c>
      <c r="AM31" s="14">
        <f>+AM32-AM33</f>
        <v>31.690000000000012</v>
      </c>
    </row>
    <row r="32" spans="1:39" ht="11.25">
      <c r="A32" s="11" t="s">
        <v>138</v>
      </c>
      <c r="B32" s="11" t="s">
        <v>138</v>
      </c>
      <c r="C32" s="11" t="s">
        <v>139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16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13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13">
        <f t="shared" si="35"/>
        <v>557.74</v>
      </c>
      <c r="AH32" s="17">
        <v>110.3</v>
      </c>
      <c r="AI32" s="17">
        <v>123.41</v>
      </c>
      <c r="AJ32" s="17">
        <v>121.18</v>
      </c>
      <c r="AK32" s="17">
        <v>115.39</v>
      </c>
      <c r="AL32" s="13">
        <f t="shared" si="36"/>
        <v>470.28</v>
      </c>
      <c r="AM32" s="14">
        <v>113.65</v>
      </c>
    </row>
    <row r="33" spans="1:39" ht="11.25">
      <c r="A33" s="11" t="s">
        <v>140</v>
      </c>
      <c r="B33" s="11" t="s">
        <v>140</v>
      </c>
      <c r="C33" s="11" t="s">
        <v>141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16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13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13">
        <f t="shared" si="35"/>
        <v>383.67</v>
      </c>
      <c r="AH33" s="17">
        <v>75.46</v>
      </c>
      <c r="AI33" s="17">
        <v>90.65</v>
      </c>
      <c r="AJ33" s="17">
        <v>80.67</v>
      </c>
      <c r="AK33" s="17">
        <v>83.37</v>
      </c>
      <c r="AL33" s="13">
        <f t="shared" si="36"/>
        <v>330.15000000000003</v>
      </c>
      <c r="AM33" s="14">
        <v>81.96</v>
      </c>
    </row>
    <row r="34" spans="1:39" ht="12" customHeight="1">
      <c r="A34" s="11" t="s">
        <v>142</v>
      </c>
      <c r="B34" s="11" t="s">
        <v>143</v>
      </c>
      <c r="C34" s="11" t="s">
        <v>144</v>
      </c>
      <c r="D34" s="17">
        <f aca="true" t="shared" si="38" ref="D34:AA34">+D35-D36</f>
        <v>-0.76</v>
      </c>
      <c r="E34" s="17">
        <f t="shared" si="38"/>
        <v>-1.08</v>
      </c>
      <c r="F34" s="17">
        <f t="shared" si="38"/>
        <v>-0.87</v>
      </c>
      <c r="G34" s="17">
        <f t="shared" si="38"/>
        <v>-0.57</v>
      </c>
      <c r="H34" s="18">
        <f t="shared" si="38"/>
        <v>-3.2800000000000002</v>
      </c>
      <c r="I34" s="17">
        <f t="shared" si="38"/>
        <v>-0.64</v>
      </c>
      <c r="J34" s="17">
        <f t="shared" si="38"/>
        <v>-1.28</v>
      </c>
      <c r="K34" s="17">
        <f t="shared" si="38"/>
        <v>-0.5</v>
      </c>
      <c r="L34" s="17">
        <f t="shared" si="38"/>
        <v>2.6799999999999997</v>
      </c>
      <c r="M34" s="18">
        <f t="shared" si="38"/>
        <v>0.2599999999999998</v>
      </c>
      <c r="N34" s="17">
        <f t="shared" si="38"/>
        <v>-0.31</v>
      </c>
      <c r="O34" s="17">
        <f t="shared" si="38"/>
        <v>0.21999999999999997</v>
      </c>
      <c r="P34" s="17">
        <f t="shared" si="38"/>
        <v>-0.31999999999999995</v>
      </c>
      <c r="Q34" s="17">
        <f t="shared" si="38"/>
        <v>3.8299999999999996</v>
      </c>
      <c r="R34" s="18">
        <f t="shared" si="38"/>
        <v>3.42</v>
      </c>
      <c r="S34" s="17">
        <f t="shared" si="38"/>
        <v>-0.040000000000000036</v>
      </c>
      <c r="T34" s="17">
        <f t="shared" si="38"/>
        <v>0.9800000000000001</v>
      </c>
      <c r="U34" s="17">
        <f t="shared" si="38"/>
        <v>0.20999999999999996</v>
      </c>
      <c r="V34" s="17">
        <f t="shared" si="38"/>
        <v>-1.03</v>
      </c>
      <c r="W34" s="18">
        <f t="shared" si="38"/>
        <v>0.1200000000000001</v>
      </c>
      <c r="X34" s="17">
        <f t="shared" si="38"/>
        <v>-1.31</v>
      </c>
      <c r="Y34" s="17">
        <f t="shared" si="38"/>
        <v>-0.32</v>
      </c>
      <c r="Z34" s="17">
        <f t="shared" si="38"/>
        <v>0.48</v>
      </c>
      <c r="AA34" s="17">
        <f t="shared" si="38"/>
        <v>-0.009999999999999898</v>
      </c>
      <c r="AB34" s="16"/>
      <c r="AC34" s="17">
        <f>+AC35-AC36</f>
        <v>0.7300000000000001</v>
      </c>
      <c r="AD34" s="17">
        <f>+AD35-AD36</f>
        <v>-0.42000000000000004</v>
      </c>
      <c r="AE34" s="17">
        <f>+AE35-AE36</f>
        <v>0.019999999999999962</v>
      </c>
      <c r="AF34" s="17">
        <f>+AF35-AF36</f>
        <v>-0.08000000000000002</v>
      </c>
      <c r="AG34" s="16">
        <f>AG35-AG36</f>
        <v>0.2500000000000002</v>
      </c>
      <c r="AH34" s="17">
        <f>+AH35-AH36</f>
        <v>-0.30000000000000004</v>
      </c>
      <c r="AI34" s="17">
        <f>+AI35-AI36</f>
        <v>-0.24</v>
      </c>
      <c r="AJ34" s="17">
        <f>+AJ35-AJ36</f>
        <v>-0.27999999999999997</v>
      </c>
      <c r="AK34" s="17">
        <f>+AK35-AK36</f>
        <v>-0.75</v>
      </c>
      <c r="AL34" s="16">
        <f>AL35-AL36</f>
        <v>-1.5699999999999998</v>
      </c>
      <c r="AM34" s="14">
        <f>+AM35-AM36</f>
        <v>-1.22</v>
      </c>
    </row>
    <row r="35" spans="1:39" ht="11.25">
      <c r="A35" s="11" t="s">
        <v>138</v>
      </c>
      <c r="B35" s="11" t="s">
        <v>138</v>
      </c>
      <c r="C35" s="11" t="s">
        <v>139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16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13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13">
        <f t="shared" si="35"/>
        <v>2.1100000000000003</v>
      </c>
      <c r="AH35" s="17">
        <v>0.24</v>
      </c>
      <c r="AI35" s="17">
        <v>0.39</v>
      </c>
      <c r="AJ35" s="17">
        <v>0.13</v>
      </c>
      <c r="AK35" s="17">
        <v>0.43</v>
      </c>
      <c r="AL35" s="13">
        <f t="shared" si="36"/>
        <v>1.19</v>
      </c>
      <c r="AM35" s="14">
        <v>0.21</v>
      </c>
    </row>
    <row r="36" spans="1:39" ht="11.25">
      <c r="A36" s="11" t="s">
        <v>140</v>
      </c>
      <c r="B36" s="11" t="s">
        <v>140</v>
      </c>
      <c r="C36" s="11" t="s">
        <v>141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16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13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13">
        <f t="shared" si="35"/>
        <v>1.86</v>
      </c>
      <c r="AH36" s="17">
        <v>0.54</v>
      </c>
      <c r="AI36" s="17">
        <v>0.63</v>
      </c>
      <c r="AJ36" s="17">
        <v>0.41</v>
      </c>
      <c r="AK36" s="17">
        <v>1.18</v>
      </c>
      <c r="AL36" s="13">
        <f t="shared" si="36"/>
        <v>2.76</v>
      </c>
      <c r="AM36" s="14">
        <v>1.43</v>
      </c>
    </row>
    <row r="37" spans="1:41" s="48" customFormat="1" ht="11.25" customHeight="1">
      <c r="A37" s="11" t="s">
        <v>145</v>
      </c>
      <c r="B37" s="11" t="s">
        <v>146</v>
      </c>
      <c r="C37" s="11" t="s">
        <v>147</v>
      </c>
      <c r="D37" s="17">
        <f aca="true" t="shared" si="39" ref="D37:AM37">D38-D39</f>
        <v>0.12000000000000001</v>
      </c>
      <c r="E37" s="17">
        <f t="shared" si="39"/>
        <v>0.18</v>
      </c>
      <c r="F37" s="17">
        <f t="shared" si="39"/>
        <v>0.15</v>
      </c>
      <c r="G37" s="17">
        <f t="shared" si="39"/>
        <v>-0.8300000000000001</v>
      </c>
      <c r="H37" s="18">
        <f t="shared" si="39"/>
        <v>-0.3800000000000001</v>
      </c>
      <c r="I37" s="17">
        <f t="shared" si="39"/>
        <v>0.01999999999999999</v>
      </c>
      <c r="J37" s="17">
        <f t="shared" si="39"/>
        <v>-2.33</v>
      </c>
      <c r="K37" s="17">
        <f t="shared" si="39"/>
        <v>-0.47</v>
      </c>
      <c r="L37" s="17">
        <f t="shared" si="39"/>
        <v>-2.34</v>
      </c>
      <c r="M37" s="18">
        <f t="shared" si="39"/>
        <v>-5.119999999999999</v>
      </c>
      <c r="N37" s="17">
        <f t="shared" si="39"/>
        <v>0</v>
      </c>
      <c r="O37" s="17">
        <f t="shared" si="39"/>
        <v>-0.33</v>
      </c>
      <c r="P37" s="17">
        <f t="shared" si="39"/>
        <v>-0.8499999999999999</v>
      </c>
      <c r="Q37" s="17">
        <f t="shared" si="39"/>
        <v>-2.91</v>
      </c>
      <c r="R37" s="18">
        <f t="shared" si="39"/>
        <v>-4.09</v>
      </c>
      <c r="S37" s="17">
        <f t="shared" si="39"/>
        <v>-0.34</v>
      </c>
      <c r="T37" s="17">
        <f t="shared" si="39"/>
        <v>-2.29</v>
      </c>
      <c r="U37" s="17">
        <f t="shared" si="39"/>
        <v>-1.44</v>
      </c>
      <c r="V37" s="17">
        <f t="shared" si="39"/>
        <v>-8.92</v>
      </c>
      <c r="W37" s="16">
        <f t="shared" si="39"/>
        <v>-12.989999999999998</v>
      </c>
      <c r="X37" s="17">
        <f t="shared" si="39"/>
        <v>-2.88</v>
      </c>
      <c r="Y37" s="17">
        <f t="shared" si="39"/>
        <v>-5.65</v>
      </c>
      <c r="Z37" s="17">
        <f t="shared" si="39"/>
        <v>-2.79</v>
      </c>
      <c r="AA37" s="17">
        <f t="shared" si="39"/>
        <v>-1.7599999999999998</v>
      </c>
      <c r="AB37" s="16">
        <f t="shared" si="39"/>
        <v>-13.079999999999998</v>
      </c>
      <c r="AC37" s="17">
        <f t="shared" si="39"/>
        <v>-1.74</v>
      </c>
      <c r="AD37" s="17">
        <f t="shared" si="39"/>
        <v>-2.43</v>
      </c>
      <c r="AE37" s="17">
        <f t="shared" si="39"/>
        <v>-0.6300000000000001</v>
      </c>
      <c r="AF37" s="17">
        <f t="shared" si="39"/>
        <v>-4.85</v>
      </c>
      <c r="AG37" s="16">
        <f t="shared" si="39"/>
        <v>-9.649999999999999</v>
      </c>
      <c r="AH37" s="17">
        <f t="shared" si="39"/>
        <v>-6.22</v>
      </c>
      <c r="AI37" s="17">
        <f t="shared" si="39"/>
        <v>-4.36</v>
      </c>
      <c r="AJ37" s="17">
        <f t="shared" si="39"/>
        <v>-2.44</v>
      </c>
      <c r="AK37" s="17">
        <f t="shared" si="39"/>
        <v>-1.5599999999999998</v>
      </c>
      <c r="AL37" s="16">
        <f t="shared" si="39"/>
        <v>-14.580000000000002</v>
      </c>
      <c r="AM37" s="14">
        <f t="shared" si="39"/>
        <v>-1.1999999999999997</v>
      </c>
      <c r="AN37" s="15"/>
      <c r="AO37" s="15"/>
    </row>
    <row r="38" spans="1:39" ht="11.25">
      <c r="A38" s="11" t="s">
        <v>110</v>
      </c>
      <c r="B38" s="11" t="s">
        <v>110</v>
      </c>
      <c r="C38" s="11" t="s">
        <v>111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16">
        <f>SUM(S38:V38)</f>
        <v>1.8900000000000001</v>
      </c>
      <c r="X38" s="17">
        <v>0.29</v>
      </c>
      <c r="Y38" s="17">
        <v>0.31</v>
      </c>
      <c r="Z38" s="17">
        <v>0.32</v>
      </c>
      <c r="AA38" s="17">
        <v>0.13</v>
      </c>
      <c r="AB38" s="13">
        <f>SUM(X38:AA38)</f>
        <v>1.0499999999999998</v>
      </c>
      <c r="AC38" s="17">
        <v>0.28</v>
      </c>
      <c r="AD38" s="17">
        <v>0.32</v>
      </c>
      <c r="AE38" s="17">
        <v>0.71</v>
      </c>
      <c r="AF38" s="17">
        <v>0.44</v>
      </c>
      <c r="AG38" s="13">
        <f t="shared" si="35"/>
        <v>1.75</v>
      </c>
      <c r="AH38" s="17">
        <v>0.57</v>
      </c>
      <c r="AI38" s="17">
        <v>0.5</v>
      </c>
      <c r="AJ38" s="17">
        <v>0.35</v>
      </c>
      <c r="AK38" s="17">
        <v>0.99</v>
      </c>
      <c r="AL38" s="13">
        <f t="shared" si="36"/>
        <v>2.41</v>
      </c>
      <c r="AM38" s="14">
        <v>1.31</v>
      </c>
    </row>
    <row r="39" spans="1:39" ht="11.25">
      <c r="A39" s="11" t="s">
        <v>112</v>
      </c>
      <c r="B39" s="11" t="s">
        <v>112</v>
      </c>
      <c r="C39" s="11" t="s">
        <v>113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16">
        <f>SUM(S39:V39)</f>
        <v>14.879999999999999</v>
      </c>
      <c r="X39" s="17">
        <v>3.17</v>
      </c>
      <c r="Y39" s="17">
        <v>5.96</v>
      </c>
      <c r="Z39" s="17">
        <v>3.11</v>
      </c>
      <c r="AA39" s="17">
        <v>1.89</v>
      </c>
      <c r="AB39" s="13">
        <f>SUM(X39:AA39)</f>
        <v>14.129999999999999</v>
      </c>
      <c r="AC39" s="17">
        <v>2.02</v>
      </c>
      <c r="AD39" s="17">
        <v>2.75</v>
      </c>
      <c r="AE39" s="17">
        <v>1.34</v>
      </c>
      <c r="AF39" s="17">
        <v>5.29</v>
      </c>
      <c r="AG39" s="13">
        <f t="shared" si="35"/>
        <v>11.399999999999999</v>
      </c>
      <c r="AH39" s="17">
        <v>6.79</v>
      </c>
      <c r="AI39" s="17">
        <v>4.86</v>
      </c>
      <c r="AJ39" s="17">
        <v>2.79</v>
      </c>
      <c r="AK39" s="17">
        <v>2.55</v>
      </c>
      <c r="AL39" s="13">
        <f t="shared" si="36"/>
        <v>16.990000000000002</v>
      </c>
      <c r="AM39" s="14">
        <v>2.51</v>
      </c>
    </row>
    <row r="40" spans="1:41" s="48" customFormat="1" ht="11.25">
      <c r="A40" s="11" t="s">
        <v>148</v>
      </c>
      <c r="B40" s="11" t="s">
        <v>148</v>
      </c>
      <c r="C40" s="11" t="s">
        <v>149</v>
      </c>
      <c r="D40" s="12">
        <f aca="true" t="shared" si="40" ref="D40:AM40">D41-D42</f>
        <v>0.4299999999999997</v>
      </c>
      <c r="E40" s="12">
        <f t="shared" si="40"/>
        <v>1.7299999999999969</v>
      </c>
      <c r="F40" s="12">
        <f t="shared" si="40"/>
        <v>3.7299999999999827</v>
      </c>
      <c r="G40" s="12">
        <f t="shared" si="40"/>
        <v>1.7700000000000102</v>
      </c>
      <c r="H40" s="16">
        <f t="shared" si="40"/>
        <v>7.660000000000025</v>
      </c>
      <c r="I40" s="12">
        <f t="shared" si="40"/>
        <v>-2.5800000000000054</v>
      </c>
      <c r="J40" s="12">
        <f t="shared" si="40"/>
        <v>0.04999999999999005</v>
      </c>
      <c r="K40" s="12">
        <f t="shared" si="40"/>
        <v>-2.0600000000000023</v>
      </c>
      <c r="L40" s="12">
        <f t="shared" si="40"/>
        <v>-3.609999999999985</v>
      </c>
      <c r="M40" s="16">
        <f t="shared" si="40"/>
        <v>-8.199999999999989</v>
      </c>
      <c r="N40" s="12">
        <f t="shared" si="40"/>
        <v>-3.950000000000017</v>
      </c>
      <c r="O40" s="12">
        <f t="shared" si="40"/>
        <v>7.269999999999996</v>
      </c>
      <c r="P40" s="12">
        <f t="shared" si="40"/>
        <v>8.219999999999999</v>
      </c>
      <c r="Q40" s="12">
        <f t="shared" si="40"/>
        <v>-2.609999999999985</v>
      </c>
      <c r="R40" s="16">
        <f t="shared" si="40"/>
        <v>8.930000000000007</v>
      </c>
      <c r="S40" s="12">
        <f t="shared" si="40"/>
        <v>-3.460000000000022</v>
      </c>
      <c r="T40" s="12">
        <f t="shared" si="40"/>
        <v>6.019999999999996</v>
      </c>
      <c r="U40" s="12">
        <f t="shared" si="40"/>
        <v>10.200000000000017</v>
      </c>
      <c r="V40" s="12">
        <f t="shared" si="40"/>
        <v>-1.4100000000000108</v>
      </c>
      <c r="W40" s="16">
        <f t="shared" si="40"/>
        <v>11.349999999999966</v>
      </c>
      <c r="X40" s="12">
        <f t="shared" si="40"/>
        <v>-0.11000000000001364</v>
      </c>
      <c r="Y40" s="12">
        <f t="shared" si="40"/>
        <v>6.920000000000002</v>
      </c>
      <c r="Z40" s="12">
        <f t="shared" si="40"/>
        <v>16.799999999999997</v>
      </c>
      <c r="AA40" s="12">
        <f t="shared" si="40"/>
        <v>9.740000000000009</v>
      </c>
      <c r="AB40" s="16">
        <f t="shared" si="40"/>
        <v>33.349999999999966</v>
      </c>
      <c r="AC40" s="12">
        <f t="shared" si="40"/>
        <v>1.200000000000017</v>
      </c>
      <c r="AD40" s="12">
        <f t="shared" si="40"/>
        <v>6.679999999999993</v>
      </c>
      <c r="AE40" s="12">
        <f t="shared" si="40"/>
        <v>2.829999999999984</v>
      </c>
      <c r="AF40" s="12">
        <f t="shared" si="40"/>
        <v>-7.8999999999999915</v>
      </c>
      <c r="AG40" s="16">
        <f t="shared" si="40"/>
        <v>2.810000000000059</v>
      </c>
      <c r="AH40" s="12">
        <f t="shared" si="40"/>
        <v>1.6299999999999955</v>
      </c>
      <c r="AI40" s="12">
        <f t="shared" si="40"/>
        <v>5.930000000000021</v>
      </c>
      <c r="AJ40" s="12">
        <f t="shared" si="40"/>
        <v>8.379999999999995</v>
      </c>
      <c r="AK40" s="12">
        <f t="shared" si="40"/>
        <v>6.480000000000018</v>
      </c>
      <c r="AL40" s="16">
        <f t="shared" si="40"/>
        <v>22.420000000000073</v>
      </c>
      <c r="AM40" s="14">
        <f t="shared" si="40"/>
        <v>9.66000000000001</v>
      </c>
      <c r="AN40" s="15"/>
      <c r="AO40" s="15"/>
    </row>
    <row r="41" spans="1:39" ht="11.25">
      <c r="A41" s="11" t="s">
        <v>110</v>
      </c>
      <c r="B41" s="11" t="s">
        <v>110</v>
      </c>
      <c r="C41" s="11" t="s">
        <v>111</v>
      </c>
      <c r="D41" s="12">
        <f>+D44+D47+D50</f>
        <v>61.050000000000004</v>
      </c>
      <c r="E41" s="12">
        <f aca="true" t="shared" si="41" ref="D41:G42">+E44+E47+E50</f>
        <v>61.88</v>
      </c>
      <c r="F41" s="12">
        <f t="shared" si="41"/>
        <v>67.44999999999999</v>
      </c>
      <c r="G41" s="12">
        <f t="shared" si="41"/>
        <v>76.18</v>
      </c>
      <c r="H41" s="18">
        <f>SUM(D41:G41)</f>
        <v>266.56</v>
      </c>
      <c r="I41" s="12">
        <f aca="true" t="shared" si="42" ref="I41:L42">+I44+I47+I50</f>
        <v>52.36</v>
      </c>
      <c r="J41" s="12">
        <f t="shared" si="42"/>
        <v>62.1</v>
      </c>
      <c r="K41" s="12">
        <f t="shared" si="42"/>
        <v>66.57</v>
      </c>
      <c r="L41" s="12">
        <f t="shared" si="42"/>
        <v>78.52000000000001</v>
      </c>
      <c r="M41" s="18">
        <f>SUM(I41:L41)</f>
        <v>259.55</v>
      </c>
      <c r="N41" s="12">
        <f aca="true" t="shared" si="43" ref="N41:Q42">+N44+N47+N50</f>
        <v>72.08</v>
      </c>
      <c r="O41" s="12">
        <f t="shared" si="43"/>
        <v>90.92999999999999</v>
      </c>
      <c r="P41" s="12">
        <f t="shared" si="43"/>
        <v>100.69</v>
      </c>
      <c r="Q41" s="12">
        <f t="shared" si="43"/>
        <v>96.24000000000001</v>
      </c>
      <c r="R41" s="18">
        <f>SUM(N41:Q41)</f>
        <v>359.94</v>
      </c>
      <c r="S41" s="12">
        <f aca="true" t="shared" si="44" ref="S41:V42">+S44+S47+S50</f>
        <v>81.96</v>
      </c>
      <c r="T41" s="12">
        <f t="shared" si="44"/>
        <v>95.25999999999999</v>
      </c>
      <c r="U41" s="12">
        <f t="shared" si="44"/>
        <v>102.55000000000001</v>
      </c>
      <c r="V41" s="12">
        <f t="shared" si="44"/>
        <v>100.44999999999999</v>
      </c>
      <c r="W41" s="18">
        <f>SUM(S41:V41)</f>
        <v>380.21999999999997</v>
      </c>
      <c r="X41" s="12">
        <f aca="true" t="shared" si="45" ref="X41:AA42">+X44+X47+X50</f>
        <v>92.63999999999999</v>
      </c>
      <c r="Y41" s="12">
        <f t="shared" si="45"/>
        <v>104.19</v>
      </c>
      <c r="Z41" s="12">
        <f t="shared" si="45"/>
        <v>114.1</v>
      </c>
      <c r="AA41" s="12">
        <f t="shared" si="45"/>
        <v>108.56</v>
      </c>
      <c r="AB41" s="18">
        <f>SUM(X41:AA41)</f>
        <v>419.48999999999995</v>
      </c>
      <c r="AC41" s="12">
        <f aca="true" t="shared" si="46" ref="AC41:AF42">+AC44+AC47+AC50</f>
        <v>90.78</v>
      </c>
      <c r="AD41" s="12">
        <f t="shared" si="46"/>
        <v>104.82</v>
      </c>
      <c r="AE41" s="12">
        <f t="shared" si="46"/>
        <v>100.00999999999999</v>
      </c>
      <c r="AF41" s="12">
        <f t="shared" si="46"/>
        <v>93.89</v>
      </c>
      <c r="AG41" s="13">
        <f t="shared" si="35"/>
        <v>389.5</v>
      </c>
      <c r="AH41" s="12">
        <f aca="true" t="shared" si="47" ref="AH41:AK42">+AH44+AH47+AH50</f>
        <v>72.82</v>
      </c>
      <c r="AI41" s="12">
        <f t="shared" si="47"/>
        <v>83.10000000000001</v>
      </c>
      <c r="AJ41" s="12">
        <f t="shared" si="47"/>
        <v>86.81</v>
      </c>
      <c r="AK41" s="12">
        <f t="shared" si="47"/>
        <v>79.58000000000001</v>
      </c>
      <c r="AL41" s="13">
        <f t="shared" si="36"/>
        <v>322.31000000000006</v>
      </c>
      <c r="AM41" s="14">
        <f>+AM44+AM47+AM50</f>
        <v>73.71000000000001</v>
      </c>
    </row>
    <row r="42" spans="1:39" ht="11.25">
      <c r="A42" s="11" t="s">
        <v>112</v>
      </c>
      <c r="B42" s="11" t="s">
        <v>112</v>
      </c>
      <c r="C42" s="11" t="s">
        <v>113</v>
      </c>
      <c r="D42" s="12">
        <f t="shared" si="41"/>
        <v>60.620000000000005</v>
      </c>
      <c r="E42" s="12">
        <f t="shared" si="41"/>
        <v>60.150000000000006</v>
      </c>
      <c r="F42" s="12">
        <f t="shared" si="41"/>
        <v>63.720000000000006</v>
      </c>
      <c r="G42" s="12">
        <f t="shared" si="41"/>
        <v>74.41</v>
      </c>
      <c r="H42" s="18">
        <f>SUM(D42:G42)</f>
        <v>258.9</v>
      </c>
      <c r="I42" s="12">
        <f t="shared" si="42"/>
        <v>54.940000000000005</v>
      </c>
      <c r="J42" s="12">
        <f t="shared" si="42"/>
        <v>62.05000000000001</v>
      </c>
      <c r="K42" s="12">
        <f t="shared" si="42"/>
        <v>68.63</v>
      </c>
      <c r="L42" s="12">
        <f t="shared" si="42"/>
        <v>82.13</v>
      </c>
      <c r="M42" s="18">
        <f>SUM(I42:L42)</f>
        <v>267.75</v>
      </c>
      <c r="N42" s="12">
        <f t="shared" si="43"/>
        <v>76.03000000000002</v>
      </c>
      <c r="O42" s="12">
        <f t="shared" si="43"/>
        <v>83.66</v>
      </c>
      <c r="P42" s="12">
        <f t="shared" si="43"/>
        <v>92.47</v>
      </c>
      <c r="Q42" s="12">
        <f t="shared" si="43"/>
        <v>98.85</v>
      </c>
      <c r="R42" s="18">
        <f>SUM(N42:Q42)</f>
        <v>351.01</v>
      </c>
      <c r="S42" s="12">
        <f t="shared" si="44"/>
        <v>85.42000000000002</v>
      </c>
      <c r="T42" s="12">
        <f t="shared" si="44"/>
        <v>89.24</v>
      </c>
      <c r="U42" s="12">
        <f t="shared" si="44"/>
        <v>92.35</v>
      </c>
      <c r="V42" s="12">
        <f t="shared" si="44"/>
        <v>101.86</v>
      </c>
      <c r="W42" s="18">
        <f>SUM(S42:V42)</f>
        <v>368.87</v>
      </c>
      <c r="X42" s="12">
        <f t="shared" si="45"/>
        <v>92.75</v>
      </c>
      <c r="Y42" s="12">
        <f t="shared" si="45"/>
        <v>97.27</v>
      </c>
      <c r="Z42" s="12">
        <f t="shared" si="45"/>
        <v>97.3</v>
      </c>
      <c r="AA42" s="12">
        <f t="shared" si="45"/>
        <v>98.82</v>
      </c>
      <c r="AB42" s="18">
        <f>SUM(X42:AA42)</f>
        <v>386.14</v>
      </c>
      <c r="AC42" s="12">
        <f t="shared" si="46"/>
        <v>89.57999999999998</v>
      </c>
      <c r="AD42" s="12">
        <f t="shared" si="46"/>
        <v>98.14</v>
      </c>
      <c r="AE42" s="12">
        <f t="shared" si="46"/>
        <v>97.18</v>
      </c>
      <c r="AF42" s="12">
        <f t="shared" si="46"/>
        <v>101.78999999999999</v>
      </c>
      <c r="AG42" s="13">
        <f t="shared" si="35"/>
        <v>386.68999999999994</v>
      </c>
      <c r="AH42" s="12">
        <f t="shared" si="47"/>
        <v>71.19</v>
      </c>
      <c r="AI42" s="12">
        <f t="shared" si="47"/>
        <v>77.16999999999999</v>
      </c>
      <c r="AJ42" s="12">
        <f t="shared" si="47"/>
        <v>78.43</v>
      </c>
      <c r="AK42" s="12">
        <f t="shared" si="47"/>
        <v>73.1</v>
      </c>
      <c r="AL42" s="13">
        <f t="shared" si="36"/>
        <v>299.89</v>
      </c>
      <c r="AM42" s="14">
        <f>+AM45+AM48+AM51</f>
        <v>64.05</v>
      </c>
    </row>
    <row r="43" spans="1:39" ht="11.25">
      <c r="A43" s="11" t="s">
        <v>150</v>
      </c>
      <c r="B43" s="11" t="s">
        <v>151</v>
      </c>
      <c r="C43" s="11" t="s">
        <v>152</v>
      </c>
      <c r="D43" s="17">
        <f aca="true" t="shared" si="48" ref="D43:AM43">D44-D45</f>
        <v>-1.290000000000001</v>
      </c>
      <c r="E43" s="17">
        <f t="shared" si="48"/>
        <v>2.5400000000000027</v>
      </c>
      <c r="F43" s="17">
        <f t="shared" si="48"/>
        <v>1.5299999999999976</v>
      </c>
      <c r="G43" s="17">
        <f t="shared" si="48"/>
        <v>0.09999999999999787</v>
      </c>
      <c r="H43" s="18">
        <f t="shared" si="48"/>
        <v>2.8799999999999812</v>
      </c>
      <c r="I43" s="17">
        <f t="shared" si="48"/>
        <v>2.0700000000000003</v>
      </c>
      <c r="J43" s="17">
        <f t="shared" si="48"/>
        <v>0.15999999999999837</v>
      </c>
      <c r="K43" s="17">
        <f t="shared" si="48"/>
        <v>0.2700000000000031</v>
      </c>
      <c r="L43" s="17">
        <f t="shared" si="48"/>
        <v>0.19000000000000128</v>
      </c>
      <c r="M43" s="18">
        <f t="shared" si="48"/>
        <v>2.690000000000005</v>
      </c>
      <c r="N43" s="17">
        <f t="shared" si="48"/>
        <v>0.629999999999999</v>
      </c>
      <c r="O43" s="17">
        <f t="shared" si="48"/>
        <v>-0.019999999999999574</v>
      </c>
      <c r="P43" s="17">
        <f t="shared" si="48"/>
        <v>-3.450000000000003</v>
      </c>
      <c r="Q43" s="17">
        <f t="shared" si="48"/>
        <v>-1.8400000000000034</v>
      </c>
      <c r="R43" s="18">
        <f t="shared" si="48"/>
        <v>-4.680000000000007</v>
      </c>
      <c r="S43" s="17">
        <f t="shared" si="48"/>
        <v>0.7499999999999982</v>
      </c>
      <c r="T43" s="17">
        <f t="shared" si="48"/>
        <v>-2.1899999999999977</v>
      </c>
      <c r="U43" s="17">
        <f t="shared" si="48"/>
        <v>-3.289999999999999</v>
      </c>
      <c r="V43" s="17">
        <f t="shared" si="48"/>
        <v>-2.1000000000000014</v>
      </c>
      <c r="W43" s="16">
        <f t="shared" si="48"/>
        <v>-6.829999999999998</v>
      </c>
      <c r="X43" s="17">
        <f t="shared" si="48"/>
        <v>-3.230000000000004</v>
      </c>
      <c r="Y43" s="17">
        <f t="shared" si="48"/>
        <v>-3.710000000000001</v>
      </c>
      <c r="Z43" s="17">
        <f t="shared" si="48"/>
        <v>-2.1300000000000026</v>
      </c>
      <c r="AA43" s="17">
        <f t="shared" si="48"/>
        <v>0.7800000000000011</v>
      </c>
      <c r="AB43" s="16">
        <f t="shared" si="48"/>
        <v>-8.290000000000006</v>
      </c>
      <c r="AC43" s="17">
        <f t="shared" si="48"/>
        <v>-1.2799999999999976</v>
      </c>
      <c r="AD43" s="17">
        <f t="shared" si="48"/>
        <v>-5.740000000000002</v>
      </c>
      <c r="AE43" s="17">
        <f t="shared" si="48"/>
        <v>-8.309999999999999</v>
      </c>
      <c r="AF43" s="17">
        <f t="shared" si="48"/>
        <v>-2.6099999999999994</v>
      </c>
      <c r="AG43" s="16">
        <f t="shared" si="48"/>
        <v>-17.939999999999998</v>
      </c>
      <c r="AH43" s="17">
        <f t="shared" si="48"/>
        <v>2.389999999999999</v>
      </c>
      <c r="AI43" s="17">
        <f t="shared" si="48"/>
        <v>-2.629999999999999</v>
      </c>
      <c r="AJ43" s="17">
        <f t="shared" si="48"/>
        <v>-3.6099999999999994</v>
      </c>
      <c r="AK43" s="17">
        <f t="shared" si="48"/>
        <v>-0.15000000000000213</v>
      </c>
      <c r="AL43" s="16">
        <f t="shared" si="48"/>
        <v>-4.000000000000014</v>
      </c>
      <c r="AM43" s="14">
        <f t="shared" si="48"/>
        <v>2.33</v>
      </c>
    </row>
    <row r="44" spans="1:39" ht="11.25">
      <c r="A44" s="11" t="s">
        <v>138</v>
      </c>
      <c r="B44" s="11" t="s">
        <v>138</v>
      </c>
      <c r="C44" s="11" t="s">
        <v>139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16">
        <f>SUM(S44:V44)</f>
        <v>80.89</v>
      </c>
      <c r="X44" s="17">
        <v>17.869999999999997</v>
      </c>
      <c r="Y44" s="17">
        <v>25.4</v>
      </c>
      <c r="Z44" s="17">
        <v>26.61</v>
      </c>
      <c r="AA44" s="17">
        <v>21.66</v>
      </c>
      <c r="AB44" s="13">
        <f>SUM(X44:AA44)</f>
        <v>91.53999999999999</v>
      </c>
      <c r="AC44" s="17">
        <v>16.23</v>
      </c>
      <c r="AD44" s="17">
        <v>26.759999999999998</v>
      </c>
      <c r="AE44" s="17">
        <v>23.630000000000003</v>
      </c>
      <c r="AF44" s="17">
        <v>17.69</v>
      </c>
      <c r="AG44" s="13">
        <f>SUM(AC44:AF44)</f>
        <v>84.31</v>
      </c>
      <c r="AH44" s="17">
        <v>15.35</v>
      </c>
      <c r="AI44" s="17">
        <v>24.55</v>
      </c>
      <c r="AJ44" s="17">
        <v>24.46</v>
      </c>
      <c r="AK44" s="17">
        <v>16.869999999999997</v>
      </c>
      <c r="AL44" s="13">
        <f>SUM(AH44:AK44)</f>
        <v>81.22999999999999</v>
      </c>
      <c r="AM44" s="14">
        <v>16.04</v>
      </c>
    </row>
    <row r="45" spans="1:39" ht="11.25">
      <c r="A45" s="11" t="s">
        <v>140</v>
      </c>
      <c r="B45" s="11" t="s">
        <v>140</v>
      </c>
      <c r="C45" s="11" t="s">
        <v>141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16">
        <f>SUM(S45:V45)</f>
        <v>87.72</v>
      </c>
      <c r="X45" s="17">
        <v>21.1</v>
      </c>
      <c r="Y45" s="17">
        <v>29.11</v>
      </c>
      <c r="Z45" s="17">
        <v>28.740000000000002</v>
      </c>
      <c r="AA45" s="17">
        <v>20.88</v>
      </c>
      <c r="AB45" s="13">
        <f>SUM(X45:AA45)</f>
        <v>99.83</v>
      </c>
      <c r="AC45" s="17">
        <v>17.509999999999998</v>
      </c>
      <c r="AD45" s="17">
        <v>32.5</v>
      </c>
      <c r="AE45" s="17">
        <v>31.94</v>
      </c>
      <c r="AF45" s="17">
        <v>20.3</v>
      </c>
      <c r="AG45" s="13">
        <f>SUM(AC45:AF45)</f>
        <v>102.25</v>
      </c>
      <c r="AH45" s="17">
        <v>12.96</v>
      </c>
      <c r="AI45" s="17">
        <v>27.18</v>
      </c>
      <c r="AJ45" s="17">
        <v>28.07</v>
      </c>
      <c r="AK45" s="17">
        <v>17.02</v>
      </c>
      <c r="AL45" s="13">
        <f>SUM(AH45:AK45)</f>
        <v>85.23</v>
      </c>
      <c r="AM45" s="14">
        <v>13.709999999999999</v>
      </c>
    </row>
    <row r="46" spans="1:39" ht="11.25">
      <c r="A46" s="11" t="s">
        <v>153</v>
      </c>
      <c r="B46" s="11" t="s">
        <v>154</v>
      </c>
      <c r="C46" s="11" t="s">
        <v>155</v>
      </c>
      <c r="D46" s="17">
        <f aca="true" t="shared" si="49" ref="D46:AM46">D47-D48</f>
        <v>2.3200000000000003</v>
      </c>
      <c r="E46" s="17">
        <f t="shared" si="49"/>
        <v>1.8000000000000043</v>
      </c>
      <c r="F46" s="17">
        <f t="shared" si="49"/>
        <v>3.9599999999999937</v>
      </c>
      <c r="G46" s="17">
        <f t="shared" si="49"/>
        <v>1.5200000000000031</v>
      </c>
      <c r="H46" s="18">
        <f t="shared" si="49"/>
        <v>9.599999999999994</v>
      </c>
      <c r="I46" s="17">
        <f t="shared" si="49"/>
        <v>-4.550000000000004</v>
      </c>
      <c r="J46" s="17">
        <f t="shared" si="49"/>
        <v>1.6299999999999955</v>
      </c>
      <c r="K46" s="17">
        <f t="shared" si="49"/>
        <v>-1.0499999999999972</v>
      </c>
      <c r="L46" s="17">
        <f t="shared" si="49"/>
        <v>-4.749999999999993</v>
      </c>
      <c r="M46" s="18">
        <f t="shared" si="49"/>
        <v>-8.719999999999999</v>
      </c>
      <c r="N46" s="17">
        <f t="shared" si="49"/>
        <v>-3.8200000000000003</v>
      </c>
      <c r="O46" s="17">
        <f t="shared" si="49"/>
        <v>8.5</v>
      </c>
      <c r="P46" s="17">
        <f t="shared" si="49"/>
        <v>9.730000000000011</v>
      </c>
      <c r="Q46" s="17">
        <f t="shared" si="49"/>
        <v>-1.4799999999999898</v>
      </c>
      <c r="R46" s="18">
        <f t="shared" si="49"/>
        <v>12.930000000000035</v>
      </c>
      <c r="S46" s="17">
        <f t="shared" si="49"/>
        <v>-4.060000000000002</v>
      </c>
      <c r="T46" s="17">
        <f t="shared" si="49"/>
        <v>9.010000000000005</v>
      </c>
      <c r="U46" s="17">
        <f t="shared" si="49"/>
        <v>11.110000000000014</v>
      </c>
      <c r="V46" s="17">
        <f t="shared" si="49"/>
        <v>-2.160000000000011</v>
      </c>
      <c r="W46" s="16">
        <f t="shared" si="49"/>
        <v>13.900000000000034</v>
      </c>
      <c r="X46" s="17">
        <f t="shared" si="49"/>
        <v>-0.44000000000001194</v>
      </c>
      <c r="Y46" s="17">
        <f t="shared" si="49"/>
        <v>9.600000000000009</v>
      </c>
      <c r="Z46" s="17">
        <f t="shared" si="49"/>
        <v>16.719999999999985</v>
      </c>
      <c r="AA46" s="17">
        <f t="shared" si="49"/>
        <v>5.719999999999999</v>
      </c>
      <c r="AB46" s="16">
        <f t="shared" si="49"/>
        <v>31.599999999999966</v>
      </c>
      <c r="AC46" s="17">
        <f t="shared" si="49"/>
        <v>1.240000000000002</v>
      </c>
      <c r="AD46" s="17">
        <f t="shared" si="49"/>
        <v>10.21</v>
      </c>
      <c r="AE46" s="17">
        <f t="shared" si="49"/>
        <v>8.579999999999991</v>
      </c>
      <c r="AF46" s="17">
        <f t="shared" si="49"/>
        <v>-6.520000000000003</v>
      </c>
      <c r="AG46" s="16">
        <f t="shared" si="49"/>
        <v>13.509999999999991</v>
      </c>
      <c r="AH46" s="17">
        <f t="shared" si="49"/>
        <v>-0.8399999999999963</v>
      </c>
      <c r="AI46" s="17">
        <f t="shared" si="49"/>
        <v>9.21</v>
      </c>
      <c r="AJ46" s="17">
        <f t="shared" si="49"/>
        <v>11.800000000000004</v>
      </c>
      <c r="AK46" s="17">
        <f t="shared" si="49"/>
        <v>4.740000000000009</v>
      </c>
      <c r="AL46" s="16">
        <f t="shared" si="49"/>
        <v>24.910000000000025</v>
      </c>
      <c r="AM46" s="14">
        <f t="shared" si="49"/>
        <v>6.220000000000006</v>
      </c>
    </row>
    <row r="47" spans="1:39" ht="11.25">
      <c r="A47" s="11" t="s">
        <v>138</v>
      </c>
      <c r="B47" s="11" t="s">
        <v>138</v>
      </c>
      <c r="C47" s="11" t="s">
        <v>139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16">
        <f>SUM(S47:V47)</f>
        <v>247.73000000000002</v>
      </c>
      <c r="X47" s="17">
        <v>61.17999999999999</v>
      </c>
      <c r="Y47" s="17">
        <v>64.54</v>
      </c>
      <c r="Z47" s="17">
        <v>72.22999999999999</v>
      </c>
      <c r="AA47" s="17">
        <v>71.7</v>
      </c>
      <c r="AB47" s="13">
        <f>SUM(X47:AA47)</f>
        <v>269.65</v>
      </c>
      <c r="AC47" s="17">
        <v>60.87</v>
      </c>
      <c r="AD47" s="17">
        <v>63.63</v>
      </c>
      <c r="AE47" s="17">
        <v>60.809999999999995</v>
      </c>
      <c r="AF47" s="17">
        <v>62.43</v>
      </c>
      <c r="AG47" s="13">
        <f>SUM(AC47:AF47)</f>
        <v>247.74</v>
      </c>
      <c r="AH47" s="17">
        <v>48.51</v>
      </c>
      <c r="AI47" s="17">
        <v>49.29</v>
      </c>
      <c r="AJ47" s="17">
        <v>51.220000000000006</v>
      </c>
      <c r="AK47" s="17">
        <v>51.900000000000006</v>
      </c>
      <c r="AL47" s="13">
        <f>SUM(AH47:AK47)</f>
        <v>200.92000000000002</v>
      </c>
      <c r="AM47" s="14">
        <v>47.59</v>
      </c>
    </row>
    <row r="48" spans="1:39" ht="11.25">
      <c r="A48" s="11" t="s">
        <v>140</v>
      </c>
      <c r="B48" s="11" t="s">
        <v>140</v>
      </c>
      <c r="C48" s="11" t="s">
        <v>141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16">
        <f>SUM(S48:V48)</f>
        <v>233.82999999999998</v>
      </c>
      <c r="X48" s="17">
        <v>61.620000000000005</v>
      </c>
      <c r="Y48" s="17">
        <v>54.94</v>
      </c>
      <c r="Z48" s="17">
        <v>55.510000000000005</v>
      </c>
      <c r="AA48" s="17">
        <v>65.98</v>
      </c>
      <c r="AB48" s="13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13">
        <f>SUM(AC48:AF48)</f>
        <v>234.23000000000002</v>
      </c>
      <c r="AH48" s="17">
        <v>49.349999999999994</v>
      </c>
      <c r="AI48" s="17">
        <v>40.08</v>
      </c>
      <c r="AJ48" s="17">
        <v>39.42</v>
      </c>
      <c r="AK48" s="17">
        <v>47.16</v>
      </c>
      <c r="AL48" s="13">
        <f>SUM(AH48:AK48)</f>
        <v>176.01</v>
      </c>
      <c r="AM48" s="14">
        <v>41.37</v>
      </c>
    </row>
    <row r="49" spans="1:39" ht="11.25">
      <c r="A49" s="11" t="s">
        <v>156</v>
      </c>
      <c r="B49" s="11" t="s">
        <v>157</v>
      </c>
      <c r="C49" s="11" t="s">
        <v>158</v>
      </c>
      <c r="D49" s="17">
        <f aca="true" t="shared" si="50" ref="D49:AM49">D50-D51</f>
        <v>-0.6000000000000005</v>
      </c>
      <c r="E49" s="17">
        <f t="shared" si="50"/>
        <v>-2.610000000000002</v>
      </c>
      <c r="F49" s="17">
        <f t="shared" si="50"/>
        <v>-1.7599999999999998</v>
      </c>
      <c r="G49" s="17">
        <f t="shared" si="50"/>
        <v>0.14999999999999858</v>
      </c>
      <c r="H49" s="18">
        <f t="shared" si="50"/>
        <v>-4.82</v>
      </c>
      <c r="I49" s="17">
        <f t="shared" si="50"/>
        <v>-0.09999999999999964</v>
      </c>
      <c r="J49" s="17">
        <f t="shared" si="50"/>
        <v>-1.7400000000000002</v>
      </c>
      <c r="K49" s="17">
        <f t="shared" si="50"/>
        <v>-1.2799999999999994</v>
      </c>
      <c r="L49" s="17">
        <f t="shared" si="50"/>
        <v>0.9499999999999993</v>
      </c>
      <c r="M49" s="18">
        <f t="shared" si="50"/>
        <v>-2.1700000000000017</v>
      </c>
      <c r="N49" s="17">
        <f t="shared" si="50"/>
        <v>-0.7599999999999998</v>
      </c>
      <c r="O49" s="17">
        <f t="shared" si="50"/>
        <v>-1.209999999999999</v>
      </c>
      <c r="P49" s="17">
        <f t="shared" si="50"/>
        <v>1.9399999999999977</v>
      </c>
      <c r="Q49" s="17">
        <f t="shared" si="50"/>
        <v>0.7099999999999991</v>
      </c>
      <c r="R49" s="18">
        <f t="shared" si="50"/>
        <v>0.6799999999999926</v>
      </c>
      <c r="S49" s="17">
        <f t="shared" si="50"/>
        <v>-0.15000000000000036</v>
      </c>
      <c r="T49" s="17">
        <f t="shared" si="50"/>
        <v>-0.7999999999999989</v>
      </c>
      <c r="U49" s="17">
        <f t="shared" si="50"/>
        <v>2.380000000000001</v>
      </c>
      <c r="V49" s="17">
        <f t="shared" si="50"/>
        <v>2.8499999999999996</v>
      </c>
      <c r="W49" s="16">
        <f t="shared" si="50"/>
        <v>4.280000000000008</v>
      </c>
      <c r="X49" s="17">
        <f t="shared" si="50"/>
        <v>3.5599999999999987</v>
      </c>
      <c r="Y49" s="17">
        <f t="shared" si="50"/>
        <v>1.0299999999999994</v>
      </c>
      <c r="Z49" s="17">
        <f t="shared" si="50"/>
        <v>2.209999999999999</v>
      </c>
      <c r="AA49" s="17">
        <f t="shared" si="50"/>
        <v>3.24</v>
      </c>
      <c r="AB49" s="16">
        <f t="shared" si="50"/>
        <v>10.039999999999992</v>
      </c>
      <c r="AC49" s="17">
        <f t="shared" si="50"/>
        <v>1.2400000000000002</v>
      </c>
      <c r="AD49" s="17">
        <f t="shared" si="50"/>
        <v>2.209999999999999</v>
      </c>
      <c r="AE49" s="17">
        <f t="shared" si="50"/>
        <v>2.5599999999999987</v>
      </c>
      <c r="AF49" s="17">
        <f t="shared" si="50"/>
        <v>1.2300000000000004</v>
      </c>
      <c r="AG49" s="16">
        <f t="shared" si="50"/>
        <v>7.240000000000002</v>
      </c>
      <c r="AH49" s="17">
        <f t="shared" si="50"/>
        <v>0.08000000000000185</v>
      </c>
      <c r="AI49" s="17">
        <f t="shared" si="50"/>
        <v>-0.6500000000000004</v>
      </c>
      <c r="AJ49" s="17">
        <f t="shared" si="50"/>
        <v>0.1899999999999995</v>
      </c>
      <c r="AK49" s="17">
        <f t="shared" si="50"/>
        <v>1.8900000000000006</v>
      </c>
      <c r="AL49" s="16">
        <f t="shared" si="50"/>
        <v>1.509999999999998</v>
      </c>
      <c r="AM49" s="14">
        <f t="shared" si="50"/>
        <v>1.1099999999999994</v>
      </c>
    </row>
    <row r="50" spans="1:39" ht="11.25">
      <c r="A50" s="11" t="s">
        <v>138</v>
      </c>
      <c r="B50" s="11" t="s">
        <v>138</v>
      </c>
      <c r="C50" s="11" t="s">
        <v>139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16">
        <f>SUM(S50:V50)</f>
        <v>51.6</v>
      </c>
      <c r="X50" s="17">
        <v>13.59</v>
      </c>
      <c r="Y50" s="17">
        <v>14.25</v>
      </c>
      <c r="Z50" s="17">
        <v>15.260000000000002</v>
      </c>
      <c r="AA50" s="17">
        <v>15.2</v>
      </c>
      <c r="AB50" s="13">
        <f>SUM(X50:AA50)</f>
        <v>58.3</v>
      </c>
      <c r="AC50" s="17">
        <v>13.68</v>
      </c>
      <c r="AD50" s="17">
        <v>14.43</v>
      </c>
      <c r="AE50" s="17">
        <v>15.569999999999999</v>
      </c>
      <c r="AF50" s="17">
        <v>13.77</v>
      </c>
      <c r="AG50" s="13">
        <f>SUM(AC50:AF50)</f>
        <v>57.45</v>
      </c>
      <c r="AH50" s="17">
        <v>8.96</v>
      </c>
      <c r="AI50" s="17">
        <v>9.26</v>
      </c>
      <c r="AJ50" s="17">
        <v>11.129999999999999</v>
      </c>
      <c r="AK50" s="17">
        <v>10.81</v>
      </c>
      <c r="AL50" s="13">
        <f>SUM(AH50:AK50)</f>
        <v>40.16</v>
      </c>
      <c r="AM50" s="14">
        <v>10.08</v>
      </c>
    </row>
    <row r="51" spans="1:39" ht="11.25">
      <c r="A51" s="11" t="s">
        <v>140</v>
      </c>
      <c r="B51" s="11" t="s">
        <v>140</v>
      </c>
      <c r="C51" s="11" t="s">
        <v>141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16">
        <f>SUM(S51:V51)</f>
        <v>47.31999999999999</v>
      </c>
      <c r="X51" s="17">
        <v>10.030000000000001</v>
      </c>
      <c r="Y51" s="17">
        <v>13.22</v>
      </c>
      <c r="Z51" s="17">
        <v>13.050000000000002</v>
      </c>
      <c r="AA51" s="17">
        <v>11.959999999999999</v>
      </c>
      <c r="AB51" s="13">
        <f>SUM(X51:AA51)</f>
        <v>48.260000000000005</v>
      </c>
      <c r="AC51" s="17">
        <v>12.44</v>
      </c>
      <c r="AD51" s="17">
        <v>12.22</v>
      </c>
      <c r="AE51" s="17">
        <v>13.01</v>
      </c>
      <c r="AF51" s="17">
        <v>12.54</v>
      </c>
      <c r="AG51" s="13">
        <f>SUM(AC51:AF51)</f>
        <v>50.21</v>
      </c>
      <c r="AH51" s="17">
        <v>8.879999999999999</v>
      </c>
      <c r="AI51" s="17">
        <v>9.91</v>
      </c>
      <c r="AJ51" s="17">
        <v>10.94</v>
      </c>
      <c r="AK51" s="17">
        <v>8.92</v>
      </c>
      <c r="AL51" s="13">
        <f>SUM(AH51:AK51)</f>
        <v>38.65</v>
      </c>
      <c r="AM51" s="14">
        <v>8.97</v>
      </c>
    </row>
    <row r="52" spans="1:39" ht="11.25">
      <c r="A52" s="11" t="s">
        <v>159</v>
      </c>
      <c r="B52" s="11" t="s">
        <v>160</v>
      </c>
      <c r="C52" s="11" t="s">
        <v>161</v>
      </c>
      <c r="D52" s="12">
        <f aca="true" t="shared" si="51" ref="D52:AM52">D53-D54</f>
        <v>-2.4699999999999998</v>
      </c>
      <c r="E52" s="12">
        <f t="shared" si="51"/>
        <v>-3.7399999999999998</v>
      </c>
      <c r="F52" s="12">
        <f t="shared" si="51"/>
        <v>-1.18</v>
      </c>
      <c r="G52" s="12">
        <f t="shared" si="51"/>
        <v>-3.0200000000000005</v>
      </c>
      <c r="H52" s="16">
        <f t="shared" si="51"/>
        <v>-10.409999999999998</v>
      </c>
      <c r="I52" s="12">
        <f t="shared" si="51"/>
        <v>-2.78</v>
      </c>
      <c r="J52" s="12">
        <f t="shared" si="51"/>
        <v>-5.27</v>
      </c>
      <c r="K52" s="12">
        <f t="shared" si="51"/>
        <v>-4.970000000000001</v>
      </c>
      <c r="L52" s="12">
        <f t="shared" si="51"/>
        <v>-5.76</v>
      </c>
      <c r="M52" s="16">
        <f t="shared" si="51"/>
        <v>-18.78</v>
      </c>
      <c r="N52" s="12">
        <f t="shared" si="51"/>
        <v>-3.7499999999999996</v>
      </c>
      <c r="O52" s="12">
        <f t="shared" si="51"/>
        <v>-3.94</v>
      </c>
      <c r="P52" s="12">
        <f t="shared" si="51"/>
        <v>-4.53</v>
      </c>
      <c r="Q52" s="12">
        <f t="shared" si="51"/>
        <v>-5.41</v>
      </c>
      <c r="R52" s="16">
        <f t="shared" si="51"/>
        <v>-17.63</v>
      </c>
      <c r="S52" s="12">
        <f t="shared" si="51"/>
        <v>-3.0000000000000004</v>
      </c>
      <c r="T52" s="12">
        <f t="shared" si="51"/>
        <v>-3.98</v>
      </c>
      <c r="U52" s="12">
        <f t="shared" si="51"/>
        <v>-4.41</v>
      </c>
      <c r="V52" s="12">
        <f t="shared" si="51"/>
        <v>-3.2</v>
      </c>
      <c r="W52" s="16">
        <f t="shared" si="51"/>
        <v>-14.589999999999998</v>
      </c>
      <c r="X52" s="12">
        <f t="shared" si="51"/>
        <v>-2.8699999999999997</v>
      </c>
      <c r="Y52" s="12">
        <f t="shared" si="51"/>
        <v>-3.1100000000000003</v>
      </c>
      <c r="Z52" s="12">
        <f t="shared" si="51"/>
        <v>-4.58</v>
      </c>
      <c r="AA52" s="12">
        <f t="shared" si="51"/>
        <v>-4.499999999999999</v>
      </c>
      <c r="AB52" s="16">
        <f t="shared" si="51"/>
        <v>-15.059999999999999</v>
      </c>
      <c r="AC52" s="12">
        <f t="shared" si="51"/>
        <v>-4.209999999999999</v>
      </c>
      <c r="AD52" s="12">
        <f t="shared" si="51"/>
        <v>-4.790000000000001</v>
      </c>
      <c r="AE52" s="12">
        <f t="shared" si="51"/>
        <v>-5.98</v>
      </c>
      <c r="AF52" s="12">
        <f t="shared" si="51"/>
        <v>-5.48</v>
      </c>
      <c r="AG52" s="16">
        <f t="shared" si="51"/>
        <v>-20.46</v>
      </c>
      <c r="AH52" s="12">
        <f t="shared" si="51"/>
        <v>-3.24</v>
      </c>
      <c r="AI52" s="12">
        <f t="shared" si="51"/>
        <v>-2.7899999999999996</v>
      </c>
      <c r="AJ52" s="12">
        <f t="shared" si="51"/>
        <v>-2.71</v>
      </c>
      <c r="AK52" s="12">
        <f t="shared" si="51"/>
        <v>-2.8</v>
      </c>
      <c r="AL52" s="16">
        <f t="shared" si="51"/>
        <v>-11.539999999999997</v>
      </c>
      <c r="AM52" s="14">
        <f t="shared" si="51"/>
        <v>-2.46</v>
      </c>
    </row>
    <row r="53" spans="1:39" ht="11.25">
      <c r="A53" s="11" t="s">
        <v>138</v>
      </c>
      <c r="B53" s="11" t="s">
        <v>138</v>
      </c>
      <c r="C53" s="11" t="s">
        <v>139</v>
      </c>
      <c r="D53" s="12">
        <f>D56+D59+D62</f>
        <v>1.1300000000000001</v>
      </c>
      <c r="E53" s="12">
        <f aca="true" t="shared" si="52" ref="E53:G54">E56+E59+E62</f>
        <v>0.27</v>
      </c>
      <c r="F53" s="12">
        <f t="shared" si="52"/>
        <v>0.02</v>
      </c>
      <c r="G53" s="12">
        <f t="shared" si="52"/>
        <v>0.74</v>
      </c>
      <c r="H53" s="18">
        <f>SUM(D53:G53)</f>
        <v>2.16</v>
      </c>
      <c r="I53" s="12">
        <f>I56+I59+I62</f>
        <v>0.25</v>
      </c>
      <c r="J53" s="12">
        <f aca="true" t="shared" si="53" ref="J53:L54">J56+J59+J62</f>
        <v>0.4</v>
      </c>
      <c r="K53" s="12">
        <f t="shared" si="53"/>
        <v>0.34</v>
      </c>
      <c r="L53" s="12">
        <f t="shared" si="53"/>
        <v>0.33999999999999997</v>
      </c>
      <c r="M53" s="18">
        <f aca="true" t="shared" si="54" ref="M53:M60">SUM(I53:L53)</f>
        <v>1.33</v>
      </c>
      <c r="N53" s="12">
        <f>N56+N59+N62</f>
        <v>0.31</v>
      </c>
      <c r="O53" s="12">
        <f aca="true" t="shared" si="55" ref="O53:Q54">O56+O59+O62</f>
        <v>0.36</v>
      </c>
      <c r="P53" s="12">
        <f t="shared" si="55"/>
        <v>0.55</v>
      </c>
      <c r="Q53" s="12">
        <f t="shared" si="55"/>
        <v>0.6399999999999999</v>
      </c>
      <c r="R53" s="18">
        <f>SUM(N53:Q53)</f>
        <v>1.8599999999999999</v>
      </c>
      <c r="S53" s="12">
        <f>S56+S59+S62</f>
        <v>0.42</v>
      </c>
      <c r="T53" s="12">
        <f aca="true" t="shared" si="56" ref="T53:V54">T56+T59+T62</f>
        <v>0.85</v>
      </c>
      <c r="U53" s="12">
        <f t="shared" si="56"/>
        <v>1.13</v>
      </c>
      <c r="V53" s="12">
        <f t="shared" si="56"/>
        <v>0.95</v>
      </c>
      <c r="W53" s="18">
        <f>SUM(S53:V53)</f>
        <v>3.3499999999999996</v>
      </c>
      <c r="X53" s="12">
        <f>X56+X59+X62</f>
        <v>0.64</v>
      </c>
      <c r="Y53" s="12">
        <f aca="true" t="shared" si="57" ref="Y53:AA54">Y56+Y59+Y62</f>
        <v>1.2</v>
      </c>
      <c r="Z53" s="12">
        <f t="shared" si="57"/>
        <v>1.23</v>
      </c>
      <c r="AA53" s="12">
        <f t="shared" si="57"/>
        <v>1.4100000000000001</v>
      </c>
      <c r="AB53" s="18">
        <f>SUM(X53:AA53)</f>
        <v>4.48</v>
      </c>
      <c r="AC53" s="12">
        <f>AC56+AC59+AC62</f>
        <v>1.28</v>
      </c>
      <c r="AD53" s="12">
        <f aca="true" t="shared" si="58" ref="AD53:AF54">AD56+AD59+AD62</f>
        <v>1.3199999999999998</v>
      </c>
      <c r="AE53" s="12">
        <f t="shared" si="58"/>
        <v>2.23</v>
      </c>
      <c r="AF53" s="12">
        <f t="shared" si="58"/>
        <v>1.7999999999999998</v>
      </c>
      <c r="AG53" s="16">
        <f>AG59+AG62</f>
        <v>6.629999999999999</v>
      </c>
      <c r="AH53" s="12">
        <f>AH56+AH59+AH62</f>
        <v>1.8</v>
      </c>
      <c r="AI53" s="12">
        <f aca="true" t="shared" si="59" ref="AI53:AK54">AI56+AI59+AI62</f>
        <v>1.85</v>
      </c>
      <c r="AJ53" s="12">
        <f t="shared" si="59"/>
        <v>1.4400000000000002</v>
      </c>
      <c r="AK53" s="12">
        <f t="shared" si="59"/>
        <v>2.24</v>
      </c>
      <c r="AL53" s="16">
        <f>AL59+AL62</f>
        <v>7.33</v>
      </c>
      <c r="AM53" s="14">
        <f>AM56+AM59+AM62</f>
        <v>1.3800000000000001</v>
      </c>
    </row>
    <row r="54" spans="1:39" ht="11.25">
      <c r="A54" s="11" t="s">
        <v>140</v>
      </c>
      <c r="B54" s="11" t="s">
        <v>140</v>
      </c>
      <c r="C54" s="11" t="s">
        <v>141</v>
      </c>
      <c r="D54" s="12">
        <f>D57+D60+D63</f>
        <v>3.5999999999999996</v>
      </c>
      <c r="E54" s="12">
        <f t="shared" si="52"/>
        <v>4.01</v>
      </c>
      <c r="F54" s="12">
        <f t="shared" si="52"/>
        <v>1.2</v>
      </c>
      <c r="G54" s="12">
        <f t="shared" si="52"/>
        <v>3.7600000000000002</v>
      </c>
      <c r="H54" s="18">
        <f>SUM(D54:G54)</f>
        <v>12.569999999999999</v>
      </c>
      <c r="I54" s="12">
        <f>I57+I60+I63</f>
        <v>3.03</v>
      </c>
      <c r="J54" s="12">
        <f t="shared" si="53"/>
        <v>5.67</v>
      </c>
      <c r="K54" s="12">
        <f t="shared" si="53"/>
        <v>5.3100000000000005</v>
      </c>
      <c r="L54" s="12">
        <f t="shared" si="53"/>
        <v>6.1</v>
      </c>
      <c r="M54" s="18">
        <f t="shared" si="54"/>
        <v>20.11</v>
      </c>
      <c r="N54" s="12">
        <f>N57+N60+N63</f>
        <v>4.06</v>
      </c>
      <c r="O54" s="12">
        <f t="shared" si="55"/>
        <v>4.3</v>
      </c>
      <c r="P54" s="12">
        <f t="shared" si="55"/>
        <v>5.08</v>
      </c>
      <c r="Q54" s="12">
        <f t="shared" si="55"/>
        <v>6.05</v>
      </c>
      <c r="R54" s="18">
        <f>SUM(N54:Q54)</f>
        <v>19.49</v>
      </c>
      <c r="S54" s="12">
        <f>S57+S60+S63</f>
        <v>3.4200000000000004</v>
      </c>
      <c r="T54" s="12">
        <f t="shared" si="56"/>
        <v>4.83</v>
      </c>
      <c r="U54" s="12">
        <f t="shared" si="56"/>
        <v>5.54</v>
      </c>
      <c r="V54" s="12">
        <f t="shared" si="56"/>
        <v>4.15</v>
      </c>
      <c r="W54" s="18">
        <f>SUM(S54:V54)</f>
        <v>17.939999999999998</v>
      </c>
      <c r="X54" s="12">
        <f>X57+X60+X63</f>
        <v>3.51</v>
      </c>
      <c r="Y54" s="12">
        <f t="shared" si="57"/>
        <v>4.3100000000000005</v>
      </c>
      <c r="Z54" s="12">
        <f t="shared" si="57"/>
        <v>5.81</v>
      </c>
      <c r="AA54" s="12">
        <f t="shared" si="57"/>
        <v>5.909999999999999</v>
      </c>
      <c r="AB54" s="18">
        <f>SUM(X54:AA54)</f>
        <v>19.54</v>
      </c>
      <c r="AC54" s="12">
        <f>AC57+AC60+AC63</f>
        <v>5.489999999999999</v>
      </c>
      <c r="AD54" s="12">
        <f t="shared" si="58"/>
        <v>6.11</v>
      </c>
      <c r="AE54" s="12">
        <f t="shared" si="58"/>
        <v>8.21</v>
      </c>
      <c r="AF54" s="12">
        <f t="shared" si="58"/>
        <v>7.28</v>
      </c>
      <c r="AG54" s="16">
        <f>AG60+AG63</f>
        <v>27.09</v>
      </c>
      <c r="AH54" s="12">
        <f>AH57+AH60+AH63</f>
        <v>5.04</v>
      </c>
      <c r="AI54" s="12">
        <f t="shared" si="59"/>
        <v>4.64</v>
      </c>
      <c r="AJ54" s="12">
        <f t="shared" si="59"/>
        <v>4.15</v>
      </c>
      <c r="AK54" s="12">
        <f t="shared" si="59"/>
        <v>5.04</v>
      </c>
      <c r="AL54" s="16">
        <f>AL60+AL63</f>
        <v>18.869999999999997</v>
      </c>
      <c r="AM54" s="14">
        <f>AM57+AM60+AM63</f>
        <v>3.84</v>
      </c>
    </row>
    <row r="55" spans="1:39" ht="11.25">
      <c r="A55" s="11" t="s">
        <v>162</v>
      </c>
      <c r="B55" s="11" t="s">
        <v>163</v>
      </c>
      <c r="C55" s="11" t="s">
        <v>164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f>AC56-AC57</f>
        <v>0</v>
      </c>
      <c r="AD55" s="17">
        <f>AD56-AD57</f>
        <v>0</v>
      </c>
      <c r="AE55" s="17">
        <f>AE56-AE57</f>
        <v>0</v>
      </c>
      <c r="AF55" s="17">
        <f>AF56-AF57</f>
        <v>0</v>
      </c>
      <c r="AG55" s="18">
        <f>SUM(AC55:AF55)</f>
        <v>0</v>
      </c>
      <c r="AH55" s="17">
        <f>AH56-AH57</f>
        <v>0</v>
      </c>
      <c r="AI55" s="17">
        <f>AI56-AI57</f>
        <v>0</v>
      </c>
      <c r="AJ55" s="17">
        <f>AJ56-AJ57</f>
        <v>0</v>
      </c>
      <c r="AK55" s="17">
        <f>AK56-AK57</f>
        <v>0</v>
      </c>
      <c r="AL55" s="18">
        <f>SUM(AH55:AK55)</f>
        <v>0</v>
      </c>
      <c r="AM55" s="14">
        <f>AM56-AM57</f>
        <v>0</v>
      </c>
    </row>
    <row r="56" spans="1:39" ht="11.25">
      <c r="A56" s="11" t="s">
        <v>165</v>
      </c>
      <c r="B56" s="11" t="s">
        <v>165</v>
      </c>
      <c r="C56" s="11" t="s">
        <v>166</v>
      </c>
      <c r="D56" s="12">
        <v>0</v>
      </c>
      <c r="E56" s="12">
        <v>0</v>
      </c>
      <c r="F56" s="12">
        <v>0</v>
      </c>
      <c r="G56" s="12">
        <v>0</v>
      </c>
      <c r="H56" s="18">
        <f>SUM(D56:G56)</f>
        <v>0</v>
      </c>
      <c r="I56" s="12">
        <v>0</v>
      </c>
      <c r="J56" s="12">
        <v>0</v>
      </c>
      <c r="K56" s="12">
        <v>0</v>
      </c>
      <c r="L56" s="12">
        <v>0</v>
      </c>
      <c r="M56" s="18">
        <f>SUM(I56:L56)</f>
        <v>0</v>
      </c>
      <c r="N56" s="12">
        <v>0</v>
      </c>
      <c r="O56" s="12">
        <v>0</v>
      </c>
      <c r="P56" s="12">
        <v>0.04</v>
      </c>
      <c r="Q56" s="12">
        <v>0</v>
      </c>
      <c r="R56" s="18">
        <f>SUM(N56:Q56)</f>
        <v>0.04</v>
      </c>
      <c r="S56" s="12">
        <v>0</v>
      </c>
      <c r="T56" s="12">
        <v>0</v>
      </c>
      <c r="U56" s="12">
        <v>0</v>
      </c>
      <c r="V56" s="12">
        <v>0</v>
      </c>
      <c r="W56" s="18">
        <f>SUM(S56:V56)</f>
        <v>0</v>
      </c>
      <c r="X56" s="12">
        <v>0</v>
      </c>
      <c r="Y56" s="12">
        <v>0</v>
      </c>
      <c r="Z56" s="12">
        <v>0</v>
      </c>
      <c r="AA56" s="12">
        <v>0</v>
      </c>
      <c r="AB56" s="18">
        <f>SUM(X56:AA56)</f>
        <v>0</v>
      </c>
      <c r="AC56" s="12">
        <v>0</v>
      </c>
      <c r="AD56" s="12">
        <v>0</v>
      </c>
      <c r="AE56" s="12">
        <v>0</v>
      </c>
      <c r="AF56" s="12">
        <v>0</v>
      </c>
      <c r="AG56" s="18">
        <f>SUM(AC56:AF56)</f>
        <v>0</v>
      </c>
      <c r="AH56" s="12">
        <v>0</v>
      </c>
      <c r="AI56" s="12">
        <v>0</v>
      </c>
      <c r="AJ56" s="12">
        <v>0</v>
      </c>
      <c r="AK56" s="12">
        <v>0</v>
      </c>
      <c r="AL56" s="18">
        <f>SUM(AH56:AK56)</f>
        <v>0</v>
      </c>
      <c r="AM56" s="14">
        <v>0</v>
      </c>
    </row>
    <row r="57" spans="1:39" ht="11.25">
      <c r="A57" s="11" t="s">
        <v>167</v>
      </c>
      <c r="B57" s="11" t="s">
        <v>167</v>
      </c>
      <c r="C57" s="11" t="s">
        <v>168</v>
      </c>
      <c r="D57" s="12">
        <v>0.01</v>
      </c>
      <c r="E57" s="12">
        <v>0.01</v>
      </c>
      <c r="F57" s="12">
        <v>0.01</v>
      </c>
      <c r="G57" s="12">
        <v>0</v>
      </c>
      <c r="H57" s="18">
        <f>SUM(D57:G57)</f>
        <v>0.03</v>
      </c>
      <c r="I57" s="12">
        <v>0.03</v>
      </c>
      <c r="J57" s="12">
        <v>0</v>
      </c>
      <c r="K57" s="12">
        <v>0.01</v>
      </c>
      <c r="L57" s="12">
        <v>0</v>
      </c>
      <c r="M57" s="18">
        <f t="shared" si="54"/>
        <v>0.04</v>
      </c>
      <c r="N57" s="12">
        <v>0</v>
      </c>
      <c r="O57" s="12">
        <v>0</v>
      </c>
      <c r="P57" s="12">
        <v>0.03</v>
      </c>
      <c r="Q57" s="12">
        <v>0</v>
      </c>
      <c r="R57" s="18">
        <f>SUM(N57:Q57)</f>
        <v>0.03</v>
      </c>
      <c r="S57" s="12">
        <v>0</v>
      </c>
      <c r="T57" s="12">
        <v>0</v>
      </c>
      <c r="U57" s="12">
        <v>0</v>
      </c>
      <c r="V57" s="12">
        <v>0</v>
      </c>
      <c r="W57" s="18">
        <f>SUM(S57:V57)</f>
        <v>0</v>
      </c>
      <c r="X57" s="12">
        <v>0</v>
      </c>
      <c r="Y57" s="12">
        <v>0</v>
      </c>
      <c r="Z57" s="12">
        <v>0</v>
      </c>
      <c r="AA57" s="12">
        <v>0</v>
      </c>
      <c r="AB57" s="18">
        <f>SUM(X57:AA57)</f>
        <v>0</v>
      </c>
      <c r="AC57" s="12">
        <v>0</v>
      </c>
      <c r="AD57" s="12">
        <v>0</v>
      </c>
      <c r="AE57" s="12">
        <v>0</v>
      </c>
      <c r="AF57" s="12">
        <v>0</v>
      </c>
      <c r="AG57" s="18">
        <f>SUM(AC57:AF57)</f>
        <v>0</v>
      </c>
      <c r="AH57" s="12">
        <v>0</v>
      </c>
      <c r="AI57" s="12">
        <v>0</v>
      </c>
      <c r="AJ57" s="12">
        <v>0</v>
      </c>
      <c r="AK57" s="12">
        <v>0</v>
      </c>
      <c r="AL57" s="18">
        <f>SUM(AH57:AK57)</f>
        <v>0</v>
      </c>
      <c r="AM57" s="14">
        <v>0</v>
      </c>
    </row>
    <row r="58" spans="1:39" ht="11.25">
      <c r="A58" s="11" t="s">
        <v>169</v>
      </c>
      <c r="B58" s="11" t="s">
        <v>170</v>
      </c>
      <c r="C58" s="11" t="s">
        <v>171</v>
      </c>
      <c r="D58" s="17">
        <f aca="true" t="shared" si="60" ref="D58:L58">D59-D60</f>
        <v>-2.26</v>
      </c>
      <c r="E58" s="17">
        <f t="shared" si="60"/>
        <v>-3.26</v>
      </c>
      <c r="F58" s="17">
        <f t="shared" si="60"/>
        <v>-0.5499999999999999</v>
      </c>
      <c r="G58" s="17">
        <f t="shared" si="60"/>
        <v>-2.73</v>
      </c>
      <c r="H58" s="18">
        <f t="shared" si="60"/>
        <v>-8.8</v>
      </c>
      <c r="I58" s="17">
        <f t="shared" si="60"/>
        <v>-2.6799999999999997</v>
      </c>
      <c r="J58" s="17">
        <f t="shared" si="60"/>
        <v>-4.76</v>
      </c>
      <c r="K58" s="17">
        <f t="shared" si="60"/>
        <v>-4.5600000000000005</v>
      </c>
      <c r="L58" s="17">
        <f t="shared" si="60"/>
        <v>-5.25</v>
      </c>
      <c r="M58" s="18">
        <f t="shared" si="54"/>
        <v>-17.25</v>
      </c>
      <c r="N58" s="17">
        <f aca="true" t="shared" si="61" ref="N58:AM58">N59-N60</f>
        <v>-3.38</v>
      </c>
      <c r="O58" s="17">
        <f t="shared" si="61"/>
        <v>-3.7299999999999995</v>
      </c>
      <c r="P58" s="17">
        <f t="shared" si="61"/>
        <v>-4.24</v>
      </c>
      <c r="Q58" s="17">
        <f t="shared" si="61"/>
        <v>-4.93</v>
      </c>
      <c r="R58" s="18">
        <f t="shared" si="61"/>
        <v>-16.28</v>
      </c>
      <c r="S58" s="17">
        <f t="shared" si="61"/>
        <v>-2.8400000000000003</v>
      </c>
      <c r="T58" s="17">
        <f t="shared" si="61"/>
        <v>-3.62</v>
      </c>
      <c r="U58" s="17">
        <f t="shared" si="61"/>
        <v>-4.26</v>
      </c>
      <c r="V58" s="17">
        <f t="shared" si="61"/>
        <v>-3.04</v>
      </c>
      <c r="W58" s="16">
        <f t="shared" si="61"/>
        <v>-13.759999999999998</v>
      </c>
      <c r="X58" s="17">
        <f t="shared" si="61"/>
        <v>-2.73</v>
      </c>
      <c r="Y58" s="17">
        <f t="shared" si="61"/>
        <v>-3.0600000000000005</v>
      </c>
      <c r="Z58" s="17">
        <f t="shared" si="61"/>
        <v>-4.39</v>
      </c>
      <c r="AA58" s="17">
        <f t="shared" si="61"/>
        <v>-4.26</v>
      </c>
      <c r="AB58" s="16">
        <f t="shared" si="61"/>
        <v>-14.44</v>
      </c>
      <c r="AC58" s="17">
        <f t="shared" si="61"/>
        <v>-4.1</v>
      </c>
      <c r="AD58" s="17">
        <f t="shared" si="61"/>
        <v>-4.460000000000001</v>
      </c>
      <c r="AE58" s="17">
        <f t="shared" si="61"/>
        <v>-5.5</v>
      </c>
      <c r="AF58" s="17">
        <f t="shared" si="61"/>
        <v>-5.11</v>
      </c>
      <c r="AG58" s="16">
        <f t="shared" si="61"/>
        <v>-19.17</v>
      </c>
      <c r="AH58" s="17">
        <f t="shared" si="61"/>
        <v>-3.1000000000000005</v>
      </c>
      <c r="AI58" s="17">
        <f t="shared" si="61"/>
        <v>-2.6899999999999995</v>
      </c>
      <c r="AJ58" s="17">
        <f t="shared" si="61"/>
        <v>-2.35</v>
      </c>
      <c r="AK58" s="17">
        <f t="shared" si="61"/>
        <v>-2.5</v>
      </c>
      <c r="AL58" s="16">
        <f t="shared" si="61"/>
        <v>-10.639999999999997</v>
      </c>
      <c r="AM58" s="14">
        <f t="shared" si="61"/>
        <v>-2.4299999999999997</v>
      </c>
    </row>
    <row r="59" spans="1:39" ht="11.25">
      <c r="A59" s="11" t="s">
        <v>165</v>
      </c>
      <c r="B59" s="11" t="s">
        <v>165</v>
      </c>
      <c r="C59" s="11" t="s">
        <v>166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54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16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13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1.39</v>
      </c>
      <c r="AG59" s="13">
        <f>SUM(AC59:AF59)</f>
        <v>5.109999999999999</v>
      </c>
      <c r="AH59" s="17">
        <v>1.34</v>
      </c>
      <c r="AI59" s="17">
        <v>1.32</v>
      </c>
      <c r="AJ59" s="17">
        <v>1.1</v>
      </c>
      <c r="AK59" s="17">
        <v>1.68</v>
      </c>
      <c r="AL59" s="13">
        <f>SUM(AH59:AK59)</f>
        <v>5.44</v>
      </c>
      <c r="AM59" s="14">
        <v>1.08</v>
      </c>
    </row>
    <row r="60" spans="1:39" ht="11.25">
      <c r="A60" s="11" t="s">
        <v>167</v>
      </c>
      <c r="B60" s="11" t="s">
        <v>167</v>
      </c>
      <c r="C60" s="11" t="s">
        <v>168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54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16">
        <f>SUM(S60:V60)</f>
        <v>16.47</v>
      </c>
      <c r="X60" s="17">
        <v>3.11</v>
      </c>
      <c r="Y60" s="17">
        <v>4.07</v>
      </c>
      <c r="Z60" s="17">
        <v>5.35</v>
      </c>
      <c r="AA60" s="17">
        <v>5.31</v>
      </c>
      <c r="AB60" s="13">
        <f>SUM(X60:AA60)</f>
        <v>17.84</v>
      </c>
      <c r="AC60" s="17">
        <v>5.06</v>
      </c>
      <c r="AD60" s="17">
        <v>5.4</v>
      </c>
      <c r="AE60" s="17">
        <v>7.32</v>
      </c>
      <c r="AF60" s="17">
        <v>6.5</v>
      </c>
      <c r="AG60" s="13">
        <f>SUM(AC60:AF60)</f>
        <v>24.28</v>
      </c>
      <c r="AH60" s="17">
        <v>4.44</v>
      </c>
      <c r="AI60" s="17">
        <v>4.01</v>
      </c>
      <c r="AJ60" s="17">
        <v>3.45</v>
      </c>
      <c r="AK60" s="17">
        <v>4.18</v>
      </c>
      <c r="AL60" s="13">
        <f>SUM(AH60:AK60)</f>
        <v>16.08</v>
      </c>
      <c r="AM60" s="14">
        <v>3.51</v>
      </c>
    </row>
    <row r="61" spans="1:39" ht="11.25">
      <c r="A61" s="11" t="s">
        <v>172</v>
      </c>
      <c r="B61" s="11" t="s">
        <v>173</v>
      </c>
      <c r="C61" s="11" t="s">
        <v>174</v>
      </c>
      <c r="D61" s="17">
        <f aca="true" t="shared" si="62" ref="D61:AM61">D62-D63</f>
        <v>-0.19999999999999998</v>
      </c>
      <c r="E61" s="17">
        <f t="shared" si="62"/>
        <v>-0.47</v>
      </c>
      <c r="F61" s="17">
        <f t="shared" si="62"/>
        <v>-0.62</v>
      </c>
      <c r="G61" s="17">
        <f t="shared" si="62"/>
        <v>-0.29</v>
      </c>
      <c r="H61" s="18">
        <f t="shared" si="62"/>
        <v>-1.58</v>
      </c>
      <c r="I61" s="17">
        <f t="shared" si="62"/>
        <v>-0.07</v>
      </c>
      <c r="J61" s="17">
        <f t="shared" si="62"/>
        <v>-0.51</v>
      </c>
      <c r="K61" s="17">
        <f t="shared" si="62"/>
        <v>-0.4</v>
      </c>
      <c r="L61" s="17">
        <f t="shared" si="62"/>
        <v>-0.51</v>
      </c>
      <c r="M61" s="18">
        <f t="shared" si="62"/>
        <v>-1.49</v>
      </c>
      <c r="N61" s="17">
        <f t="shared" si="62"/>
        <v>-0.37</v>
      </c>
      <c r="O61" s="17">
        <f t="shared" si="62"/>
        <v>-0.21</v>
      </c>
      <c r="P61" s="17">
        <f t="shared" si="62"/>
        <v>-0.3</v>
      </c>
      <c r="Q61" s="17">
        <f t="shared" si="62"/>
        <v>-0.48000000000000004</v>
      </c>
      <c r="R61" s="18">
        <f t="shared" si="62"/>
        <v>-1.3599999999999999</v>
      </c>
      <c r="S61" s="17">
        <f t="shared" si="62"/>
        <v>-0.16</v>
      </c>
      <c r="T61" s="17">
        <f t="shared" si="62"/>
        <v>-0.36</v>
      </c>
      <c r="U61" s="17">
        <f t="shared" si="62"/>
        <v>-0.15000000000000002</v>
      </c>
      <c r="V61" s="17">
        <f t="shared" si="62"/>
        <v>-0.16000000000000003</v>
      </c>
      <c r="W61" s="16">
        <f t="shared" si="62"/>
        <v>-0.83</v>
      </c>
      <c r="X61" s="17">
        <f t="shared" si="62"/>
        <v>-0.14</v>
      </c>
      <c r="Y61" s="17">
        <f t="shared" si="62"/>
        <v>-0.04999999999999999</v>
      </c>
      <c r="Z61" s="17">
        <f t="shared" si="62"/>
        <v>-0.19</v>
      </c>
      <c r="AA61" s="17">
        <f t="shared" si="62"/>
        <v>-0.24</v>
      </c>
      <c r="AB61" s="16">
        <f t="shared" si="62"/>
        <v>-0.6200000000000001</v>
      </c>
      <c r="AC61" s="17">
        <f t="shared" si="62"/>
        <v>-0.10999999999999999</v>
      </c>
      <c r="AD61" s="17">
        <f t="shared" si="62"/>
        <v>-0.32999999999999996</v>
      </c>
      <c r="AE61" s="17">
        <f t="shared" si="62"/>
        <v>-0.48000000000000004</v>
      </c>
      <c r="AF61" s="17">
        <f t="shared" si="62"/>
        <v>-0.37000000000000005</v>
      </c>
      <c r="AG61" s="16">
        <f t="shared" si="62"/>
        <v>-1.2899999999999998</v>
      </c>
      <c r="AH61" s="17">
        <f t="shared" si="62"/>
        <v>-0.13999999999999996</v>
      </c>
      <c r="AI61" s="17">
        <f t="shared" si="62"/>
        <v>-0.09999999999999998</v>
      </c>
      <c r="AJ61" s="17">
        <f t="shared" si="62"/>
        <v>-0.35999999999999993</v>
      </c>
      <c r="AK61" s="17">
        <f t="shared" si="62"/>
        <v>-0.29999999999999993</v>
      </c>
      <c r="AL61" s="16">
        <f t="shared" si="62"/>
        <v>-0.8999999999999999</v>
      </c>
      <c r="AM61" s="14">
        <f t="shared" si="62"/>
        <v>-0.030000000000000027</v>
      </c>
    </row>
    <row r="62" spans="1:39" ht="11.25">
      <c r="A62" s="11" t="s">
        <v>165</v>
      </c>
      <c r="B62" s="11" t="s">
        <v>165</v>
      </c>
      <c r="C62" s="11" t="s">
        <v>166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16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13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13">
        <f>SUM(AC62:AF62)</f>
        <v>1.5199999999999998</v>
      </c>
      <c r="AH62" s="17">
        <v>0.46</v>
      </c>
      <c r="AI62" s="17">
        <v>0.53</v>
      </c>
      <c r="AJ62" s="17">
        <v>0.34</v>
      </c>
      <c r="AK62" s="17">
        <v>0.56</v>
      </c>
      <c r="AL62" s="13">
        <f>SUM(AH62:AK62)</f>
        <v>1.8900000000000001</v>
      </c>
      <c r="AM62" s="14">
        <v>0.3</v>
      </c>
    </row>
    <row r="63" spans="1:39" ht="11.25">
      <c r="A63" s="11" t="s">
        <v>167</v>
      </c>
      <c r="B63" s="11" t="s">
        <v>167</v>
      </c>
      <c r="C63" s="11" t="s">
        <v>168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16">
        <f>SUM(S63:V63)</f>
        <v>1.47</v>
      </c>
      <c r="X63" s="17">
        <v>0.4</v>
      </c>
      <c r="Y63" s="17">
        <v>0.24</v>
      </c>
      <c r="Z63" s="17">
        <v>0.46</v>
      </c>
      <c r="AA63" s="17">
        <v>0.6</v>
      </c>
      <c r="AB63" s="13">
        <f>SUM(X63:AA63)</f>
        <v>1.7000000000000002</v>
      </c>
      <c r="AC63" s="17">
        <v>0.43</v>
      </c>
      <c r="AD63" s="17">
        <v>0.71</v>
      </c>
      <c r="AE63" s="17">
        <v>0.89</v>
      </c>
      <c r="AF63" s="17">
        <v>0.78</v>
      </c>
      <c r="AG63" s="13">
        <f>SUM(AC63:AF63)</f>
        <v>2.8099999999999996</v>
      </c>
      <c r="AH63" s="17">
        <v>0.6</v>
      </c>
      <c r="AI63" s="17">
        <v>0.63</v>
      </c>
      <c r="AJ63" s="17">
        <v>0.7</v>
      </c>
      <c r="AK63" s="17">
        <v>0.86</v>
      </c>
      <c r="AL63" s="13">
        <f>SUM(AH63:AK63)</f>
        <v>2.79</v>
      </c>
      <c r="AM63" s="14">
        <v>0.33</v>
      </c>
    </row>
    <row r="64" spans="1:39" ht="11.25">
      <c r="A64" s="11" t="s">
        <v>175</v>
      </c>
      <c r="B64" s="11" t="s">
        <v>176</v>
      </c>
      <c r="C64" s="11" t="s">
        <v>177</v>
      </c>
      <c r="D64" s="12">
        <f aca="true" t="shared" si="63" ref="D64:AM64">D65-D66</f>
        <v>-3.3000000000000007</v>
      </c>
      <c r="E64" s="12">
        <f t="shared" si="63"/>
        <v>-0.35999999999999943</v>
      </c>
      <c r="F64" s="12">
        <f t="shared" si="63"/>
        <v>-1.3400000000000034</v>
      </c>
      <c r="G64" s="12">
        <f t="shared" si="63"/>
        <v>-1.1899999999999977</v>
      </c>
      <c r="H64" s="16">
        <f t="shared" si="63"/>
        <v>-6.189999999999998</v>
      </c>
      <c r="I64" s="12">
        <f t="shared" si="63"/>
        <v>-0.12000000000000277</v>
      </c>
      <c r="J64" s="12">
        <f t="shared" si="63"/>
        <v>-4.699999999999999</v>
      </c>
      <c r="K64" s="12">
        <f t="shared" si="63"/>
        <v>-1.5599999999999987</v>
      </c>
      <c r="L64" s="12">
        <f t="shared" si="63"/>
        <v>0.8099999999999987</v>
      </c>
      <c r="M64" s="16">
        <f t="shared" si="63"/>
        <v>-5.570000000000007</v>
      </c>
      <c r="N64" s="12">
        <f t="shared" si="63"/>
        <v>-0.8500000000000014</v>
      </c>
      <c r="O64" s="12">
        <f t="shared" si="63"/>
        <v>-2.91</v>
      </c>
      <c r="P64" s="12">
        <f t="shared" si="63"/>
        <v>-3.259999999999998</v>
      </c>
      <c r="Q64" s="12">
        <f t="shared" si="63"/>
        <v>-2.610000000000003</v>
      </c>
      <c r="R64" s="16">
        <f t="shared" si="63"/>
        <v>-9.63000000000001</v>
      </c>
      <c r="S64" s="12">
        <f t="shared" si="63"/>
        <v>0.21000000000000085</v>
      </c>
      <c r="T64" s="12">
        <f t="shared" si="63"/>
        <v>-4.100000000000001</v>
      </c>
      <c r="U64" s="12">
        <f t="shared" si="63"/>
        <v>-2.129999999999999</v>
      </c>
      <c r="V64" s="12">
        <f t="shared" si="63"/>
        <v>0.11999999999999744</v>
      </c>
      <c r="W64" s="16">
        <f t="shared" si="63"/>
        <v>-5.900000000000006</v>
      </c>
      <c r="X64" s="12">
        <f t="shared" si="63"/>
        <v>1.7299999999999969</v>
      </c>
      <c r="Y64" s="12">
        <f t="shared" si="63"/>
        <v>-1.490000000000002</v>
      </c>
      <c r="Z64" s="12">
        <f t="shared" si="63"/>
        <v>1.4199999999999946</v>
      </c>
      <c r="AA64" s="12">
        <f t="shared" si="63"/>
        <v>4.590000000000003</v>
      </c>
      <c r="AB64" s="16">
        <f t="shared" si="63"/>
        <v>6.249999999999972</v>
      </c>
      <c r="AC64" s="12">
        <f t="shared" si="63"/>
        <v>3.120000000000001</v>
      </c>
      <c r="AD64" s="12">
        <f t="shared" si="63"/>
        <v>-3.019999999999996</v>
      </c>
      <c r="AE64" s="12">
        <f t="shared" si="63"/>
        <v>-3.1099999999999994</v>
      </c>
      <c r="AF64" s="12">
        <f t="shared" si="63"/>
        <v>-1.1699999999999946</v>
      </c>
      <c r="AG64" s="16">
        <f t="shared" si="63"/>
        <v>-4.179999999999978</v>
      </c>
      <c r="AH64" s="12">
        <f t="shared" si="63"/>
        <v>0.3099999999999987</v>
      </c>
      <c r="AI64" s="12">
        <f t="shared" si="63"/>
        <v>-4.210000000000001</v>
      </c>
      <c r="AJ64" s="12">
        <f t="shared" si="63"/>
        <v>-3.030000000000001</v>
      </c>
      <c r="AK64" s="12">
        <f t="shared" si="63"/>
        <v>1.4400000000000013</v>
      </c>
      <c r="AL64" s="16">
        <f t="shared" si="63"/>
        <v>-5.490000000000009</v>
      </c>
      <c r="AM64" s="14">
        <f t="shared" si="63"/>
        <v>1.4700000000000024</v>
      </c>
    </row>
    <row r="65" spans="1:39" ht="11.25">
      <c r="A65" s="11" t="s">
        <v>138</v>
      </c>
      <c r="B65" s="11" t="s">
        <v>138</v>
      </c>
      <c r="C65" s="11" t="s">
        <v>139</v>
      </c>
      <c r="D65" s="12">
        <f aca="true" t="shared" si="64" ref="D65:G66">+D68+D71+D74</f>
        <v>13.48</v>
      </c>
      <c r="E65" s="12">
        <f t="shared" si="64"/>
        <v>21.14</v>
      </c>
      <c r="F65" s="12">
        <f t="shared" si="64"/>
        <v>22.449999999999996</v>
      </c>
      <c r="G65" s="12">
        <f t="shared" si="64"/>
        <v>19.96</v>
      </c>
      <c r="H65" s="18">
        <f>SUM(D65:G65)</f>
        <v>77.03</v>
      </c>
      <c r="I65" s="12">
        <f aca="true" t="shared" si="65" ref="I65:L66">+I68+I71+I74</f>
        <v>14.779999999999998</v>
      </c>
      <c r="J65" s="12">
        <f t="shared" si="65"/>
        <v>17.7</v>
      </c>
      <c r="K65" s="12">
        <f t="shared" si="65"/>
        <v>22.53</v>
      </c>
      <c r="L65" s="12">
        <f t="shared" si="65"/>
        <v>21.419999999999998</v>
      </c>
      <c r="M65" s="18">
        <f>SUM(I65:L65)</f>
        <v>76.42999999999999</v>
      </c>
      <c r="N65" s="12">
        <f aca="true" t="shared" si="66" ref="N65:Q66">+N68+N71+N74</f>
        <v>17.689999999999998</v>
      </c>
      <c r="O65" s="12">
        <f t="shared" si="66"/>
        <v>24.69</v>
      </c>
      <c r="P65" s="12">
        <f t="shared" si="66"/>
        <v>27.470000000000002</v>
      </c>
      <c r="Q65" s="12">
        <f t="shared" si="66"/>
        <v>22.81</v>
      </c>
      <c r="R65" s="18">
        <f>SUM(N65:Q65)</f>
        <v>92.66</v>
      </c>
      <c r="S65" s="12">
        <f aca="true" t="shared" si="67" ref="S65:V66">+S68+S71+S74</f>
        <v>20.01</v>
      </c>
      <c r="T65" s="12">
        <f t="shared" si="67"/>
        <v>27.11</v>
      </c>
      <c r="U65" s="12">
        <f t="shared" si="67"/>
        <v>31.34</v>
      </c>
      <c r="V65" s="12">
        <f t="shared" si="67"/>
        <v>28.16</v>
      </c>
      <c r="W65" s="18">
        <f>SUM(S65:V65)</f>
        <v>106.62</v>
      </c>
      <c r="X65" s="12">
        <f aca="true" t="shared" si="68" ref="X65:AA66">+X68+X71+X74</f>
        <v>26.72</v>
      </c>
      <c r="Y65" s="12">
        <f t="shared" si="68"/>
        <v>33.3</v>
      </c>
      <c r="Z65" s="12">
        <f t="shared" si="68"/>
        <v>35.15</v>
      </c>
      <c r="AA65" s="12">
        <f t="shared" si="68"/>
        <v>30.660000000000004</v>
      </c>
      <c r="AB65" s="18">
        <f>SUM(X65:AA65)</f>
        <v>125.82999999999998</v>
      </c>
      <c r="AC65" s="12">
        <f aca="true" t="shared" si="69" ref="AC65:AF66">+AC68+AC71+AC74</f>
        <v>26.48</v>
      </c>
      <c r="AD65" s="12">
        <f t="shared" si="69"/>
        <v>36.120000000000005</v>
      </c>
      <c r="AE65" s="12">
        <f t="shared" si="69"/>
        <v>33.74</v>
      </c>
      <c r="AF65" s="12">
        <f t="shared" si="69"/>
        <v>26.270000000000003</v>
      </c>
      <c r="AG65" s="13">
        <f>SUM(AC65:AF65)</f>
        <v>122.61000000000001</v>
      </c>
      <c r="AH65" s="12">
        <f aca="true" t="shared" si="70" ref="AH65:AK66">+AH68+AH71+AH74</f>
        <v>17.62</v>
      </c>
      <c r="AI65" s="12">
        <f t="shared" si="70"/>
        <v>28.380000000000003</v>
      </c>
      <c r="AJ65" s="12">
        <f t="shared" si="70"/>
        <v>30.740000000000002</v>
      </c>
      <c r="AK65" s="12">
        <f t="shared" si="70"/>
        <v>23.029999999999998</v>
      </c>
      <c r="AL65" s="13">
        <f>SUM(AH65:AK65)</f>
        <v>99.77000000000001</v>
      </c>
      <c r="AM65" s="14">
        <f>+AM68+AM71+AM74</f>
        <v>20.41</v>
      </c>
    </row>
    <row r="66" spans="1:39" ht="11.25">
      <c r="A66" s="11" t="s">
        <v>140</v>
      </c>
      <c r="B66" s="11" t="s">
        <v>140</v>
      </c>
      <c r="C66" s="11" t="s">
        <v>141</v>
      </c>
      <c r="D66" s="12">
        <f t="shared" si="64"/>
        <v>16.78</v>
      </c>
      <c r="E66" s="12">
        <f t="shared" si="64"/>
        <v>21.5</v>
      </c>
      <c r="F66" s="12">
        <f t="shared" si="64"/>
        <v>23.79</v>
      </c>
      <c r="G66" s="12">
        <f t="shared" si="64"/>
        <v>21.15</v>
      </c>
      <c r="H66" s="18">
        <f>SUM(D66:G66)</f>
        <v>83.22</v>
      </c>
      <c r="I66" s="12">
        <f t="shared" si="65"/>
        <v>14.9</v>
      </c>
      <c r="J66" s="12">
        <f t="shared" si="65"/>
        <v>22.4</v>
      </c>
      <c r="K66" s="12">
        <f t="shared" si="65"/>
        <v>24.09</v>
      </c>
      <c r="L66" s="12">
        <f t="shared" si="65"/>
        <v>20.61</v>
      </c>
      <c r="M66" s="18">
        <f>SUM(I66:L66)</f>
        <v>82</v>
      </c>
      <c r="N66" s="12">
        <f t="shared" si="66"/>
        <v>18.54</v>
      </c>
      <c r="O66" s="12">
        <f t="shared" si="66"/>
        <v>27.6</v>
      </c>
      <c r="P66" s="12">
        <f t="shared" si="66"/>
        <v>30.73</v>
      </c>
      <c r="Q66" s="12">
        <f t="shared" si="66"/>
        <v>25.42</v>
      </c>
      <c r="R66" s="18">
        <f>SUM(N66:Q66)</f>
        <v>102.29</v>
      </c>
      <c r="S66" s="12">
        <f t="shared" si="67"/>
        <v>19.8</v>
      </c>
      <c r="T66" s="12">
        <f t="shared" si="67"/>
        <v>31.21</v>
      </c>
      <c r="U66" s="12">
        <f t="shared" si="67"/>
        <v>33.47</v>
      </c>
      <c r="V66" s="12">
        <f t="shared" si="67"/>
        <v>28.040000000000003</v>
      </c>
      <c r="W66" s="18">
        <f>SUM(S66:V66)</f>
        <v>112.52000000000001</v>
      </c>
      <c r="X66" s="12">
        <f t="shared" si="68"/>
        <v>24.990000000000002</v>
      </c>
      <c r="Y66" s="12">
        <f t="shared" si="68"/>
        <v>34.79</v>
      </c>
      <c r="Z66" s="12">
        <f t="shared" si="68"/>
        <v>33.730000000000004</v>
      </c>
      <c r="AA66" s="12">
        <f t="shared" si="68"/>
        <v>26.07</v>
      </c>
      <c r="AB66" s="18">
        <f>SUM(X66:AA66)</f>
        <v>119.58000000000001</v>
      </c>
      <c r="AC66" s="12">
        <f t="shared" si="69"/>
        <v>23.36</v>
      </c>
      <c r="AD66" s="12">
        <f t="shared" si="69"/>
        <v>39.14</v>
      </c>
      <c r="AE66" s="12">
        <f t="shared" si="69"/>
        <v>36.85</v>
      </c>
      <c r="AF66" s="12">
        <f t="shared" si="69"/>
        <v>27.439999999999998</v>
      </c>
      <c r="AG66" s="13">
        <f>SUM(AC66:AF66)</f>
        <v>126.78999999999999</v>
      </c>
      <c r="AH66" s="12">
        <f t="shared" si="70"/>
        <v>17.310000000000002</v>
      </c>
      <c r="AI66" s="12">
        <f t="shared" si="70"/>
        <v>32.59</v>
      </c>
      <c r="AJ66" s="12">
        <f t="shared" si="70"/>
        <v>33.77</v>
      </c>
      <c r="AK66" s="12">
        <f t="shared" si="70"/>
        <v>21.589999999999996</v>
      </c>
      <c r="AL66" s="13">
        <f>SUM(AH66:AK66)</f>
        <v>105.26000000000002</v>
      </c>
      <c r="AM66" s="14">
        <f>+AM69+AM72+AM75</f>
        <v>18.939999999999998</v>
      </c>
    </row>
    <row r="67" spans="1:39" ht="11.25">
      <c r="A67" s="11" t="s">
        <v>162</v>
      </c>
      <c r="B67" s="11" t="s">
        <v>163</v>
      </c>
      <c r="C67" s="11" t="s">
        <v>164</v>
      </c>
      <c r="D67" s="17">
        <f aca="true" t="shared" si="71" ref="D67:AM67">D68-D69</f>
        <v>-2.34</v>
      </c>
      <c r="E67" s="17">
        <f t="shared" si="71"/>
        <v>1.7800000000000011</v>
      </c>
      <c r="F67" s="17">
        <f t="shared" si="71"/>
        <v>1.7199999999999989</v>
      </c>
      <c r="G67" s="17">
        <f t="shared" si="71"/>
        <v>0.7699999999999996</v>
      </c>
      <c r="H67" s="18">
        <f t="shared" si="71"/>
        <v>1.9300000000000068</v>
      </c>
      <c r="I67" s="17">
        <f t="shared" si="71"/>
        <v>1.9100000000000001</v>
      </c>
      <c r="J67" s="17">
        <f t="shared" si="71"/>
        <v>-0.13000000000000078</v>
      </c>
      <c r="K67" s="17">
        <f t="shared" si="71"/>
        <v>0.16999999999999993</v>
      </c>
      <c r="L67" s="17">
        <f t="shared" si="71"/>
        <v>1.1400000000000006</v>
      </c>
      <c r="M67" s="18">
        <f t="shared" si="71"/>
        <v>3.0900000000000034</v>
      </c>
      <c r="N67" s="17">
        <f t="shared" si="71"/>
        <v>0.08999999999999986</v>
      </c>
      <c r="O67" s="17">
        <f t="shared" si="71"/>
        <v>-1.0500000000000007</v>
      </c>
      <c r="P67" s="17">
        <f t="shared" si="71"/>
        <v>-4.67</v>
      </c>
      <c r="Q67" s="17">
        <f t="shared" si="71"/>
        <v>-2.370000000000001</v>
      </c>
      <c r="R67" s="18">
        <f t="shared" si="71"/>
        <v>-8</v>
      </c>
      <c r="S67" s="17">
        <f t="shared" si="71"/>
        <v>-0.13000000000000078</v>
      </c>
      <c r="T67" s="17">
        <f t="shared" si="71"/>
        <v>-3.0700000000000003</v>
      </c>
      <c r="U67" s="17">
        <f t="shared" si="71"/>
        <v>-4.289999999999999</v>
      </c>
      <c r="V67" s="17">
        <f t="shared" si="71"/>
        <v>-2.9400000000000013</v>
      </c>
      <c r="W67" s="16">
        <f t="shared" si="71"/>
        <v>-10.429999999999993</v>
      </c>
      <c r="X67" s="17">
        <f t="shared" si="71"/>
        <v>-3.330000000000002</v>
      </c>
      <c r="Y67" s="17">
        <f t="shared" si="71"/>
        <v>-4.460000000000001</v>
      </c>
      <c r="Z67" s="17">
        <f t="shared" si="71"/>
        <v>-3.25</v>
      </c>
      <c r="AA67" s="17">
        <f t="shared" si="71"/>
        <v>-0.04999999999999716</v>
      </c>
      <c r="AB67" s="16">
        <f t="shared" si="71"/>
        <v>-11.08999999999999</v>
      </c>
      <c r="AC67" s="17">
        <f t="shared" si="71"/>
        <v>-1.459999999999999</v>
      </c>
      <c r="AD67" s="17">
        <f t="shared" si="71"/>
        <v>-6.190000000000001</v>
      </c>
      <c r="AE67" s="17">
        <f t="shared" si="71"/>
        <v>-8.59</v>
      </c>
      <c r="AF67" s="17">
        <f t="shared" si="71"/>
        <v>-2.539999999999999</v>
      </c>
      <c r="AG67" s="16">
        <f t="shared" si="71"/>
        <v>-18.779999999999987</v>
      </c>
      <c r="AH67" s="17">
        <f t="shared" si="71"/>
        <v>2.289999999999999</v>
      </c>
      <c r="AI67" s="17">
        <f t="shared" si="71"/>
        <v>-2.6999999999999993</v>
      </c>
      <c r="AJ67" s="17">
        <f t="shared" si="71"/>
        <v>-3.7699999999999996</v>
      </c>
      <c r="AK67" s="17">
        <f t="shared" si="71"/>
        <v>-0.41999999999999993</v>
      </c>
      <c r="AL67" s="16">
        <f t="shared" si="71"/>
        <v>-4.59999999999998</v>
      </c>
      <c r="AM67" s="14">
        <f t="shared" si="71"/>
        <v>1.8900000000000006</v>
      </c>
    </row>
    <row r="68" spans="1:39" ht="11.25">
      <c r="A68" s="11" t="s">
        <v>165</v>
      </c>
      <c r="B68" s="11" t="s">
        <v>165</v>
      </c>
      <c r="C68" s="11" t="s">
        <v>166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16">
        <f>SUM(S68:V68)</f>
        <v>65.26</v>
      </c>
      <c r="X68" s="17">
        <v>15.02</v>
      </c>
      <c r="Y68" s="17">
        <v>21.32</v>
      </c>
      <c r="Z68" s="17">
        <v>21</v>
      </c>
      <c r="AA68" s="17">
        <v>17.44</v>
      </c>
      <c r="AB68" s="13">
        <f>SUM(X68:AA68)</f>
        <v>74.78</v>
      </c>
      <c r="AC68" s="17">
        <v>13.41</v>
      </c>
      <c r="AD68" s="17">
        <v>23.77</v>
      </c>
      <c r="AE68" s="17">
        <v>19.69</v>
      </c>
      <c r="AF68" s="17">
        <v>15.14</v>
      </c>
      <c r="AG68" s="13">
        <f>SUM(AC68:AF68)</f>
        <v>72.01</v>
      </c>
      <c r="AH68" s="17">
        <v>13.42</v>
      </c>
      <c r="AI68" s="17">
        <v>22.21</v>
      </c>
      <c r="AJ68" s="17">
        <v>21.44</v>
      </c>
      <c r="AK68" s="17">
        <v>14.62</v>
      </c>
      <c r="AL68" s="13">
        <f>SUM(AH68:AK68)</f>
        <v>71.69000000000001</v>
      </c>
      <c r="AM68" s="14">
        <v>14.01</v>
      </c>
    </row>
    <row r="69" spans="1:39" ht="11.25">
      <c r="A69" s="11" t="s">
        <v>167</v>
      </c>
      <c r="B69" s="11" t="s">
        <v>167</v>
      </c>
      <c r="C69" s="11" t="s">
        <v>168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16">
        <f>SUM(S69:V69)</f>
        <v>75.69</v>
      </c>
      <c r="X69" s="17">
        <v>18.35</v>
      </c>
      <c r="Y69" s="17">
        <v>25.78</v>
      </c>
      <c r="Z69" s="17">
        <v>24.25</v>
      </c>
      <c r="AA69" s="17">
        <v>17.49</v>
      </c>
      <c r="AB69" s="13">
        <f>SUM(X69:AA69)</f>
        <v>85.86999999999999</v>
      </c>
      <c r="AC69" s="17">
        <v>14.87</v>
      </c>
      <c r="AD69" s="17">
        <v>29.96</v>
      </c>
      <c r="AE69" s="17">
        <v>28.28</v>
      </c>
      <c r="AF69" s="17">
        <v>17.68</v>
      </c>
      <c r="AG69" s="13">
        <f>SUM(AC69:AF69)</f>
        <v>90.78999999999999</v>
      </c>
      <c r="AH69" s="17">
        <v>11.13</v>
      </c>
      <c r="AI69" s="17">
        <v>24.91</v>
      </c>
      <c r="AJ69" s="17">
        <v>25.21</v>
      </c>
      <c r="AK69" s="17">
        <v>15.04</v>
      </c>
      <c r="AL69" s="13">
        <f>SUM(AH69:AK69)</f>
        <v>76.28999999999999</v>
      </c>
      <c r="AM69" s="14">
        <v>12.12</v>
      </c>
    </row>
    <row r="70" spans="1:39" ht="11.25">
      <c r="A70" s="11" t="s">
        <v>169</v>
      </c>
      <c r="B70" s="11" t="s">
        <v>170</v>
      </c>
      <c r="C70" s="11" t="s">
        <v>171</v>
      </c>
      <c r="D70" s="17">
        <f aca="true" t="shared" si="72" ref="D70:AM70">D71-D72</f>
        <v>1.5799999999999998</v>
      </c>
      <c r="E70" s="17">
        <f t="shared" si="72"/>
        <v>2.1900000000000004</v>
      </c>
      <c r="F70" s="17">
        <f t="shared" si="72"/>
        <v>1.69</v>
      </c>
      <c r="G70" s="17">
        <f t="shared" si="72"/>
        <v>0.6799999999999997</v>
      </c>
      <c r="H70" s="18">
        <f t="shared" si="72"/>
        <v>6.140000000000001</v>
      </c>
      <c r="I70" s="17">
        <f t="shared" si="72"/>
        <v>0.32999999999999985</v>
      </c>
      <c r="J70" s="17">
        <f t="shared" si="72"/>
        <v>0.25</v>
      </c>
      <c r="K70" s="17">
        <f t="shared" si="72"/>
        <v>2.6500000000000004</v>
      </c>
      <c r="L70" s="17">
        <f t="shared" si="72"/>
        <v>1.7300000000000004</v>
      </c>
      <c r="M70" s="18">
        <f t="shared" si="72"/>
        <v>4.960000000000001</v>
      </c>
      <c r="N70" s="17">
        <f t="shared" si="72"/>
        <v>1.2199999999999998</v>
      </c>
      <c r="O70" s="17">
        <f t="shared" si="72"/>
        <v>2.5100000000000002</v>
      </c>
      <c r="P70" s="17">
        <f t="shared" si="72"/>
        <v>2.6799999999999997</v>
      </c>
      <c r="Q70" s="17">
        <f t="shared" si="72"/>
        <v>1</v>
      </c>
      <c r="R70" s="18">
        <f t="shared" si="72"/>
        <v>7.41</v>
      </c>
      <c r="S70" s="17">
        <f t="shared" si="72"/>
        <v>2.35</v>
      </c>
      <c r="T70" s="17">
        <f t="shared" si="72"/>
        <v>2.8299999999999996</v>
      </c>
      <c r="U70" s="17">
        <f t="shared" si="72"/>
        <v>3.25</v>
      </c>
      <c r="V70" s="17">
        <f t="shared" si="72"/>
        <v>2.9700000000000006</v>
      </c>
      <c r="W70" s="16">
        <f t="shared" si="72"/>
        <v>11.400000000000002</v>
      </c>
      <c r="X70" s="17">
        <f t="shared" si="72"/>
        <v>3.8599999999999994</v>
      </c>
      <c r="Y70" s="17">
        <f t="shared" si="72"/>
        <v>4.1899999999999995</v>
      </c>
      <c r="Z70" s="17">
        <f t="shared" si="72"/>
        <v>5.2</v>
      </c>
      <c r="AA70" s="17">
        <f t="shared" si="72"/>
        <v>4.55</v>
      </c>
      <c r="AB70" s="16">
        <f t="shared" si="72"/>
        <v>17.8</v>
      </c>
      <c r="AC70" s="17">
        <f t="shared" si="72"/>
        <v>4.34</v>
      </c>
      <c r="AD70" s="17">
        <f t="shared" si="72"/>
        <v>2.9400000000000004</v>
      </c>
      <c r="AE70" s="17">
        <f t="shared" si="72"/>
        <v>3.5599999999999996</v>
      </c>
      <c r="AF70" s="17">
        <f t="shared" si="72"/>
        <v>1.7300000000000004</v>
      </c>
      <c r="AG70" s="16">
        <f t="shared" si="72"/>
        <v>12.569999999999999</v>
      </c>
      <c r="AH70" s="17">
        <f t="shared" si="72"/>
        <v>-0.13000000000000012</v>
      </c>
      <c r="AI70" s="17">
        <f t="shared" si="72"/>
        <v>1.75</v>
      </c>
      <c r="AJ70" s="17">
        <f t="shared" si="72"/>
        <v>2.6799999999999997</v>
      </c>
      <c r="AK70" s="17">
        <f t="shared" si="72"/>
        <v>2.26</v>
      </c>
      <c r="AL70" s="16">
        <f t="shared" si="72"/>
        <v>6.56</v>
      </c>
      <c r="AM70" s="14">
        <f t="shared" si="72"/>
        <v>1.37</v>
      </c>
    </row>
    <row r="71" spans="1:39" ht="11.25">
      <c r="A71" s="11" t="s">
        <v>165</v>
      </c>
      <c r="B71" s="11" t="s">
        <v>165</v>
      </c>
      <c r="C71" s="11" t="s">
        <v>166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16">
        <f>SUM(S71:V71)</f>
        <v>19.37</v>
      </c>
      <c r="X71" s="17">
        <v>5.35</v>
      </c>
      <c r="Y71" s="17">
        <v>5.8</v>
      </c>
      <c r="Z71" s="17">
        <v>6.7</v>
      </c>
      <c r="AA71" s="17">
        <v>6.51</v>
      </c>
      <c r="AB71" s="13">
        <f>SUM(X71:AA71)</f>
        <v>24.36</v>
      </c>
      <c r="AC71" s="17">
        <v>5.69</v>
      </c>
      <c r="AD71" s="17">
        <v>4.37</v>
      </c>
      <c r="AE71" s="17">
        <v>4.68</v>
      </c>
      <c r="AF71" s="17">
        <v>4.23</v>
      </c>
      <c r="AG71" s="13">
        <f aca="true" t="shared" si="73" ref="AG71:AG78">SUM(AC71:AF71)</f>
        <v>18.97</v>
      </c>
      <c r="AH71" s="17">
        <v>1.23</v>
      </c>
      <c r="AI71" s="17">
        <v>2.94</v>
      </c>
      <c r="AJ71" s="17">
        <v>3.78</v>
      </c>
      <c r="AK71" s="17">
        <v>3.73</v>
      </c>
      <c r="AL71" s="13">
        <f aca="true" t="shared" si="74" ref="AL71:AL78">SUM(AH71:AK71)</f>
        <v>11.68</v>
      </c>
      <c r="AM71" s="14">
        <v>2.37</v>
      </c>
    </row>
    <row r="72" spans="1:39" ht="11.25">
      <c r="A72" s="11" t="s">
        <v>167</v>
      </c>
      <c r="B72" s="11" t="s">
        <v>167</v>
      </c>
      <c r="C72" s="11" t="s">
        <v>168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16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13">
        <f>SUM(X72:AA72)</f>
        <v>6.56</v>
      </c>
      <c r="AC72" s="17">
        <v>1.35</v>
      </c>
      <c r="AD72" s="17">
        <v>1.43</v>
      </c>
      <c r="AE72" s="17">
        <v>1.12</v>
      </c>
      <c r="AF72" s="17">
        <v>2.5</v>
      </c>
      <c r="AG72" s="13">
        <f t="shared" si="73"/>
        <v>6.4</v>
      </c>
      <c r="AH72" s="17">
        <v>1.36</v>
      </c>
      <c r="AI72" s="17">
        <v>1.19</v>
      </c>
      <c r="AJ72" s="17">
        <v>1.1</v>
      </c>
      <c r="AK72" s="17">
        <v>1.47</v>
      </c>
      <c r="AL72" s="13">
        <f t="shared" si="74"/>
        <v>5.12</v>
      </c>
      <c r="AM72" s="14">
        <v>1</v>
      </c>
    </row>
    <row r="73" spans="1:39" ht="11.25">
      <c r="A73" s="11" t="s">
        <v>172</v>
      </c>
      <c r="B73" s="11" t="s">
        <v>173</v>
      </c>
      <c r="C73" s="11" t="s">
        <v>174</v>
      </c>
      <c r="D73" s="17">
        <f aca="true" t="shared" si="75" ref="D73:AM73">D74-D75</f>
        <v>-2.5399999999999996</v>
      </c>
      <c r="E73" s="17">
        <f t="shared" si="75"/>
        <v>-4.33</v>
      </c>
      <c r="F73" s="17">
        <f t="shared" si="75"/>
        <v>-4.75</v>
      </c>
      <c r="G73" s="17">
        <f t="shared" si="75"/>
        <v>-2.6399999999999997</v>
      </c>
      <c r="H73" s="18">
        <f t="shared" si="75"/>
        <v>-14.259999999999996</v>
      </c>
      <c r="I73" s="17">
        <f t="shared" si="75"/>
        <v>-2.3600000000000003</v>
      </c>
      <c r="J73" s="17">
        <f t="shared" si="75"/>
        <v>-4.82</v>
      </c>
      <c r="K73" s="17">
        <f t="shared" si="75"/>
        <v>-4.38</v>
      </c>
      <c r="L73" s="17">
        <f t="shared" si="75"/>
        <v>-2.0600000000000005</v>
      </c>
      <c r="M73" s="18">
        <f t="shared" si="75"/>
        <v>-13.620000000000001</v>
      </c>
      <c r="N73" s="17">
        <f t="shared" si="75"/>
        <v>-2.16</v>
      </c>
      <c r="O73" s="17">
        <f t="shared" si="75"/>
        <v>-4.369999999999999</v>
      </c>
      <c r="P73" s="17">
        <f t="shared" si="75"/>
        <v>-1.2700000000000005</v>
      </c>
      <c r="Q73" s="17">
        <f t="shared" si="75"/>
        <v>-1.2400000000000002</v>
      </c>
      <c r="R73" s="18">
        <f t="shared" si="75"/>
        <v>-9.040000000000003</v>
      </c>
      <c r="S73" s="17">
        <f t="shared" si="75"/>
        <v>-2.01</v>
      </c>
      <c r="T73" s="17">
        <f t="shared" si="75"/>
        <v>-3.8600000000000003</v>
      </c>
      <c r="U73" s="17">
        <f t="shared" si="75"/>
        <v>-1.0899999999999999</v>
      </c>
      <c r="V73" s="17">
        <f t="shared" si="75"/>
        <v>0.08999999999999986</v>
      </c>
      <c r="W73" s="16">
        <f t="shared" si="75"/>
        <v>-6.869999999999997</v>
      </c>
      <c r="X73" s="17">
        <f t="shared" si="75"/>
        <v>1.1999999999999993</v>
      </c>
      <c r="Y73" s="17">
        <f t="shared" si="75"/>
        <v>-1.2200000000000006</v>
      </c>
      <c r="Z73" s="17">
        <f t="shared" si="75"/>
        <v>-0.5300000000000002</v>
      </c>
      <c r="AA73" s="17">
        <f t="shared" si="75"/>
        <v>0.08999999999999986</v>
      </c>
      <c r="AB73" s="16">
        <f t="shared" si="75"/>
        <v>-0.46000000000000085</v>
      </c>
      <c r="AC73" s="17">
        <f t="shared" si="75"/>
        <v>0.2400000000000002</v>
      </c>
      <c r="AD73" s="17">
        <f t="shared" si="75"/>
        <v>0.23000000000000043</v>
      </c>
      <c r="AE73" s="17">
        <f t="shared" si="75"/>
        <v>1.919999999999999</v>
      </c>
      <c r="AF73" s="17">
        <f t="shared" si="75"/>
        <v>-0.35999999999999943</v>
      </c>
      <c r="AG73" s="16">
        <f t="shared" si="75"/>
        <v>2.029999999999994</v>
      </c>
      <c r="AH73" s="17">
        <f t="shared" si="75"/>
        <v>-1.85</v>
      </c>
      <c r="AI73" s="17">
        <f t="shared" si="75"/>
        <v>-3.2600000000000002</v>
      </c>
      <c r="AJ73" s="17">
        <f t="shared" si="75"/>
        <v>-1.9400000000000004</v>
      </c>
      <c r="AK73" s="17">
        <f t="shared" si="75"/>
        <v>-0.40000000000000036</v>
      </c>
      <c r="AL73" s="16">
        <f t="shared" si="75"/>
        <v>-7.450000000000003</v>
      </c>
      <c r="AM73" s="14">
        <f t="shared" si="75"/>
        <v>-1.79</v>
      </c>
    </row>
    <row r="74" spans="1:39" ht="11.25">
      <c r="A74" s="11" t="s">
        <v>165</v>
      </c>
      <c r="B74" s="11" t="s">
        <v>165</v>
      </c>
      <c r="C74" s="11" t="s">
        <v>166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16">
        <f>SUM(S74:V74)</f>
        <v>21.990000000000002</v>
      </c>
      <c r="X74" s="17">
        <v>6.35</v>
      </c>
      <c r="Y74" s="17">
        <v>6.18</v>
      </c>
      <c r="Z74" s="17">
        <v>7.45</v>
      </c>
      <c r="AA74" s="17">
        <v>6.71</v>
      </c>
      <c r="AB74" s="13">
        <f>SUM(X74:AA74)</f>
        <v>26.69</v>
      </c>
      <c r="AC74" s="17">
        <v>7.38</v>
      </c>
      <c r="AD74" s="17">
        <v>7.98</v>
      </c>
      <c r="AE74" s="17">
        <v>9.37</v>
      </c>
      <c r="AF74" s="17">
        <v>6.9</v>
      </c>
      <c r="AG74" s="13">
        <f t="shared" si="73"/>
        <v>31.629999999999995</v>
      </c>
      <c r="AH74" s="17">
        <v>2.97</v>
      </c>
      <c r="AI74" s="17">
        <v>3.23</v>
      </c>
      <c r="AJ74" s="17">
        <v>5.52</v>
      </c>
      <c r="AK74" s="17">
        <v>4.68</v>
      </c>
      <c r="AL74" s="13">
        <f t="shared" si="74"/>
        <v>16.4</v>
      </c>
      <c r="AM74" s="14">
        <v>4.03</v>
      </c>
    </row>
    <row r="75" spans="1:39" ht="11.25">
      <c r="A75" s="11" t="s">
        <v>167</v>
      </c>
      <c r="B75" s="11" t="s">
        <v>167</v>
      </c>
      <c r="C75" s="11" t="s">
        <v>168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16">
        <f>SUM(S75:V75)</f>
        <v>28.86</v>
      </c>
      <c r="X75" s="17">
        <v>5.15</v>
      </c>
      <c r="Y75" s="17">
        <v>7.4</v>
      </c>
      <c r="Z75" s="17">
        <v>7.98</v>
      </c>
      <c r="AA75" s="17">
        <v>6.62</v>
      </c>
      <c r="AB75" s="13">
        <f>SUM(X75:AA75)</f>
        <v>27.150000000000002</v>
      </c>
      <c r="AC75" s="17">
        <v>7.14</v>
      </c>
      <c r="AD75" s="17">
        <v>7.75</v>
      </c>
      <c r="AE75" s="17">
        <v>7.45</v>
      </c>
      <c r="AF75" s="17">
        <v>7.26</v>
      </c>
      <c r="AG75" s="13">
        <f t="shared" si="73"/>
        <v>29.6</v>
      </c>
      <c r="AH75" s="17">
        <v>4.82</v>
      </c>
      <c r="AI75" s="17">
        <v>6.49</v>
      </c>
      <c r="AJ75" s="17">
        <v>7.46</v>
      </c>
      <c r="AK75" s="17">
        <v>5.08</v>
      </c>
      <c r="AL75" s="13">
        <f t="shared" si="74"/>
        <v>23.85</v>
      </c>
      <c r="AM75" s="14">
        <v>5.82</v>
      </c>
    </row>
    <row r="76" spans="1:39" ht="11.25">
      <c r="A76" s="11" t="s">
        <v>178</v>
      </c>
      <c r="B76" s="11" t="s">
        <v>179</v>
      </c>
      <c r="C76" s="11" t="s">
        <v>180</v>
      </c>
      <c r="D76" s="12">
        <f aca="true" t="shared" si="76" ref="D76:AA76">D77-D78</f>
        <v>4.240000000000002</v>
      </c>
      <c r="E76" s="12">
        <f t="shared" si="76"/>
        <v>3.0600000000000023</v>
      </c>
      <c r="F76" s="12">
        <f t="shared" si="76"/>
        <v>3.039999999999999</v>
      </c>
      <c r="G76" s="12">
        <f t="shared" si="76"/>
        <v>2.969999999999999</v>
      </c>
      <c r="H76" s="16">
        <f t="shared" si="76"/>
        <v>13.31000000000003</v>
      </c>
      <c r="I76" s="12">
        <f t="shared" si="76"/>
        <v>-1.720000000000006</v>
      </c>
      <c r="J76" s="12">
        <f t="shared" si="76"/>
        <v>6.789999999999992</v>
      </c>
      <c r="K76" s="12">
        <f t="shared" si="76"/>
        <v>0.9399999999999977</v>
      </c>
      <c r="L76" s="12">
        <f t="shared" si="76"/>
        <v>-1.9499999999999957</v>
      </c>
      <c r="M76" s="16">
        <f t="shared" si="76"/>
        <v>4.060000000000002</v>
      </c>
      <c r="N76" s="12">
        <f t="shared" si="76"/>
        <v>-1.759999999999998</v>
      </c>
      <c r="O76" s="12">
        <f t="shared" si="76"/>
        <v>10.620000000000005</v>
      </c>
      <c r="P76" s="12">
        <f t="shared" si="76"/>
        <v>12.139999999999993</v>
      </c>
      <c r="Q76" s="12">
        <f t="shared" si="76"/>
        <v>3.1000000000000085</v>
      </c>
      <c r="R76" s="16">
        <f t="shared" si="76"/>
        <v>24.099999999999966</v>
      </c>
      <c r="S76" s="12">
        <f t="shared" si="76"/>
        <v>-3.0900000000000034</v>
      </c>
      <c r="T76" s="12">
        <f t="shared" si="76"/>
        <v>11.290000000000006</v>
      </c>
      <c r="U76" s="12">
        <f t="shared" si="76"/>
        <v>13.88000000000001</v>
      </c>
      <c r="V76" s="12">
        <f t="shared" si="76"/>
        <v>-0.9300000000000068</v>
      </c>
      <c r="W76" s="16">
        <f t="shared" si="76"/>
        <v>21.149999999999977</v>
      </c>
      <c r="X76" s="12">
        <f t="shared" si="76"/>
        <v>-1.1800000000000068</v>
      </c>
      <c r="Y76" s="12">
        <f t="shared" si="76"/>
        <v>8.95000000000001</v>
      </c>
      <c r="Z76" s="12">
        <f t="shared" si="76"/>
        <v>17.549999999999983</v>
      </c>
      <c r="AA76" s="12">
        <f t="shared" si="76"/>
        <v>7.1699999999999875</v>
      </c>
      <c r="AB76" s="16">
        <f aca="true" t="shared" si="77" ref="AB76:AM76">AB77-AB78</f>
        <v>32.48999999999995</v>
      </c>
      <c r="AC76" s="12">
        <f t="shared" si="77"/>
        <v>-0.00999999999999801</v>
      </c>
      <c r="AD76" s="12">
        <f t="shared" si="77"/>
        <v>12.220000000000006</v>
      </c>
      <c r="AE76" s="12">
        <f t="shared" si="77"/>
        <v>10.079999999999991</v>
      </c>
      <c r="AF76" s="12">
        <f t="shared" si="77"/>
        <v>-3.1799999999999997</v>
      </c>
      <c r="AG76" s="16">
        <f t="shared" si="77"/>
        <v>19.109999999999985</v>
      </c>
      <c r="AH76" s="12">
        <f t="shared" si="77"/>
        <v>2.5800000000000054</v>
      </c>
      <c r="AI76" s="12">
        <f t="shared" si="77"/>
        <v>10.989999999999995</v>
      </c>
      <c r="AJ76" s="12">
        <f t="shared" si="77"/>
        <v>12.030000000000001</v>
      </c>
      <c r="AK76" s="12">
        <f t="shared" si="77"/>
        <v>5.680000000000007</v>
      </c>
      <c r="AL76" s="16">
        <f t="shared" si="77"/>
        <v>31.28000000000003</v>
      </c>
      <c r="AM76" s="14">
        <f t="shared" si="77"/>
        <v>8.279999999999994</v>
      </c>
    </row>
    <row r="77" spans="1:39" ht="11.25">
      <c r="A77" s="11" t="s">
        <v>138</v>
      </c>
      <c r="B77" s="11" t="s">
        <v>181</v>
      </c>
      <c r="C77" s="11" t="s">
        <v>139</v>
      </c>
      <c r="D77" s="12">
        <f aca="true" t="shared" si="78" ref="D77:G78">+D80+D83+D86</f>
        <v>43.99000000000001</v>
      </c>
      <c r="E77" s="12">
        <f t="shared" si="78"/>
        <v>37.21</v>
      </c>
      <c r="F77" s="12">
        <f t="shared" si="78"/>
        <v>41.33</v>
      </c>
      <c r="G77" s="12">
        <f t="shared" si="78"/>
        <v>51.76</v>
      </c>
      <c r="H77" s="18">
        <f>SUM(D77:G77)</f>
        <v>174.29000000000002</v>
      </c>
      <c r="I77" s="12">
        <f aca="true" t="shared" si="79" ref="I77:L78">+I80+I83+I86</f>
        <v>34.669999999999995</v>
      </c>
      <c r="J77" s="12">
        <f t="shared" si="79"/>
        <v>40.029999999999994</v>
      </c>
      <c r="K77" s="12">
        <f t="shared" si="79"/>
        <v>39.42999999999999</v>
      </c>
      <c r="L77" s="12">
        <f t="shared" si="79"/>
        <v>52.57</v>
      </c>
      <c r="M77" s="18">
        <f>SUM(I77:L77)</f>
        <v>166.7</v>
      </c>
      <c r="N77" s="12">
        <f aca="true" t="shared" si="80" ref="N77:Q78">+N80+N83+N86</f>
        <v>50.39</v>
      </c>
      <c r="O77" s="12">
        <f t="shared" si="80"/>
        <v>61.49</v>
      </c>
      <c r="P77" s="12">
        <f t="shared" si="80"/>
        <v>67.71</v>
      </c>
      <c r="Q77" s="12">
        <f t="shared" si="80"/>
        <v>68.93</v>
      </c>
      <c r="R77" s="18">
        <f>SUM(N77:Q77)</f>
        <v>248.51999999999998</v>
      </c>
      <c r="S77" s="12">
        <f aca="true" t="shared" si="81" ref="S77:V78">+S80+S83+S86</f>
        <v>57.49</v>
      </c>
      <c r="T77" s="12">
        <f t="shared" si="81"/>
        <v>62.89</v>
      </c>
      <c r="U77" s="12">
        <f t="shared" si="81"/>
        <v>65.64</v>
      </c>
      <c r="V77" s="12">
        <f t="shared" si="81"/>
        <v>67.14</v>
      </c>
      <c r="W77" s="18">
        <f>SUM(S77:V77)</f>
        <v>253.15999999999997</v>
      </c>
      <c r="X77" s="12">
        <f aca="true" t="shared" si="82" ref="X77:AA78">+X80+X83+X86</f>
        <v>61.449999999999996</v>
      </c>
      <c r="Y77" s="12">
        <f t="shared" si="82"/>
        <v>65.62</v>
      </c>
      <c r="Z77" s="12">
        <f t="shared" si="82"/>
        <v>73.83999999999999</v>
      </c>
      <c r="AA77" s="12">
        <f t="shared" si="82"/>
        <v>72.36</v>
      </c>
      <c r="AB77" s="18">
        <f>SUM(X77:AA77)</f>
        <v>273.27</v>
      </c>
      <c r="AC77" s="12">
        <f aca="true" t="shared" si="83" ref="AC77:AF78">+AC80+AC83+AC86</f>
        <v>59.2</v>
      </c>
      <c r="AD77" s="12">
        <f t="shared" si="83"/>
        <v>63.580000000000005</v>
      </c>
      <c r="AE77" s="12">
        <f t="shared" si="83"/>
        <v>60.38999999999999</v>
      </c>
      <c r="AF77" s="12">
        <f t="shared" si="83"/>
        <v>61.87</v>
      </c>
      <c r="AG77" s="13">
        <f t="shared" si="73"/>
        <v>245.04</v>
      </c>
      <c r="AH77" s="12">
        <f aca="true" t="shared" si="84" ref="AH77:AK78">+AH80+AH83+AH86</f>
        <v>49.93</v>
      </c>
      <c r="AI77" s="12">
        <f t="shared" si="84"/>
        <v>49.38</v>
      </c>
      <c r="AJ77" s="12">
        <f t="shared" si="84"/>
        <v>51.290000000000006</v>
      </c>
      <c r="AK77" s="12">
        <f t="shared" si="84"/>
        <v>50.620000000000005</v>
      </c>
      <c r="AL77" s="13">
        <f t="shared" si="74"/>
        <v>201.22000000000003</v>
      </c>
      <c r="AM77" s="14">
        <f>+AM80+AM83+AM86</f>
        <v>48.44</v>
      </c>
    </row>
    <row r="78" spans="1:39" ht="11.25">
      <c r="A78" s="11" t="s">
        <v>140</v>
      </c>
      <c r="B78" s="11" t="s">
        <v>182</v>
      </c>
      <c r="C78" s="11" t="s">
        <v>141</v>
      </c>
      <c r="D78" s="12">
        <f t="shared" si="78"/>
        <v>39.75000000000001</v>
      </c>
      <c r="E78" s="12">
        <f t="shared" si="78"/>
        <v>34.15</v>
      </c>
      <c r="F78" s="12">
        <f t="shared" si="78"/>
        <v>38.29</v>
      </c>
      <c r="G78" s="12">
        <f t="shared" si="78"/>
        <v>48.79</v>
      </c>
      <c r="H78" s="18">
        <f>SUM(D78:G78)</f>
        <v>160.98</v>
      </c>
      <c r="I78" s="12">
        <f t="shared" si="79"/>
        <v>36.39</v>
      </c>
      <c r="J78" s="12">
        <f t="shared" si="79"/>
        <v>33.24</v>
      </c>
      <c r="K78" s="12">
        <f t="shared" si="79"/>
        <v>38.489999999999995</v>
      </c>
      <c r="L78" s="12">
        <f t="shared" si="79"/>
        <v>54.519999999999996</v>
      </c>
      <c r="M78" s="18">
        <f>SUM(I78:L78)</f>
        <v>162.64</v>
      </c>
      <c r="N78" s="12">
        <f t="shared" si="80"/>
        <v>52.15</v>
      </c>
      <c r="O78" s="12">
        <f t="shared" si="80"/>
        <v>50.87</v>
      </c>
      <c r="P78" s="12">
        <f t="shared" si="80"/>
        <v>55.57</v>
      </c>
      <c r="Q78" s="12">
        <f t="shared" si="80"/>
        <v>65.83</v>
      </c>
      <c r="R78" s="18">
        <f>SUM(N78:Q78)</f>
        <v>224.42000000000002</v>
      </c>
      <c r="S78" s="12">
        <f t="shared" si="81"/>
        <v>60.580000000000005</v>
      </c>
      <c r="T78" s="12">
        <f t="shared" si="81"/>
        <v>51.599999999999994</v>
      </c>
      <c r="U78" s="12">
        <f t="shared" si="81"/>
        <v>51.75999999999999</v>
      </c>
      <c r="V78" s="12">
        <f t="shared" si="81"/>
        <v>68.07000000000001</v>
      </c>
      <c r="W78" s="18">
        <f>SUM(S78:V78)</f>
        <v>232.01</v>
      </c>
      <c r="X78" s="12">
        <f t="shared" si="82"/>
        <v>62.63</v>
      </c>
      <c r="Y78" s="12">
        <f t="shared" si="82"/>
        <v>56.669999999999995</v>
      </c>
      <c r="Z78" s="12">
        <f t="shared" si="82"/>
        <v>56.290000000000006</v>
      </c>
      <c r="AA78" s="12">
        <f t="shared" si="82"/>
        <v>65.19000000000001</v>
      </c>
      <c r="AB78" s="18">
        <f>SUM(X78:AA78)</f>
        <v>240.78000000000003</v>
      </c>
      <c r="AC78" s="12">
        <f t="shared" si="83"/>
        <v>59.21</v>
      </c>
      <c r="AD78" s="12">
        <f t="shared" si="83"/>
        <v>51.36</v>
      </c>
      <c r="AE78" s="12">
        <f t="shared" si="83"/>
        <v>50.31</v>
      </c>
      <c r="AF78" s="12">
        <f t="shared" si="83"/>
        <v>65.05</v>
      </c>
      <c r="AG78" s="13">
        <f t="shared" si="73"/>
        <v>225.93</v>
      </c>
      <c r="AH78" s="12">
        <f t="shared" si="84"/>
        <v>47.349999999999994</v>
      </c>
      <c r="AI78" s="12">
        <f t="shared" si="84"/>
        <v>38.39000000000001</v>
      </c>
      <c r="AJ78" s="12">
        <f t="shared" si="84"/>
        <v>39.260000000000005</v>
      </c>
      <c r="AK78" s="12">
        <f t="shared" si="84"/>
        <v>44.94</v>
      </c>
      <c r="AL78" s="13">
        <f t="shared" si="74"/>
        <v>169.94</v>
      </c>
      <c r="AM78" s="14">
        <f>+AM81+AM84+AM87</f>
        <v>40.160000000000004</v>
      </c>
    </row>
    <row r="79" spans="1:39" ht="11.25">
      <c r="A79" s="11" t="s">
        <v>162</v>
      </c>
      <c r="B79" s="11" t="s">
        <v>183</v>
      </c>
      <c r="C79" s="11" t="s">
        <v>164</v>
      </c>
      <c r="D79" s="17">
        <f aca="true" t="shared" si="85" ref="D79:AM79">D80-D81</f>
        <v>1.06</v>
      </c>
      <c r="E79" s="17">
        <f t="shared" si="85"/>
        <v>0.77</v>
      </c>
      <c r="F79" s="17">
        <f t="shared" si="85"/>
        <v>-0.17999999999999972</v>
      </c>
      <c r="G79" s="17">
        <f t="shared" si="85"/>
        <v>-0.6699999999999995</v>
      </c>
      <c r="H79" s="18">
        <f t="shared" si="85"/>
        <v>0.9800000000000004</v>
      </c>
      <c r="I79" s="17">
        <f t="shared" si="85"/>
        <v>0.18999999999999995</v>
      </c>
      <c r="J79" s="17">
        <f t="shared" si="85"/>
        <v>0.29000000000000004</v>
      </c>
      <c r="K79" s="17">
        <f t="shared" si="85"/>
        <v>0.10999999999999988</v>
      </c>
      <c r="L79" s="17">
        <f t="shared" si="85"/>
        <v>-0.9499999999999997</v>
      </c>
      <c r="M79" s="18">
        <f t="shared" si="85"/>
        <v>-0.35999999999999943</v>
      </c>
      <c r="N79" s="17">
        <f t="shared" si="85"/>
        <v>0.54</v>
      </c>
      <c r="O79" s="17">
        <f t="shared" si="85"/>
        <v>1.0299999999999996</v>
      </c>
      <c r="P79" s="17">
        <f t="shared" si="85"/>
        <v>1.21</v>
      </c>
      <c r="Q79" s="17">
        <f t="shared" si="85"/>
        <v>0.5299999999999998</v>
      </c>
      <c r="R79" s="18">
        <f t="shared" si="85"/>
        <v>3.3099999999999987</v>
      </c>
      <c r="S79" s="17">
        <f t="shared" si="85"/>
        <v>0.8799999999999999</v>
      </c>
      <c r="T79" s="17">
        <f t="shared" si="85"/>
        <v>0.8799999999999994</v>
      </c>
      <c r="U79" s="17">
        <f t="shared" si="85"/>
        <v>1</v>
      </c>
      <c r="V79" s="17">
        <f t="shared" si="85"/>
        <v>0.8399999999999999</v>
      </c>
      <c r="W79" s="16">
        <f t="shared" si="85"/>
        <v>3.599999999999998</v>
      </c>
      <c r="X79" s="17">
        <f t="shared" si="85"/>
        <v>0.09999999999999964</v>
      </c>
      <c r="Y79" s="17">
        <f t="shared" si="85"/>
        <v>0.75</v>
      </c>
      <c r="Z79" s="17">
        <f t="shared" si="85"/>
        <v>1.12</v>
      </c>
      <c r="AA79" s="17">
        <f t="shared" si="85"/>
        <v>0.8300000000000001</v>
      </c>
      <c r="AB79" s="16">
        <f t="shared" si="85"/>
        <v>2.799999999999997</v>
      </c>
      <c r="AC79" s="17">
        <f t="shared" si="85"/>
        <v>0.17999999999999972</v>
      </c>
      <c r="AD79" s="17">
        <f t="shared" si="85"/>
        <v>0.4500000000000002</v>
      </c>
      <c r="AE79" s="17">
        <f t="shared" si="85"/>
        <v>0.2799999999999998</v>
      </c>
      <c r="AF79" s="17">
        <f t="shared" si="85"/>
        <v>-0.07000000000000028</v>
      </c>
      <c r="AG79" s="16">
        <f t="shared" si="85"/>
        <v>0.8399999999999999</v>
      </c>
      <c r="AH79" s="17">
        <f t="shared" si="85"/>
        <v>0.10000000000000009</v>
      </c>
      <c r="AI79" s="17">
        <f t="shared" si="85"/>
        <v>0.06999999999999984</v>
      </c>
      <c r="AJ79" s="17">
        <f t="shared" si="85"/>
        <v>0.1599999999999997</v>
      </c>
      <c r="AK79" s="17">
        <f t="shared" si="85"/>
        <v>0.27</v>
      </c>
      <c r="AL79" s="16">
        <f t="shared" si="85"/>
        <v>0.5999999999999996</v>
      </c>
      <c r="AM79" s="14">
        <f t="shared" si="85"/>
        <v>0.4400000000000004</v>
      </c>
    </row>
    <row r="80" spans="1:39" ht="11.25">
      <c r="A80" s="11" t="s">
        <v>165</v>
      </c>
      <c r="B80" s="11" t="s">
        <v>165</v>
      </c>
      <c r="C80" s="11" t="s">
        <v>166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16">
        <f aca="true" t="shared" si="86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4.22</v>
      </c>
      <c r="AB80" s="16">
        <f>SUM(X80:AA80)</f>
        <v>16.759999999999998</v>
      </c>
      <c r="AC80" s="17">
        <v>2.82</v>
      </c>
      <c r="AD80" s="17">
        <v>2.99</v>
      </c>
      <c r="AE80" s="17">
        <v>3.94</v>
      </c>
      <c r="AF80" s="17">
        <v>2.55</v>
      </c>
      <c r="AG80" s="13">
        <f>SUM(AC80:AF80)</f>
        <v>12.3</v>
      </c>
      <c r="AH80" s="17">
        <v>1.9300000000000002</v>
      </c>
      <c r="AI80" s="17">
        <v>2.34</v>
      </c>
      <c r="AJ80" s="17">
        <v>3.02</v>
      </c>
      <c r="AK80" s="17">
        <v>2.25</v>
      </c>
      <c r="AL80" s="13">
        <f>SUM(AH80:AK80)</f>
        <v>9.54</v>
      </c>
      <c r="AM80" s="14">
        <v>2.0300000000000002</v>
      </c>
    </row>
    <row r="81" spans="1:39" ht="11.25">
      <c r="A81" s="11" t="s">
        <v>167</v>
      </c>
      <c r="B81" s="11" t="s">
        <v>167</v>
      </c>
      <c r="C81" s="11" t="s">
        <v>168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16">
        <f t="shared" si="86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16">
        <f>SUM(X81:AA81)</f>
        <v>13.96</v>
      </c>
      <c r="AC81" s="17">
        <v>2.64</v>
      </c>
      <c r="AD81" s="17">
        <v>2.54</v>
      </c>
      <c r="AE81" s="17">
        <v>3.66</v>
      </c>
      <c r="AF81" s="17">
        <v>2.62</v>
      </c>
      <c r="AG81" s="13">
        <f>SUM(AC81:AF81)</f>
        <v>11.46</v>
      </c>
      <c r="AH81" s="17">
        <v>1.83</v>
      </c>
      <c r="AI81" s="17">
        <v>2.27</v>
      </c>
      <c r="AJ81" s="17">
        <v>2.8600000000000003</v>
      </c>
      <c r="AK81" s="17">
        <v>1.98</v>
      </c>
      <c r="AL81" s="13">
        <f>SUM(AH81:AK81)</f>
        <v>8.94</v>
      </c>
      <c r="AM81" s="14">
        <v>1.5899999999999999</v>
      </c>
    </row>
    <row r="82" spans="1:39" ht="11.25">
      <c r="A82" s="11" t="s">
        <v>169</v>
      </c>
      <c r="B82" s="11" t="s">
        <v>170</v>
      </c>
      <c r="C82" s="11" t="s">
        <v>171</v>
      </c>
      <c r="D82" s="17">
        <f aca="true" t="shared" si="87" ref="D82:AM82">D83-D84</f>
        <v>3</v>
      </c>
      <c r="E82" s="17">
        <f t="shared" si="87"/>
        <v>2.8700000000000045</v>
      </c>
      <c r="F82" s="17">
        <f t="shared" si="87"/>
        <v>2.819999999999993</v>
      </c>
      <c r="G82" s="17">
        <f t="shared" si="87"/>
        <v>3.5700000000000003</v>
      </c>
      <c r="H82" s="18">
        <f t="shared" si="87"/>
        <v>12.259999999999991</v>
      </c>
      <c r="I82" s="17">
        <f t="shared" si="87"/>
        <v>-2.1999999999999993</v>
      </c>
      <c r="J82" s="17">
        <f t="shared" si="87"/>
        <v>6.139999999999997</v>
      </c>
      <c r="K82" s="17">
        <f t="shared" si="87"/>
        <v>0.8599999999999994</v>
      </c>
      <c r="L82" s="17">
        <f t="shared" si="87"/>
        <v>-1.2299999999999969</v>
      </c>
      <c r="M82" s="18">
        <f t="shared" si="87"/>
        <v>3.569999999999993</v>
      </c>
      <c r="N82" s="17">
        <f t="shared" si="87"/>
        <v>-1.6599999999999966</v>
      </c>
      <c r="O82" s="17">
        <f t="shared" si="87"/>
        <v>9.719999999999999</v>
      </c>
      <c r="P82" s="17">
        <f t="shared" si="87"/>
        <v>11.290000000000006</v>
      </c>
      <c r="Q82" s="17">
        <f t="shared" si="87"/>
        <v>2.45000000000001</v>
      </c>
      <c r="R82" s="18">
        <f t="shared" si="87"/>
        <v>21.80000000000001</v>
      </c>
      <c r="S82" s="17">
        <f t="shared" si="87"/>
        <v>-3.5700000000000003</v>
      </c>
      <c r="T82" s="17">
        <f t="shared" si="87"/>
        <v>9.800000000000004</v>
      </c>
      <c r="U82" s="17">
        <f t="shared" si="87"/>
        <v>12.120000000000012</v>
      </c>
      <c r="V82" s="17">
        <f t="shared" si="87"/>
        <v>-2.0900000000000034</v>
      </c>
      <c r="W82" s="16">
        <f t="shared" si="87"/>
        <v>16.26000000000002</v>
      </c>
      <c r="X82" s="17">
        <f t="shared" si="87"/>
        <v>-1.5700000000000074</v>
      </c>
      <c r="Y82" s="17">
        <f t="shared" si="87"/>
        <v>8.470000000000006</v>
      </c>
      <c r="Z82" s="17">
        <f t="shared" si="87"/>
        <v>15.90999999999999</v>
      </c>
      <c r="AA82" s="17">
        <f t="shared" si="87"/>
        <v>5.429999999999993</v>
      </c>
      <c r="AB82" s="16">
        <f t="shared" si="87"/>
        <v>28.23999999999998</v>
      </c>
      <c r="AC82" s="17">
        <f t="shared" si="87"/>
        <v>1</v>
      </c>
      <c r="AD82" s="17">
        <f t="shared" si="87"/>
        <v>11.729999999999997</v>
      </c>
      <c r="AE82" s="17">
        <f t="shared" si="87"/>
        <v>10.519999999999996</v>
      </c>
      <c r="AF82" s="17">
        <f t="shared" si="87"/>
        <v>-3.1400000000000006</v>
      </c>
      <c r="AG82" s="16">
        <f t="shared" si="87"/>
        <v>20.109999999999985</v>
      </c>
      <c r="AH82" s="17">
        <f t="shared" si="87"/>
        <v>2.3900000000000006</v>
      </c>
      <c r="AI82" s="17">
        <f t="shared" si="87"/>
        <v>10.149999999999999</v>
      </c>
      <c r="AJ82" s="17">
        <f t="shared" si="87"/>
        <v>11.469999999999999</v>
      </c>
      <c r="AK82" s="17">
        <f t="shared" si="87"/>
        <v>4.980000000000004</v>
      </c>
      <c r="AL82" s="16">
        <f t="shared" si="87"/>
        <v>28.99000000000001</v>
      </c>
      <c r="AM82" s="14">
        <f t="shared" si="87"/>
        <v>7.280000000000001</v>
      </c>
    </row>
    <row r="83" spans="1:39" ht="11.25">
      <c r="A83" s="11" t="s">
        <v>165</v>
      </c>
      <c r="B83" s="11" t="s">
        <v>165</v>
      </c>
      <c r="C83" s="11" t="s">
        <v>166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16">
        <f t="shared" si="86"/>
        <v>225.65</v>
      </c>
      <c r="X83" s="17">
        <v>55.449999999999996</v>
      </c>
      <c r="Y83" s="17">
        <v>57.730000000000004</v>
      </c>
      <c r="Z83" s="17">
        <v>64.57</v>
      </c>
      <c r="AA83" s="17">
        <v>64.14</v>
      </c>
      <c r="AB83" s="13">
        <f>SUM(X83:AA83)</f>
        <v>241.89</v>
      </c>
      <c r="AC83" s="17">
        <v>54.22</v>
      </c>
      <c r="AD83" s="17">
        <v>58.32</v>
      </c>
      <c r="AE83" s="17">
        <v>54.309999999999995</v>
      </c>
      <c r="AF83" s="17">
        <v>56.81</v>
      </c>
      <c r="AG83" s="13">
        <f aca="true" t="shared" si="88" ref="AG83:AG93">SUM(AC83:AF83)</f>
        <v>223.66</v>
      </c>
      <c r="AH83" s="17">
        <v>45.94</v>
      </c>
      <c r="AI83" s="17">
        <v>45.03</v>
      </c>
      <c r="AJ83" s="17">
        <v>46.34</v>
      </c>
      <c r="AK83" s="17">
        <v>46.49</v>
      </c>
      <c r="AL83" s="13">
        <f aca="true" t="shared" si="89" ref="AL83:AL93">SUM(AH83:AK83)</f>
        <v>183.8</v>
      </c>
      <c r="AM83" s="14">
        <v>44.14</v>
      </c>
    </row>
    <row r="84" spans="1:39" ht="11.25">
      <c r="A84" s="11" t="s">
        <v>167</v>
      </c>
      <c r="B84" s="11" t="s">
        <v>167</v>
      </c>
      <c r="C84" s="11" t="s">
        <v>168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16">
        <f t="shared" si="86"/>
        <v>209.39</v>
      </c>
      <c r="X84" s="17">
        <v>57.02</v>
      </c>
      <c r="Y84" s="17">
        <v>49.26</v>
      </c>
      <c r="Z84" s="17">
        <v>48.660000000000004</v>
      </c>
      <c r="AA84" s="17">
        <v>58.71000000000001</v>
      </c>
      <c r="AB84" s="13">
        <f>SUM(X84:AA84)</f>
        <v>213.65</v>
      </c>
      <c r="AC84" s="17">
        <v>53.22</v>
      </c>
      <c r="AD84" s="17">
        <v>46.59</v>
      </c>
      <c r="AE84" s="17">
        <v>43.79</v>
      </c>
      <c r="AF84" s="17">
        <v>59.95</v>
      </c>
      <c r="AG84" s="13">
        <f t="shared" si="88"/>
        <v>203.55</v>
      </c>
      <c r="AH84" s="17">
        <v>43.55</v>
      </c>
      <c r="AI84" s="17">
        <v>34.88</v>
      </c>
      <c r="AJ84" s="17">
        <v>34.870000000000005</v>
      </c>
      <c r="AK84" s="17">
        <v>41.51</v>
      </c>
      <c r="AL84" s="13">
        <f t="shared" si="89"/>
        <v>154.81</v>
      </c>
      <c r="AM84" s="14">
        <v>36.86</v>
      </c>
    </row>
    <row r="85" spans="1:39" ht="11.25">
      <c r="A85" s="11" t="s">
        <v>172</v>
      </c>
      <c r="B85" s="11" t="s">
        <v>173</v>
      </c>
      <c r="C85" s="11" t="s">
        <v>174</v>
      </c>
      <c r="D85" s="17">
        <f aca="true" t="shared" si="90" ref="D85:V85">D86-D87</f>
        <v>0.18000000000000016</v>
      </c>
      <c r="E85" s="17">
        <f t="shared" si="90"/>
        <v>-0.5800000000000001</v>
      </c>
      <c r="F85" s="17">
        <f t="shared" si="90"/>
        <v>0.3999999999999999</v>
      </c>
      <c r="G85" s="17">
        <f t="shared" si="90"/>
        <v>0.07000000000000006</v>
      </c>
      <c r="H85" s="18">
        <f t="shared" si="90"/>
        <v>0.07000000000000117</v>
      </c>
      <c r="I85" s="17">
        <f t="shared" si="90"/>
        <v>0.29000000000000004</v>
      </c>
      <c r="J85" s="17">
        <f t="shared" si="90"/>
        <v>0.3599999999999999</v>
      </c>
      <c r="K85" s="17">
        <f t="shared" si="90"/>
        <v>-0.03000000000000025</v>
      </c>
      <c r="L85" s="17">
        <f t="shared" si="90"/>
        <v>0.22999999999999998</v>
      </c>
      <c r="M85" s="18">
        <f t="shared" si="90"/>
        <v>0.8500000000000005</v>
      </c>
      <c r="N85" s="17">
        <f t="shared" si="90"/>
        <v>-0.6400000000000001</v>
      </c>
      <c r="O85" s="17">
        <f t="shared" si="90"/>
        <v>-0.1299999999999999</v>
      </c>
      <c r="P85" s="17">
        <f t="shared" si="90"/>
        <v>-0.3599999999999999</v>
      </c>
      <c r="Q85" s="17">
        <f t="shared" si="90"/>
        <v>0.1200000000000001</v>
      </c>
      <c r="R85" s="18">
        <f t="shared" si="90"/>
        <v>-1.0100000000000016</v>
      </c>
      <c r="S85" s="17">
        <f t="shared" si="90"/>
        <v>-0.3999999999999999</v>
      </c>
      <c r="T85" s="17">
        <f t="shared" si="90"/>
        <v>0.6100000000000003</v>
      </c>
      <c r="U85" s="17">
        <f t="shared" si="90"/>
        <v>0.7599999999999998</v>
      </c>
      <c r="V85" s="17">
        <f t="shared" si="90"/>
        <v>0.3200000000000003</v>
      </c>
      <c r="W85" s="16">
        <v>-1.8400000000000016</v>
      </c>
      <c r="X85" s="17">
        <f aca="true" t="shared" si="91" ref="X85:AM85">X86-X87</f>
        <v>0.29000000000000004</v>
      </c>
      <c r="Y85" s="17">
        <f t="shared" si="91"/>
        <v>-0.27</v>
      </c>
      <c r="Z85" s="17">
        <f t="shared" si="91"/>
        <v>0.5200000000000005</v>
      </c>
      <c r="AA85" s="17">
        <f t="shared" si="91"/>
        <v>0.9100000000000001</v>
      </c>
      <c r="AB85" s="16">
        <f t="shared" si="91"/>
        <v>1.4500000000000028</v>
      </c>
      <c r="AC85" s="17">
        <f t="shared" si="91"/>
        <v>-1.19</v>
      </c>
      <c r="AD85" s="17">
        <f t="shared" si="91"/>
        <v>0.040000000000000036</v>
      </c>
      <c r="AE85" s="17">
        <f t="shared" si="91"/>
        <v>-0.7200000000000002</v>
      </c>
      <c r="AF85" s="17">
        <f t="shared" si="91"/>
        <v>0.029999999999999805</v>
      </c>
      <c r="AG85" s="16">
        <f t="shared" si="91"/>
        <v>-1.8400000000000016</v>
      </c>
      <c r="AH85" s="17">
        <f t="shared" si="91"/>
        <v>0.09000000000000008</v>
      </c>
      <c r="AI85" s="17">
        <f t="shared" si="91"/>
        <v>0.7699999999999998</v>
      </c>
      <c r="AJ85" s="17">
        <f t="shared" si="91"/>
        <v>0.40000000000000013</v>
      </c>
      <c r="AK85" s="17">
        <f t="shared" si="91"/>
        <v>0.42999999999999994</v>
      </c>
      <c r="AL85" s="16">
        <f t="shared" si="91"/>
        <v>1.6899999999999995</v>
      </c>
      <c r="AM85" s="14">
        <f t="shared" si="91"/>
        <v>0.5599999999999996</v>
      </c>
    </row>
    <row r="86" spans="1:39" ht="11.25">
      <c r="A86" s="11" t="s">
        <v>165</v>
      </c>
      <c r="B86" s="11" t="s">
        <v>165</v>
      </c>
      <c r="C86" s="11" t="s">
        <v>166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16">
        <f t="shared" si="86"/>
        <v>11.879999999999999</v>
      </c>
      <c r="X86" s="17">
        <v>3.15</v>
      </c>
      <c r="Y86" s="17">
        <v>3.81</v>
      </c>
      <c r="Z86" s="17">
        <v>3.66</v>
      </c>
      <c r="AA86" s="17">
        <v>4</v>
      </c>
      <c r="AB86" s="16">
        <f>SUM(X86:AA86)</f>
        <v>14.620000000000001</v>
      </c>
      <c r="AC86" s="17">
        <v>2.16</v>
      </c>
      <c r="AD86" s="17">
        <v>2.27</v>
      </c>
      <c r="AE86" s="17">
        <v>2.1399999999999997</v>
      </c>
      <c r="AF86" s="17">
        <v>2.51</v>
      </c>
      <c r="AG86" s="13">
        <f t="shared" si="88"/>
        <v>9.079999999999998</v>
      </c>
      <c r="AH86" s="17">
        <v>2.06</v>
      </c>
      <c r="AI86" s="17">
        <v>2.01</v>
      </c>
      <c r="AJ86" s="17">
        <v>1.93</v>
      </c>
      <c r="AK86" s="17">
        <v>1.88</v>
      </c>
      <c r="AL86" s="13">
        <f t="shared" si="89"/>
        <v>7.88</v>
      </c>
      <c r="AM86" s="14">
        <v>2.2699999999999996</v>
      </c>
    </row>
    <row r="87" spans="1:39" ht="11.25">
      <c r="A87" s="11" t="s">
        <v>167</v>
      </c>
      <c r="B87" s="11" t="s">
        <v>167</v>
      </c>
      <c r="C87" s="11" t="s">
        <v>168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16">
        <f t="shared" si="86"/>
        <v>10.59</v>
      </c>
      <c r="X87" s="17">
        <v>2.86</v>
      </c>
      <c r="Y87" s="17">
        <v>4.08</v>
      </c>
      <c r="Z87" s="17">
        <v>3.1399999999999997</v>
      </c>
      <c r="AA87" s="17">
        <v>3.09</v>
      </c>
      <c r="AB87" s="16">
        <f>SUM(X87:AA87)</f>
        <v>13.169999999999998</v>
      </c>
      <c r="AC87" s="17">
        <v>3.35</v>
      </c>
      <c r="AD87" s="17">
        <v>2.23</v>
      </c>
      <c r="AE87" s="17">
        <v>2.86</v>
      </c>
      <c r="AF87" s="17">
        <v>2.48</v>
      </c>
      <c r="AG87" s="13">
        <f t="shared" si="88"/>
        <v>10.92</v>
      </c>
      <c r="AH87" s="17">
        <v>1.97</v>
      </c>
      <c r="AI87" s="17">
        <v>1.24</v>
      </c>
      <c r="AJ87" s="17">
        <v>1.5299999999999998</v>
      </c>
      <c r="AK87" s="17">
        <v>1.45</v>
      </c>
      <c r="AL87" s="13">
        <f t="shared" si="89"/>
        <v>6.19</v>
      </c>
      <c r="AM87" s="14">
        <v>1.71</v>
      </c>
    </row>
    <row r="88" spans="1:39" ht="11.25">
      <c r="A88" s="11" t="s">
        <v>184</v>
      </c>
      <c r="B88" s="11" t="s">
        <v>185</v>
      </c>
      <c r="C88" s="11" t="s">
        <v>186</v>
      </c>
      <c r="D88" s="17">
        <f aca="true" t="shared" si="92" ref="D88:AM88">D89-D90</f>
        <v>1.9600000000000002</v>
      </c>
      <c r="E88" s="17">
        <f t="shared" si="92"/>
        <v>2.7699999999999996</v>
      </c>
      <c r="F88" s="17">
        <f t="shared" si="92"/>
        <v>3.21</v>
      </c>
      <c r="G88" s="17">
        <f t="shared" si="92"/>
        <v>3.0100000000000002</v>
      </c>
      <c r="H88" s="18">
        <f t="shared" si="92"/>
        <v>10.95</v>
      </c>
      <c r="I88" s="17">
        <f t="shared" si="92"/>
        <v>2.04</v>
      </c>
      <c r="J88" s="17">
        <f t="shared" si="92"/>
        <v>3.2300000000000004</v>
      </c>
      <c r="K88" s="17">
        <f t="shared" si="92"/>
        <v>3.5299999999999994</v>
      </c>
      <c r="L88" s="17">
        <f t="shared" si="92"/>
        <v>3.2900000000000005</v>
      </c>
      <c r="M88" s="18">
        <f t="shared" si="92"/>
        <v>12.09</v>
      </c>
      <c r="N88" s="17">
        <f t="shared" si="92"/>
        <v>2.41</v>
      </c>
      <c r="O88" s="17">
        <f t="shared" si="92"/>
        <v>3.4999999999999996</v>
      </c>
      <c r="P88" s="17">
        <f t="shared" si="92"/>
        <v>3.87</v>
      </c>
      <c r="Q88" s="17">
        <f t="shared" si="92"/>
        <v>2.3099999999999996</v>
      </c>
      <c r="R88" s="18">
        <f t="shared" si="92"/>
        <v>12.09</v>
      </c>
      <c r="S88" s="17">
        <f t="shared" si="92"/>
        <v>2.42</v>
      </c>
      <c r="T88" s="17">
        <f t="shared" si="92"/>
        <v>2.81</v>
      </c>
      <c r="U88" s="17">
        <f t="shared" si="92"/>
        <v>2.8600000000000003</v>
      </c>
      <c r="V88" s="17">
        <f t="shared" si="92"/>
        <v>2.6</v>
      </c>
      <c r="W88" s="16">
        <f t="shared" si="92"/>
        <v>10.69</v>
      </c>
      <c r="X88" s="17">
        <f t="shared" si="92"/>
        <v>2.21</v>
      </c>
      <c r="Y88" s="17">
        <f t="shared" si="92"/>
        <v>2.5700000000000003</v>
      </c>
      <c r="Z88" s="17">
        <f t="shared" si="92"/>
        <v>2.41</v>
      </c>
      <c r="AA88" s="17">
        <f t="shared" si="92"/>
        <v>2.48</v>
      </c>
      <c r="AB88" s="16">
        <f t="shared" si="92"/>
        <v>9.67</v>
      </c>
      <c r="AC88" s="17">
        <f t="shared" si="92"/>
        <v>2.3</v>
      </c>
      <c r="AD88" s="17">
        <f t="shared" si="92"/>
        <v>2.2699999999999996</v>
      </c>
      <c r="AE88" s="17">
        <f t="shared" si="92"/>
        <v>1.8399999999999999</v>
      </c>
      <c r="AF88" s="17">
        <f t="shared" si="92"/>
        <v>1.9300000000000002</v>
      </c>
      <c r="AG88" s="16">
        <f t="shared" si="92"/>
        <v>8.34</v>
      </c>
      <c r="AH88" s="17">
        <f t="shared" si="92"/>
        <v>1.9800000000000002</v>
      </c>
      <c r="AI88" s="17">
        <f t="shared" si="92"/>
        <v>1.9400000000000002</v>
      </c>
      <c r="AJ88" s="17">
        <f t="shared" si="92"/>
        <v>2.09</v>
      </c>
      <c r="AK88" s="17">
        <f t="shared" si="92"/>
        <v>2.16</v>
      </c>
      <c r="AL88" s="16">
        <f t="shared" si="92"/>
        <v>8.17</v>
      </c>
      <c r="AM88" s="14">
        <f t="shared" si="92"/>
        <v>2.37</v>
      </c>
    </row>
    <row r="89" spans="1:39" ht="11.25">
      <c r="A89" s="11" t="s">
        <v>110</v>
      </c>
      <c r="B89" s="11" t="s">
        <v>110</v>
      </c>
      <c r="C89" s="11" t="s">
        <v>111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16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13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13">
        <f t="shared" si="88"/>
        <v>15.219999999999999</v>
      </c>
      <c r="AH89" s="17">
        <v>3.47</v>
      </c>
      <c r="AI89" s="17">
        <v>3.49</v>
      </c>
      <c r="AJ89" s="17">
        <v>3.34</v>
      </c>
      <c r="AK89" s="17">
        <v>3.69</v>
      </c>
      <c r="AL89" s="13">
        <f t="shared" si="89"/>
        <v>13.99</v>
      </c>
      <c r="AM89" s="14">
        <v>3.48</v>
      </c>
    </row>
    <row r="90" spans="1:39" ht="11.25">
      <c r="A90" s="11" t="s">
        <v>112</v>
      </c>
      <c r="B90" s="11" t="s">
        <v>112</v>
      </c>
      <c r="C90" s="11" t="s">
        <v>113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16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13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13">
        <f t="shared" si="88"/>
        <v>6.879999999999999</v>
      </c>
      <c r="AH90" s="17">
        <v>1.49</v>
      </c>
      <c r="AI90" s="17">
        <v>1.55</v>
      </c>
      <c r="AJ90" s="17">
        <v>1.25</v>
      </c>
      <c r="AK90" s="17">
        <v>1.53</v>
      </c>
      <c r="AL90" s="13">
        <f t="shared" si="89"/>
        <v>5.82</v>
      </c>
      <c r="AM90" s="14">
        <v>1.11</v>
      </c>
    </row>
    <row r="91" spans="1:41" s="48" customFormat="1" ht="11.25">
      <c r="A91" s="19" t="s">
        <v>187</v>
      </c>
      <c r="B91" s="19" t="s">
        <v>188</v>
      </c>
      <c r="C91" s="11" t="s">
        <v>189</v>
      </c>
      <c r="D91" s="17">
        <f aca="true" t="shared" si="93" ref="D91:AM91">D92-D93</f>
        <v>-15.350000000000001</v>
      </c>
      <c r="E91" s="17">
        <f t="shared" si="93"/>
        <v>-20.50999999999999</v>
      </c>
      <c r="F91" s="17">
        <f t="shared" si="93"/>
        <v>-16.910000000000004</v>
      </c>
      <c r="G91" s="17">
        <f t="shared" si="93"/>
        <v>-17.75</v>
      </c>
      <c r="H91" s="18">
        <f t="shared" si="93"/>
        <v>-70.51999999999998</v>
      </c>
      <c r="I91" s="17">
        <f t="shared" si="93"/>
        <v>-17.54</v>
      </c>
      <c r="J91" s="17">
        <f t="shared" si="93"/>
        <v>-16.790000000000006</v>
      </c>
      <c r="K91" s="17">
        <f t="shared" si="93"/>
        <v>-19.509999999999998</v>
      </c>
      <c r="L91" s="17">
        <f t="shared" si="93"/>
        <v>-24.300000000000004</v>
      </c>
      <c r="M91" s="18">
        <f t="shared" si="93"/>
        <v>-78.14000000000001</v>
      </c>
      <c r="N91" s="17">
        <f t="shared" si="93"/>
        <v>-17.92</v>
      </c>
      <c r="O91" s="17">
        <f t="shared" si="93"/>
        <v>-27.629999999999995</v>
      </c>
      <c r="P91" s="17">
        <f t="shared" si="93"/>
        <v>-21.78</v>
      </c>
      <c r="Q91" s="17">
        <f t="shared" si="93"/>
        <v>-22.949999999999996</v>
      </c>
      <c r="R91" s="18">
        <f t="shared" si="93"/>
        <v>-90.27999999999997</v>
      </c>
      <c r="S91" s="17">
        <f t="shared" si="93"/>
        <v>-21.75</v>
      </c>
      <c r="T91" s="17">
        <f t="shared" si="93"/>
        <v>-31.330000000000013</v>
      </c>
      <c r="U91" s="17">
        <f t="shared" si="93"/>
        <v>-27.670000000000016</v>
      </c>
      <c r="V91" s="17">
        <f t="shared" si="93"/>
        <v>-28.43</v>
      </c>
      <c r="W91" s="16">
        <f t="shared" si="93"/>
        <v>-109.18</v>
      </c>
      <c r="X91" s="17">
        <f t="shared" si="93"/>
        <v>-21.52000000000001</v>
      </c>
      <c r="Y91" s="17">
        <f t="shared" si="93"/>
        <v>-29.53</v>
      </c>
      <c r="Z91" s="17">
        <f t="shared" si="93"/>
        <v>-27.909999999999997</v>
      </c>
      <c r="AA91" s="17">
        <f t="shared" si="93"/>
        <v>-29.189999999999984</v>
      </c>
      <c r="AB91" s="16">
        <f t="shared" si="93"/>
        <v>-108.14999999999998</v>
      </c>
      <c r="AC91" s="17">
        <f t="shared" si="93"/>
        <v>-28.910000000000004</v>
      </c>
      <c r="AD91" s="17">
        <f t="shared" si="93"/>
        <v>-39.63</v>
      </c>
      <c r="AE91" s="17">
        <f t="shared" si="93"/>
        <v>-35.78999999999999</v>
      </c>
      <c r="AF91" s="17">
        <f t="shared" si="93"/>
        <v>-17.680000000000007</v>
      </c>
      <c r="AG91" s="16">
        <f t="shared" si="93"/>
        <v>-122.00999999999999</v>
      </c>
      <c r="AH91" s="17">
        <f t="shared" si="93"/>
        <v>-17.99000000000001</v>
      </c>
      <c r="AI91" s="17">
        <f t="shared" si="93"/>
        <v>-22.14</v>
      </c>
      <c r="AJ91" s="17">
        <f t="shared" si="93"/>
        <v>-16.590000000000003</v>
      </c>
      <c r="AK91" s="17">
        <f t="shared" si="93"/>
        <v>-13.030000000000001</v>
      </c>
      <c r="AL91" s="16">
        <f t="shared" si="93"/>
        <v>-69.75000000000006</v>
      </c>
      <c r="AM91" s="14">
        <f t="shared" si="93"/>
        <v>-12.780000000000001</v>
      </c>
      <c r="AN91" s="15"/>
      <c r="AO91" s="15"/>
    </row>
    <row r="92" spans="1:39" ht="11.25">
      <c r="A92" s="11" t="s">
        <v>110</v>
      </c>
      <c r="B92" s="11" t="s">
        <v>110</v>
      </c>
      <c r="C92" s="11" t="s">
        <v>111</v>
      </c>
      <c r="D92" s="17">
        <f aca="true" t="shared" si="94" ref="D92:G93">D95+D104</f>
        <v>40.88</v>
      </c>
      <c r="E92" s="17">
        <f t="shared" si="94"/>
        <v>40.050000000000004</v>
      </c>
      <c r="F92" s="17">
        <f t="shared" si="94"/>
        <v>46.379999999999995</v>
      </c>
      <c r="G92" s="17">
        <f t="shared" si="94"/>
        <v>45.21</v>
      </c>
      <c r="H92" s="18">
        <f>SUM(D92:G92)</f>
        <v>172.52</v>
      </c>
      <c r="I92" s="17">
        <f aca="true" t="shared" si="95" ref="I92:L93">I95+I104</f>
        <v>29.61</v>
      </c>
      <c r="J92" s="17">
        <f t="shared" si="95"/>
        <v>42.739999999999995</v>
      </c>
      <c r="K92" s="17">
        <f t="shared" si="95"/>
        <v>49.9</v>
      </c>
      <c r="L92" s="17">
        <f t="shared" si="95"/>
        <v>40.98</v>
      </c>
      <c r="M92" s="18">
        <f>SUM(I92:L92)</f>
        <v>163.23</v>
      </c>
      <c r="N92" s="17">
        <f aca="true" t="shared" si="96" ref="N92:Q93">N95+N104</f>
        <v>35.69</v>
      </c>
      <c r="O92" s="17">
        <f t="shared" si="96"/>
        <v>44.89</v>
      </c>
      <c r="P92" s="17">
        <f t="shared" si="96"/>
        <v>58.36</v>
      </c>
      <c r="Q92" s="17">
        <f t="shared" si="96"/>
        <v>47.49</v>
      </c>
      <c r="R92" s="18">
        <f>SUM(N92:Q92)</f>
        <v>186.43</v>
      </c>
      <c r="S92" s="17">
        <f aca="true" t="shared" si="97" ref="S92:V93">S95+S104</f>
        <v>39.019999999999996</v>
      </c>
      <c r="T92" s="17">
        <f t="shared" si="97"/>
        <v>47.879999999999995</v>
      </c>
      <c r="U92" s="17">
        <f t="shared" si="97"/>
        <v>59.03999999999999</v>
      </c>
      <c r="V92" s="17">
        <f t="shared" si="97"/>
        <v>52.51</v>
      </c>
      <c r="W92" s="16">
        <f>SUM(S92:V92)</f>
        <v>198.45</v>
      </c>
      <c r="X92" s="17">
        <f aca="true" t="shared" si="98" ref="X92:AA93">X95+X104</f>
        <v>47.709999999999994</v>
      </c>
      <c r="Y92" s="17">
        <f t="shared" si="98"/>
        <v>53.75</v>
      </c>
      <c r="Z92" s="17">
        <f t="shared" si="98"/>
        <v>64.34</v>
      </c>
      <c r="AA92" s="17">
        <f t="shared" si="98"/>
        <v>59.7</v>
      </c>
      <c r="AB92" s="13">
        <f>SUM(X92:AA92)</f>
        <v>225.5</v>
      </c>
      <c r="AC92" s="17">
        <f aca="true" t="shared" si="99" ref="AC92:AF93">AC95+AC104</f>
        <v>45.309999999999995</v>
      </c>
      <c r="AD92" s="17">
        <f t="shared" si="99"/>
        <v>56.62</v>
      </c>
      <c r="AE92" s="17">
        <f t="shared" si="99"/>
        <v>63.7</v>
      </c>
      <c r="AF92" s="17">
        <f t="shared" si="99"/>
        <v>62.92999999999999</v>
      </c>
      <c r="AG92" s="13">
        <f t="shared" si="88"/>
        <v>228.56</v>
      </c>
      <c r="AH92" s="17">
        <f aca="true" t="shared" si="100" ref="AH92:AK93">AH95+AH104</f>
        <v>39.83</v>
      </c>
      <c r="AI92" s="17">
        <f t="shared" si="100"/>
        <v>50.28</v>
      </c>
      <c r="AJ92" s="17">
        <f t="shared" si="100"/>
        <v>60.599999999999994</v>
      </c>
      <c r="AK92" s="17">
        <f t="shared" si="100"/>
        <v>58.879999999999995</v>
      </c>
      <c r="AL92" s="13">
        <f t="shared" si="89"/>
        <v>209.58999999999997</v>
      </c>
      <c r="AM92" s="14">
        <f>AM95+AM104</f>
        <v>48.06</v>
      </c>
    </row>
    <row r="93" spans="1:39" ht="11.25">
      <c r="A93" s="11" t="s">
        <v>112</v>
      </c>
      <c r="B93" s="11" t="s">
        <v>112</v>
      </c>
      <c r="C93" s="11" t="s">
        <v>113</v>
      </c>
      <c r="D93" s="17">
        <f t="shared" si="94"/>
        <v>56.230000000000004</v>
      </c>
      <c r="E93" s="17">
        <f t="shared" si="94"/>
        <v>60.559999999999995</v>
      </c>
      <c r="F93" s="17">
        <f t="shared" si="94"/>
        <v>63.29</v>
      </c>
      <c r="G93" s="17">
        <f t="shared" si="94"/>
        <v>62.96</v>
      </c>
      <c r="H93" s="18">
        <f>SUM(D93:G93)</f>
        <v>243.04</v>
      </c>
      <c r="I93" s="17">
        <f t="shared" si="95"/>
        <v>47.15</v>
      </c>
      <c r="J93" s="17">
        <f t="shared" si="95"/>
        <v>59.53</v>
      </c>
      <c r="K93" s="17">
        <f t="shared" si="95"/>
        <v>69.41</v>
      </c>
      <c r="L93" s="17">
        <f t="shared" si="95"/>
        <v>65.28</v>
      </c>
      <c r="M93" s="18">
        <f>SUM(I93:L93)</f>
        <v>241.37</v>
      </c>
      <c r="N93" s="17">
        <f t="shared" si="96"/>
        <v>53.61</v>
      </c>
      <c r="O93" s="17">
        <f t="shared" si="96"/>
        <v>72.52</v>
      </c>
      <c r="P93" s="17">
        <f t="shared" si="96"/>
        <v>80.14</v>
      </c>
      <c r="Q93" s="17">
        <f t="shared" si="96"/>
        <v>70.44</v>
      </c>
      <c r="R93" s="18">
        <f>SUM(N93:Q93)</f>
        <v>276.71</v>
      </c>
      <c r="S93" s="17">
        <f t="shared" si="97"/>
        <v>60.769999999999996</v>
      </c>
      <c r="T93" s="17">
        <f t="shared" si="97"/>
        <v>79.21000000000001</v>
      </c>
      <c r="U93" s="17">
        <f t="shared" si="97"/>
        <v>86.71000000000001</v>
      </c>
      <c r="V93" s="17">
        <f t="shared" si="97"/>
        <v>80.94</v>
      </c>
      <c r="W93" s="16">
        <f>SUM(S93:V93)</f>
        <v>307.63</v>
      </c>
      <c r="X93" s="17">
        <f t="shared" si="98"/>
        <v>69.23</v>
      </c>
      <c r="Y93" s="17">
        <f t="shared" si="98"/>
        <v>83.28</v>
      </c>
      <c r="Z93" s="17">
        <f t="shared" si="98"/>
        <v>92.25</v>
      </c>
      <c r="AA93" s="17">
        <f t="shared" si="98"/>
        <v>88.88999999999999</v>
      </c>
      <c r="AB93" s="13">
        <f>SUM(X93:AA93)</f>
        <v>333.65</v>
      </c>
      <c r="AC93" s="17">
        <f t="shared" si="99"/>
        <v>74.22</v>
      </c>
      <c r="AD93" s="17">
        <f t="shared" si="99"/>
        <v>96.25</v>
      </c>
      <c r="AE93" s="17">
        <f t="shared" si="99"/>
        <v>99.49</v>
      </c>
      <c r="AF93" s="17">
        <f t="shared" si="99"/>
        <v>80.61</v>
      </c>
      <c r="AG93" s="13">
        <f t="shared" si="88"/>
        <v>350.57</v>
      </c>
      <c r="AH93" s="17">
        <f t="shared" si="100"/>
        <v>57.82000000000001</v>
      </c>
      <c r="AI93" s="17">
        <f t="shared" si="100"/>
        <v>72.42</v>
      </c>
      <c r="AJ93" s="17">
        <f t="shared" si="100"/>
        <v>77.19</v>
      </c>
      <c r="AK93" s="17">
        <f t="shared" si="100"/>
        <v>71.91</v>
      </c>
      <c r="AL93" s="13">
        <f t="shared" si="89"/>
        <v>279.34000000000003</v>
      </c>
      <c r="AM93" s="14">
        <f>AM96+AM105</f>
        <v>60.84</v>
      </c>
    </row>
    <row r="94" spans="1:39" ht="11.25">
      <c r="A94" s="19" t="s">
        <v>190</v>
      </c>
      <c r="B94" s="19" t="s">
        <v>191</v>
      </c>
      <c r="C94" s="11" t="s">
        <v>192</v>
      </c>
      <c r="D94" s="17">
        <f aca="true" t="shared" si="101" ref="D94:AM94">D95-D96</f>
        <v>-7.609999999999999</v>
      </c>
      <c r="E94" s="17">
        <f t="shared" si="101"/>
        <v>-15.629999999999997</v>
      </c>
      <c r="F94" s="17">
        <f t="shared" si="101"/>
        <v>-13.890000000000004</v>
      </c>
      <c r="G94" s="17">
        <f t="shared" si="101"/>
        <v>-18.120000000000005</v>
      </c>
      <c r="H94" s="18">
        <f t="shared" si="101"/>
        <v>-55.250000000000014</v>
      </c>
      <c r="I94" s="17">
        <f t="shared" si="101"/>
        <v>-12.34</v>
      </c>
      <c r="J94" s="17">
        <f t="shared" si="101"/>
        <v>-18.330000000000002</v>
      </c>
      <c r="K94" s="17">
        <f t="shared" si="101"/>
        <v>-22.61</v>
      </c>
      <c r="L94" s="17">
        <f t="shared" si="101"/>
        <v>-22.48</v>
      </c>
      <c r="M94" s="18">
        <f t="shared" si="101"/>
        <v>-75.76</v>
      </c>
      <c r="N94" s="17">
        <f t="shared" si="101"/>
        <v>-16.15</v>
      </c>
      <c r="O94" s="17">
        <f t="shared" si="101"/>
        <v>-25.519999999999996</v>
      </c>
      <c r="P94" s="17">
        <f t="shared" si="101"/>
        <v>-29.22</v>
      </c>
      <c r="Q94" s="17">
        <f t="shared" si="101"/>
        <v>-27.620000000000005</v>
      </c>
      <c r="R94" s="18">
        <f t="shared" si="101"/>
        <v>-98.51000000000002</v>
      </c>
      <c r="S94" s="17">
        <f t="shared" si="101"/>
        <v>-20.430000000000003</v>
      </c>
      <c r="T94" s="17">
        <f t="shared" si="101"/>
        <v>-27.930000000000003</v>
      </c>
      <c r="U94" s="17">
        <f t="shared" si="101"/>
        <v>-30.460000000000004</v>
      </c>
      <c r="V94" s="17">
        <f t="shared" si="101"/>
        <v>-28.68</v>
      </c>
      <c r="W94" s="16">
        <f t="shared" si="101"/>
        <v>-107.50000000000003</v>
      </c>
      <c r="X94" s="17">
        <f t="shared" si="101"/>
        <v>-20.94</v>
      </c>
      <c r="Y94" s="17">
        <f t="shared" si="101"/>
        <v>-28.81</v>
      </c>
      <c r="Z94" s="17">
        <f t="shared" si="101"/>
        <v>-30.759999999999998</v>
      </c>
      <c r="AA94" s="17">
        <f t="shared" si="101"/>
        <v>-28.969999999999995</v>
      </c>
      <c r="AB94" s="16">
        <f t="shared" si="101"/>
        <v>-109.48</v>
      </c>
      <c r="AC94" s="17">
        <f t="shared" si="101"/>
        <v>-22.67</v>
      </c>
      <c r="AD94" s="17">
        <f t="shared" si="101"/>
        <v>-33.93</v>
      </c>
      <c r="AE94" s="17">
        <f t="shared" si="101"/>
        <v>-33.599999999999994</v>
      </c>
      <c r="AF94" s="17">
        <f t="shared" si="101"/>
        <v>-23.029999999999998</v>
      </c>
      <c r="AG94" s="16">
        <f t="shared" si="101"/>
        <v>-113.23</v>
      </c>
      <c r="AH94" s="17">
        <f t="shared" si="101"/>
        <v>-13.5</v>
      </c>
      <c r="AI94" s="17">
        <f t="shared" si="101"/>
        <v>-14.850000000000001</v>
      </c>
      <c r="AJ94" s="17">
        <f t="shared" si="101"/>
        <v>-12.790000000000003</v>
      </c>
      <c r="AK94" s="17">
        <f t="shared" si="101"/>
        <v>-11.930000000000003</v>
      </c>
      <c r="AL94" s="16">
        <f t="shared" si="101"/>
        <v>-53.06999999999999</v>
      </c>
      <c r="AM94" s="14">
        <f t="shared" si="101"/>
        <v>-5.57</v>
      </c>
    </row>
    <row r="95" spans="1:39" ht="11.25">
      <c r="A95" s="11" t="s">
        <v>138</v>
      </c>
      <c r="B95" s="11" t="s">
        <v>138</v>
      </c>
      <c r="C95" s="11" t="s">
        <v>139</v>
      </c>
      <c r="D95" s="17">
        <f aca="true" t="shared" si="102" ref="D95:G96">D98+D101</f>
        <v>13.3</v>
      </c>
      <c r="E95" s="17">
        <f t="shared" si="102"/>
        <v>12.13</v>
      </c>
      <c r="F95" s="17">
        <f t="shared" si="102"/>
        <v>15.169999999999998</v>
      </c>
      <c r="G95" s="17">
        <f t="shared" si="102"/>
        <v>15.719999999999999</v>
      </c>
      <c r="H95" s="18">
        <f>SUM(D95:G95)</f>
        <v>56.31999999999999</v>
      </c>
      <c r="I95" s="17">
        <f aca="true" t="shared" si="103" ref="I95:L96">I98+I101</f>
        <v>9.23</v>
      </c>
      <c r="J95" s="17">
        <f t="shared" si="103"/>
        <v>10.98</v>
      </c>
      <c r="K95" s="17">
        <f t="shared" si="103"/>
        <v>15.49</v>
      </c>
      <c r="L95" s="17">
        <f t="shared" si="103"/>
        <v>13.239999999999998</v>
      </c>
      <c r="M95" s="18">
        <f>SUM(I95:L95)</f>
        <v>48.94</v>
      </c>
      <c r="N95" s="17">
        <f aca="true" t="shared" si="104" ref="N95:Q96">N98+N101</f>
        <v>10.66</v>
      </c>
      <c r="O95" s="17">
        <f t="shared" si="104"/>
        <v>12.81</v>
      </c>
      <c r="P95" s="17">
        <f t="shared" si="104"/>
        <v>14.28</v>
      </c>
      <c r="Q95" s="17">
        <f t="shared" si="104"/>
        <v>12.47</v>
      </c>
      <c r="R95" s="18">
        <f>SUM(N95:Q95)</f>
        <v>50.22</v>
      </c>
      <c r="S95" s="17">
        <f aca="true" t="shared" si="105" ref="S95:V96">S98+S101</f>
        <v>10.54</v>
      </c>
      <c r="T95" s="17">
        <f t="shared" si="105"/>
        <v>13.940000000000001</v>
      </c>
      <c r="U95" s="17">
        <f t="shared" si="105"/>
        <v>16.69</v>
      </c>
      <c r="V95" s="17">
        <f t="shared" si="105"/>
        <v>15.43</v>
      </c>
      <c r="W95" s="16">
        <f>SUM(S95:V95)</f>
        <v>56.6</v>
      </c>
      <c r="X95" s="17">
        <f aca="true" t="shared" si="106" ref="X95:AA96">X98+X101</f>
        <v>13.27</v>
      </c>
      <c r="Y95" s="17">
        <f t="shared" si="106"/>
        <v>16.62</v>
      </c>
      <c r="Z95" s="17">
        <f t="shared" si="106"/>
        <v>19.060000000000002</v>
      </c>
      <c r="AA95" s="17">
        <f t="shared" si="106"/>
        <v>18.62</v>
      </c>
      <c r="AB95" s="13">
        <f>SUM(X95:AA95)</f>
        <v>67.57000000000001</v>
      </c>
      <c r="AC95" s="17">
        <f aca="true" t="shared" si="107" ref="AC95:AF96">AC98+AC101</f>
        <v>13.18</v>
      </c>
      <c r="AD95" s="17">
        <f t="shared" si="107"/>
        <v>16.32</v>
      </c>
      <c r="AE95" s="17">
        <f t="shared" si="107"/>
        <v>19.12</v>
      </c>
      <c r="AF95" s="17">
        <f t="shared" si="107"/>
        <v>17.02</v>
      </c>
      <c r="AG95" s="13">
        <f>SUM(AC95:AF95)</f>
        <v>65.64</v>
      </c>
      <c r="AH95" s="17">
        <f aca="true" t="shared" si="108" ref="AH95:AK96">AH98+AH101</f>
        <v>14.73</v>
      </c>
      <c r="AI95" s="17">
        <f t="shared" si="108"/>
        <v>18.47</v>
      </c>
      <c r="AJ95" s="17">
        <f t="shared" si="108"/>
        <v>19.45</v>
      </c>
      <c r="AK95" s="17">
        <f t="shared" si="108"/>
        <v>19.24</v>
      </c>
      <c r="AL95" s="13">
        <f>SUM(AH95:AK95)</f>
        <v>71.89</v>
      </c>
      <c r="AM95" s="14">
        <f>AM98+AM101</f>
        <v>19.34</v>
      </c>
    </row>
    <row r="96" spans="1:39" ht="11.25">
      <c r="A96" s="11" t="s">
        <v>140</v>
      </c>
      <c r="B96" s="11" t="s">
        <v>140</v>
      </c>
      <c r="C96" s="11" t="s">
        <v>141</v>
      </c>
      <c r="D96" s="17">
        <f t="shared" si="102"/>
        <v>20.91</v>
      </c>
      <c r="E96" s="17">
        <f t="shared" si="102"/>
        <v>27.759999999999998</v>
      </c>
      <c r="F96" s="17">
        <f t="shared" si="102"/>
        <v>29.060000000000002</v>
      </c>
      <c r="G96" s="17">
        <f t="shared" si="102"/>
        <v>33.84</v>
      </c>
      <c r="H96" s="18">
        <f>SUM(D96:G96)</f>
        <v>111.57000000000001</v>
      </c>
      <c r="I96" s="17">
        <f t="shared" si="103"/>
        <v>21.57</v>
      </c>
      <c r="J96" s="17">
        <f t="shared" si="103"/>
        <v>29.310000000000002</v>
      </c>
      <c r="K96" s="17">
        <f t="shared" si="103"/>
        <v>38.1</v>
      </c>
      <c r="L96" s="17">
        <f t="shared" si="103"/>
        <v>35.72</v>
      </c>
      <c r="M96" s="18">
        <f>SUM(I96:L96)</f>
        <v>124.7</v>
      </c>
      <c r="N96" s="17">
        <f t="shared" si="104"/>
        <v>26.81</v>
      </c>
      <c r="O96" s="17">
        <f t="shared" si="104"/>
        <v>38.33</v>
      </c>
      <c r="P96" s="17">
        <f t="shared" si="104"/>
        <v>43.5</v>
      </c>
      <c r="Q96" s="17">
        <f t="shared" si="104"/>
        <v>40.09</v>
      </c>
      <c r="R96" s="18">
        <f>SUM(N96:Q96)</f>
        <v>148.73000000000002</v>
      </c>
      <c r="S96" s="17">
        <f t="shared" si="105"/>
        <v>30.970000000000002</v>
      </c>
      <c r="T96" s="17">
        <f t="shared" si="105"/>
        <v>41.870000000000005</v>
      </c>
      <c r="U96" s="17">
        <f t="shared" si="105"/>
        <v>47.150000000000006</v>
      </c>
      <c r="V96" s="17">
        <f t="shared" si="105"/>
        <v>44.11</v>
      </c>
      <c r="W96" s="16">
        <f>SUM(S96:V96)</f>
        <v>164.10000000000002</v>
      </c>
      <c r="X96" s="17">
        <f t="shared" si="106"/>
        <v>34.21</v>
      </c>
      <c r="Y96" s="17">
        <f t="shared" si="106"/>
        <v>45.43</v>
      </c>
      <c r="Z96" s="17">
        <f t="shared" si="106"/>
        <v>49.82</v>
      </c>
      <c r="AA96" s="17">
        <f t="shared" si="106"/>
        <v>47.589999999999996</v>
      </c>
      <c r="AB96" s="13">
        <f>SUM(X96:AA96)</f>
        <v>177.05</v>
      </c>
      <c r="AC96" s="17">
        <f t="shared" si="107"/>
        <v>35.85</v>
      </c>
      <c r="AD96" s="17">
        <f t="shared" si="107"/>
        <v>50.25</v>
      </c>
      <c r="AE96" s="17">
        <f t="shared" si="107"/>
        <v>52.72</v>
      </c>
      <c r="AF96" s="17">
        <f t="shared" si="107"/>
        <v>40.05</v>
      </c>
      <c r="AG96" s="13">
        <f>SUM(AC96:AF96)</f>
        <v>178.87</v>
      </c>
      <c r="AH96" s="17">
        <f t="shared" si="108"/>
        <v>28.23</v>
      </c>
      <c r="AI96" s="17">
        <f t="shared" si="108"/>
        <v>33.32</v>
      </c>
      <c r="AJ96" s="17">
        <f t="shared" si="108"/>
        <v>32.24</v>
      </c>
      <c r="AK96" s="17">
        <f t="shared" si="108"/>
        <v>31.17</v>
      </c>
      <c r="AL96" s="13">
        <f>SUM(AH96:AK96)</f>
        <v>124.96</v>
      </c>
      <c r="AM96" s="14">
        <f>AM99+AM102</f>
        <v>24.91</v>
      </c>
    </row>
    <row r="97" spans="1:39" ht="22.5" customHeight="1">
      <c r="A97" s="19" t="s">
        <v>193</v>
      </c>
      <c r="B97" s="19" t="s">
        <v>194</v>
      </c>
      <c r="C97" s="11" t="s">
        <v>195</v>
      </c>
      <c r="D97" s="17">
        <f aca="true" t="shared" si="109" ref="D97:AM97">D98-D99</f>
        <v>-11.03</v>
      </c>
      <c r="E97" s="17">
        <f t="shared" si="109"/>
        <v>-17.23</v>
      </c>
      <c r="F97" s="17">
        <f t="shared" si="109"/>
        <v>-17.78</v>
      </c>
      <c r="G97" s="17">
        <f t="shared" si="109"/>
        <v>-21.169999999999998</v>
      </c>
      <c r="H97" s="18">
        <f t="shared" si="109"/>
        <v>-67.21000000000001</v>
      </c>
      <c r="I97" s="17">
        <f t="shared" si="109"/>
        <v>-15.010000000000002</v>
      </c>
      <c r="J97" s="17">
        <f t="shared" si="109"/>
        <v>-19.73</v>
      </c>
      <c r="K97" s="17">
        <f t="shared" si="109"/>
        <v>-24.06</v>
      </c>
      <c r="L97" s="17">
        <f t="shared" si="109"/>
        <v>-24.5</v>
      </c>
      <c r="M97" s="18">
        <f t="shared" si="109"/>
        <v>-83.30000000000001</v>
      </c>
      <c r="N97" s="17">
        <f t="shared" si="109"/>
        <v>-18.72</v>
      </c>
      <c r="O97" s="17">
        <f t="shared" si="109"/>
        <v>-26.46</v>
      </c>
      <c r="P97" s="17">
        <f t="shared" si="109"/>
        <v>-29.48</v>
      </c>
      <c r="Q97" s="17">
        <f t="shared" si="109"/>
        <v>-28.630000000000003</v>
      </c>
      <c r="R97" s="18">
        <f t="shared" si="109"/>
        <v>-103.28999999999999</v>
      </c>
      <c r="S97" s="17">
        <f t="shared" si="109"/>
        <v>-21.82</v>
      </c>
      <c r="T97" s="17">
        <f t="shared" si="109"/>
        <v>-28.94</v>
      </c>
      <c r="U97" s="17">
        <f t="shared" si="109"/>
        <v>-31.32</v>
      </c>
      <c r="V97" s="17">
        <f t="shared" si="109"/>
        <v>-31.070000000000004</v>
      </c>
      <c r="W97" s="16">
        <f t="shared" si="109"/>
        <v>-113.15000000000002</v>
      </c>
      <c r="X97" s="17">
        <f t="shared" si="109"/>
        <v>-23.77</v>
      </c>
      <c r="Y97" s="17">
        <f t="shared" si="109"/>
        <v>-31.569999999999997</v>
      </c>
      <c r="Z97" s="17">
        <f t="shared" si="109"/>
        <v>-34.879999999999995</v>
      </c>
      <c r="AA97" s="17">
        <f t="shared" si="109"/>
        <v>-34.47</v>
      </c>
      <c r="AB97" s="16">
        <f t="shared" si="109"/>
        <v>-124.69000000000001</v>
      </c>
      <c r="AC97" s="17">
        <f t="shared" si="109"/>
        <v>-24.2</v>
      </c>
      <c r="AD97" s="17">
        <f t="shared" si="109"/>
        <v>-33.06</v>
      </c>
      <c r="AE97" s="17">
        <f t="shared" si="109"/>
        <v>-34.03</v>
      </c>
      <c r="AF97" s="17">
        <f t="shared" si="109"/>
        <v>-26.990000000000002</v>
      </c>
      <c r="AG97" s="16">
        <f t="shared" si="109"/>
        <v>-118.27999999999997</v>
      </c>
      <c r="AH97" s="17">
        <f t="shared" si="109"/>
        <v>-17.810000000000002</v>
      </c>
      <c r="AI97" s="17">
        <f t="shared" si="109"/>
        <v>-22.22</v>
      </c>
      <c r="AJ97" s="17">
        <f t="shared" si="109"/>
        <v>-21.380000000000003</v>
      </c>
      <c r="AK97" s="17">
        <f t="shared" si="109"/>
        <v>-19.71</v>
      </c>
      <c r="AL97" s="16">
        <f t="shared" si="109"/>
        <v>-81.12</v>
      </c>
      <c r="AM97" s="14">
        <f t="shared" si="109"/>
        <v>-14.5</v>
      </c>
    </row>
    <row r="98" spans="1:39" ht="11.25">
      <c r="A98" s="11" t="s">
        <v>165</v>
      </c>
      <c r="B98" s="11" t="s">
        <v>165</v>
      </c>
      <c r="C98" s="11" t="s">
        <v>166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16">
        <f>SUM(S98:V98)</f>
        <v>12.049999999999999</v>
      </c>
      <c r="X98" s="17">
        <v>2.69</v>
      </c>
      <c r="Y98" s="17">
        <v>3.37</v>
      </c>
      <c r="Z98" s="17">
        <v>3.84</v>
      </c>
      <c r="AA98" s="17">
        <v>3.93</v>
      </c>
      <c r="AB98" s="13">
        <f>SUM(X98:AA98)</f>
        <v>13.83</v>
      </c>
      <c r="AC98" s="17">
        <v>2.68</v>
      </c>
      <c r="AD98" s="17">
        <v>3.69</v>
      </c>
      <c r="AE98" s="17">
        <v>3.98</v>
      </c>
      <c r="AF98" s="17">
        <v>3.65</v>
      </c>
      <c r="AG98" s="13">
        <f aca="true" t="shared" si="110" ref="AG98:AG114">SUM(AC98:AF98)</f>
        <v>14</v>
      </c>
      <c r="AH98" s="17">
        <v>3.63</v>
      </c>
      <c r="AI98" s="17">
        <v>4.1</v>
      </c>
      <c r="AJ98" s="17">
        <v>4.04</v>
      </c>
      <c r="AK98" s="17">
        <v>4.38</v>
      </c>
      <c r="AL98" s="13">
        <f aca="true" t="shared" si="111" ref="AL98:AL114">SUM(AH98:AK98)</f>
        <v>16.15</v>
      </c>
      <c r="AM98" s="14">
        <v>3.91</v>
      </c>
    </row>
    <row r="99" spans="1:39" ht="11.25">
      <c r="A99" s="11" t="s">
        <v>167</v>
      </c>
      <c r="B99" s="11" t="s">
        <v>167</v>
      </c>
      <c r="C99" s="11" t="s">
        <v>168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16">
        <f>SUM(S99:V99)</f>
        <v>125.20000000000002</v>
      </c>
      <c r="X99" s="17">
        <v>26.46</v>
      </c>
      <c r="Y99" s="17">
        <v>34.94</v>
      </c>
      <c r="Z99" s="17">
        <v>38.72</v>
      </c>
      <c r="AA99" s="17">
        <v>38.4</v>
      </c>
      <c r="AB99" s="13">
        <f>SUM(X99:AA99)</f>
        <v>138.52</v>
      </c>
      <c r="AC99" s="17">
        <v>26.88</v>
      </c>
      <c r="AD99" s="17">
        <v>36.75</v>
      </c>
      <c r="AE99" s="17">
        <v>38.01</v>
      </c>
      <c r="AF99" s="17">
        <v>30.64</v>
      </c>
      <c r="AG99" s="13">
        <f t="shared" si="110"/>
        <v>132.27999999999997</v>
      </c>
      <c r="AH99" s="17">
        <v>21.44</v>
      </c>
      <c r="AI99" s="17">
        <v>26.32</v>
      </c>
      <c r="AJ99" s="17">
        <v>25.42</v>
      </c>
      <c r="AK99" s="17">
        <v>24.09</v>
      </c>
      <c r="AL99" s="13">
        <f t="shared" si="111"/>
        <v>97.27000000000001</v>
      </c>
      <c r="AM99" s="14">
        <v>18.41</v>
      </c>
    </row>
    <row r="100" spans="1:39" ht="11.25">
      <c r="A100" s="11" t="s">
        <v>196</v>
      </c>
      <c r="B100" s="11" t="s">
        <v>173</v>
      </c>
      <c r="C100" s="11" t="s">
        <v>197</v>
      </c>
      <c r="D100" s="17">
        <f aca="true" t="shared" si="112" ref="D100:AM100">D101-D102</f>
        <v>3.42</v>
      </c>
      <c r="E100" s="17">
        <f t="shared" si="112"/>
        <v>1.6000000000000014</v>
      </c>
      <c r="F100" s="17">
        <f t="shared" si="112"/>
        <v>3.889999999999999</v>
      </c>
      <c r="G100" s="17">
        <f t="shared" si="112"/>
        <v>3.049999999999999</v>
      </c>
      <c r="H100" s="18">
        <f t="shared" si="112"/>
        <v>11.96</v>
      </c>
      <c r="I100" s="17">
        <f t="shared" si="112"/>
        <v>2.670000000000001</v>
      </c>
      <c r="J100" s="17">
        <f t="shared" si="112"/>
        <v>1.4000000000000004</v>
      </c>
      <c r="K100" s="17">
        <f t="shared" si="112"/>
        <v>1.450000000000001</v>
      </c>
      <c r="L100" s="17">
        <f t="shared" si="112"/>
        <v>2.0199999999999996</v>
      </c>
      <c r="M100" s="18">
        <f t="shared" si="112"/>
        <v>7.540000000000006</v>
      </c>
      <c r="N100" s="17">
        <f t="shared" si="112"/>
        <v>2.5699999999999994</v>
      </c>
      <c r="O100" s="17">
        <f t="shared" si="112"/>
        <v>0.9399999999999995</v>
      </c>
      <c r="P100" s="17">
        <f t="shared" si="112"/>
        <v>0.2599999999999998</v>
      </c>
      <c r="Q100" s="17">
        <f t="shared" si="112"/>
        <v>1.0099999999999998</v>
      </c>
      <c r="R100" s="18">
        <f t="shared" si="112"/>
        <v>4.779999999999994</v>
      </c>
      <c r="S100" s="17">
        <f t="shared" si="112"/>
        <v>1.3899999999999997</v>
      </c>
      <c r="T100" s="17">
        <f t="shared" si="112"/>
        <v>1.0099999999999998</v>
      </c>
      <c r="U100" s="17">
        <f t="shared" si="112"/>
        <v>0.8599999999999994</v>
      </c>
      <c r="V100" s="17">
        <f t="shared" si="112"/>
        <v>2.3900000000000006</v>
      </c>
      <c r="W100" s="16">
        <f t="shared" si="112"/>
        <v>5.6499999999999915</v>
      </c>
      <c r="X100" s="17">
        <f t="shared" si="112"/>
        <v>2.83</v>
      </c>
      <c r="Y100" s="17">
        <f t="shared" si="112"/>
        <v>2.76</v>
      </c>
      <c r="Z100" s="17">
        <f t="shared" si="112"/>
        <v>4.120000000000001</v>
      </c>
      <c r="AA100" s="17">
        <f t="shared" si="112"/>
        <v>5.5</v>
      </c>
      <c r="AB100" s="16">
        <f t="shared" si="112"/>
        <v>15.209999999999994</v>
      </c>
      <c r="AC100" s="17">
        <f t="shared" si="112"/>
        <v>1.5299999999999994</v>
      </c>
      <c r="AD100" s="17">
        <f t="shared" si="112"/>
        <v>-0.8699999999999992</v>
      </c>
      <c r="AE100" s="17">
        <f t="shared" si="112"/>
        <v>0.4299999999999997</v>
      </c>
      <c r="AF100" s="17">
        <f t="shared" si="112"/>
        <v>3.959999999999999</v>
      </c>
      <c r="AG100" s="16">
        <f t="shared" si="112"/>
        <v>5.049999999999997</v>
      </c>
      <c r="AH100" s="17">
        <f t="shared" si="112"/>
        <v>4.31</v>
      </c>
      <c r="AI100" s="17">
        <f t="shared" si="112"/>
        <v>7.369999999999999</v>
      </c>
      <c r="AJ100" s="17">
        <f t="shared" si="112"/>
        <v>8.59</v>
      </c>
      <c r="AK100" s="17">
        <f t="shared" si="112"/>
        <v>7.779999999999999</v>
      </c>
      <c r="AL100" s="16">
        <f t="shared" si="112"/>
        <v>28.049999999999997</v>
      </c>
      <c r="AM100" s="14">
        <f t="shared" si="112"/>
        <v>8.93</v>
      </c>
    </row>
    <row r="101" spans="1:39" ht="11.25">
      <c r="A101" s="11" t="s">
        <v>165</v>
      </c>
      <c r="B101" s="11" t="s">
        <v>165</v>
      </c>
      <c r="C101" s="11" t="s">
        <v>166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16">
        <f>SUM(S101:V101)</f>
        <v>44.55</v>
      </c>
      <c r="X101" s="17">
        <v>10.58</v>
      </c>
      <c r="Y101" s="17">
        <v>13.25</v>
      </c>
      <c r="Z101" s="17">
        <v>15.22</v>
      </c>
      <c r="AA101" s="17">
        <v>14.69</v>
      </c>
      <c r="AB101" s="13">
        <f>SUM(X101:AA101)</f>
        <v>53.739999999999995</v>
      </c>
      <c r="AC101" s="17">
        <v>10.5</v>
      </c>
      <c r="AD101" s="17">
        <v>12.63</v>
      </c>
      <c r="AE101" s="17">
        <v>15.14</v>
      </c>
      <c r="AF101" s="17">
        <v>13.37</v>
      </c>
      <c r="AG101" s="13">
        <f t="shared" si="110"/>
        <v>51.64</v>
      </c>
      <c r="AH101" s="17">
        <v>11.1</v>
      </c>
      <c r="AI101" s="17">
        <v>14.37</v>
      </c>
      <c r="AJ101" s="17">
        <v>15.41</v>
      </c>
      <c r="AK101" s="17">
        <v>14.86</v>
      </c>
      <c r="AL101" s="13">
        <f t="shared" si="111"/>
        <v>55.739999999999995</v>
      </c>
      <c r="AM101" s="14">
        <v>15.43</v>
      </c>
    </row>
    <row r="102" spans="1:39" ht="11.25">
      <c r="A102" s="11" t="s">
        <v>167</v>
      </c>
      <c r="B102" s="11" t="s">
        <v>167</v>
      </c>
      <c r="C102" s="11" t="s">
        <v>168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16">
        <f>SUM(S102:V102)</f>
        <v>38.900000000000006</v>
      </c>
      <c r="X102" s="17">
        <v>7.75</v>
      </c>
      <c r="Y102" s="17">
        <v>10.49</v>
      </c>
      <c r="Z102" s="17">
        <v>11.1</v>
      </c>
      <c r="AA102" s="17">
        <v>9.19</v>
      </c>
      <c r="AB102" s="13">
        <f>SUM(X102:AA102)</f>
        <v>38.53</v>
      </c>
      <c r="AC102" s="17">
        <v>8.97</v>
      </c>
      <c r="AD102" s="17">
        <v>13.5</v>
      </c>
      <c r="AE102" s="17">
        <v>14.71</v>
      </c>
      <c r="AF102" s="17">
        <v>9.41</v>
      </c>
      <c r="AG102" s="13">
        <f t="shared" si="110"/>
        <v>46.59</v>
      </c>
      <c r="AH102" s="17">
        <v>6.79</v>
      </c>
      <c r="AI102" s="17">
        <v>7</v>
      </c>
      <c r="AJ102" s="17">
        <v>6.82</v>
      </c>
      <c r="AK102" s="17">
        <v>7.08</v>
      </c>
      <c r="AL102" s="13">
        <f t="shared" si="111"/>
        <v>27.689999999999998</v>
      </c>
      <c r="AM102" s="14">
        <v>6.5</v>
      </c>
    </row>
    <row r="103" spans="1:39" ht="11.25">
      <c r="A103" s="11" t="s">
        <v>198</v>
      </c>
      <c r="B103" s="11" t="s">
        <v>199</v>
      </c>
      <c r="C103" s="11" t="s">
        <v>200</v>
      </c>
      <c r="D103" s="17">
        <f aca="true" t="shared" si="113" ref="D103:AM103">D104-D105</f>
        <v>-7.739999999999998</v>
      </c>
      <c r="E103" s="17">
        <f t="shared" si="113"/>
        <v>-4.8799999999999955</v>
      </c>
      <c r="F103" s="17">
        <f t="shared" si="113"/>
        <v>-3.019999999999996</v>
      </c>
      <c r="G103" s="17">
        <f t="shared" si="113"/>
        <v>0.37000000000000455</v>
      </c>
      <c r="H103" s="18">
        <f t="shared" si="113"/>
        <v>-15.269999999999982</v>
      </c>
      <c r="I103" s="17">
        <f t="shared" si="113"/>
        <v>-5.199999999999999</v>
      </c>
      <c r="J103" s="17">
        <f t="shared" si="113"/>
        <v>1.5399999999999991</v>
      </c>
      <c r="K103" s="17">
        <f t="shared" si="113"/>
        <v>3.0999999999999943</v>
      </c>
      <c r="L103" s="17">
        <f t="shared" si="113"/>
        <v>-1.8200000000000038</v>
      </c>
      <c r="M103" s="18">
        <f t="shared" si="113"/>
        <v>-2.3800000000000097</v>
      </c>
      <c r="N103" s="17">
        <f t="shared" si="113"/>
        <v>-1.7699999999999996</v>
      </c>
      <c r="O103" s="17">
        <f t="shared" si="113"/>
        <v>-2.1099999999999994</v>
      </c>
      <c r="P103" s="17">
        <f t="shared" si="113"/>
        <v>7.439999999999998</v>
      </c>
      <c r="Q103" s="17">
        <f t="shared" si="113"/>
        <v>4.670000000000002</v>
      </c>
      <c r="R103" s="18">
        <f t="shared" si="113"/>
        <v>8.230000000000018</v>
      </c>
      <c r="S103" s="17">
        <f t="shared" si="113"/>
        <v>-1.3199999999999967</v>
      </c>
      <c r="T103" s="17">
        <f t="shared" si="113"/>
        <v>-3.4000000000000057</v>
      </c>
      <c r="U103" s="17">
        <f t="shared" si="113"/>
        <v>2.789999999999992</v>
      </c>
      <c r="V103" s="17">
        <f t="shared" si="113"/>
        <v>0.25</v>
      </c>
      <c r="W103" s="16">
        <f t="shared" si="113"/>
        <v>-1.6800000000000068</v>
      </c>
      <c r="X103" s="17">
        <f t="shared" si="113"/>
        <v>-0.5800000000000054</v>
      </c>
      <c r="Y103" s="17">
        <f t="shared" si="113"/>
        <v>-0.7199999999999989</v>
      </c>
      <c r="Z103" s="17">
        <f t="shared" si="113"/>
        <v>2.8500000000000014</v>
      </c>
      <c r="AA103" s="17">
        <f t="shared" si="113"/>
        <v>-0.21999999999999886</v>
      </c>
      <c r="AB103" s="16">
        <f t="shared" si="113"/>
        <v>1.329999999999984</v>
      </c>
      <c r="AC103" s="17">
        <f t="shared" si="113"/>
        <v>-6.240000000000009</v>
      </c>
      <c r="AD103" s="17">
        <f t="shared" si="113"/>
        <v>-5.700000000000003</v>
      </c>
      <c r="AE103" s="17">
        <f t="shared" si="113"/>
        <v>-2.1899999999999977</v>
      </c>
      <c r="AF103" s="17">
        <f t="shared" si="113"/>
        <v>5.349999999999994</v>
      </c>
      <c r="AG103" s="16">
        <f t="shared" si="113"/>
        <v>-8.780000000000001</v>
      </c>
      <c r="AH103" s="17">
        <f t="shared" si="113"/>
        <v>-4.490000000000002</v>
      </c>
      <c r="AI103" s="17">
        <f t="shared" si="113"/>
        <v>-7.289999999999999</v>
      </c>
      <c r="AJ103" s="17">
        <f t="shared" si="113"/>
        <v>-3.8000000000000043</v>
      </c>
      <c r="AK103" s="17">
        <f t="shared" si="113"/>
        <v>-1.0999999999999943</v>
      </c>
      <c r="AL103" s="16">
        <f t="shared" si="113"/>
        <v>-16.680000000000007</v>
      </c>
      <c r="AM103" s="14">
        <f t="shared" si="113"/>
        <v>-7.210000000000001</v>
      </c>
    </row>
    <row r="104" spans="1:39" ht="11.25">
      <c r="A104" s="11" t="s">
        <v>138</v>
      </c>
      <c r="B104" s="11" t="s">
        <v>138</v>
      </c>
      <c r="C104" s="11" t="s">
        <v>139</v>
      </c>
      <c r="D104" s="17">
        <f aca="true" t="shared" si="114" ref="D104:G105">D107+D110+D113</f>
        <v>27.580000000000002</v>
      </c>
      <c r="E104" s="17">
        <f t="shared" si="114"/>
        <v>27.92</v>
      </c>
      <c r="F104" s="17">
        <f t="shared" si="114"/>
        <v>31.21</v>
      </c>
      <c r="G104" s="17">
        <f t="shared" si="114"/>
        <v>29.490000000000002</v>
      </c>
      <c r="H104" s="18">
        <f>SUM(D104:G104)</f>
        <v>116.20000000000002</v>
      </c>
      <c r="I104" s="17">
        <f aca="true" t="shared" si="115" ref="I104:L105">I107+I110+I113</f>
        <v>20.38</v>
      </c>
      <c r="J104" s="17">
        <f t="shared" si="115"/>
        <v>31.759999999999998</v>
      </c>
      <c r="K104" s="17">
        <f t="shared" si="115"/>
        <v>34.41</v>
      </c>
      <c r="L104" s="17">
        <f t="shared" si="115"/>
        <v>27.74</v>
      </c>
      <c r="M104" s="18">
        <f>SUM(I104:L104)</f>
        <v>114.28999999999999</v>
      </c>
      <c r="N104" s="17">
        <f aca="true" t="shared" si="116" ref="N104:Q105">N107+N110+N113</f>
        <v>25.03</v>
      </c>
      <c r="O104" s="17">
        <f t="shared" si="116"/>
        <v>32.08</v>
      </c>
      <c r="P104" s="17">
        <f t="shared" si="116"/>
        <v>44.08</v>
      </c>
      <c r="Q104" s="17">
        <f t="shared" si="116"/>
        <v>35.02</v>
      </c>
      <c r="R104" s="18">
        <f>SUM(N104:Q104)</f>
        <v>136.21</v>
      </c>
      <c r="S104" s="17">
        <f aca="true" t="shared" si="117" ref="S104:V105">S107+S110+S113</f>
        <v>28.48</v>
      </c>
      <c r="T104" s="17">
        <f t="shared" si="117"/>
        <v>33.94</v>
      </c>
      <c r="U104" s="17">
        <f t="shared" si="117"/>
        <v>42.349999999999994</v>
      </c>
      <c r="V104" s="17">
        <f t="shared" si="117"/>
        <v>37.08</v>
      </c>
      <c r="W104" s="16">
        <f>SUM(S104:V104)</f>
        <v>141.85</v>
      </c>
      <c r="X104" s="17">
        <f aca="true" t="shared" si="118" ref="X104:AA105">X107+X110+X113</f>
        <v>34.44</v>
      </c>
      <c r="Y104" s="17">
        <f t="shared" si="118"/>
        <v>37.13</v>
      </c>
      <c r="Z104" s="17">
        <f t="shared" si="118"/>
        <v>45.28</v>
      </c>
      <c r="AA104" s="17">
        <f t="shared" si="118"/>
        <v>41.08</v>
      </c>
      <c r="AB104" s="13">
        <f>SUM(X104:AA104)</f>
        <v>157.93</v>
      </c>
      <c r="AC104" s="17">
        <f aca="true" t="shared" si="119" ref="AC104:AF105">AC107+AC110+AC113</f>
        <v>32.129999999999995</v>
      </c>
      <c r="AD104" s="17">
        <f t="shared" si="119"/>
        <v>40.3</v>
      </c>
      <c r="AE104" s="17">
        <f t="shared" si="119"/>
        <v>44.58</v>
      </c>
      <c r="AF104" s="17">
        <f t="shared" si="119"/>
        <v>45.91</v>
      </c>
      <c r="AG104" s="13">
        <f t="shared" si="110"/>
        <v>162.92</v>
      </c>
      <c r="AH104" s="17">
        <f aca="true" t="shared" si="120" ref="AH104:AK105">AH107+AH110+AH113</f>
        <v>25.1</v>
      </c>
      <c r="AI104" s="17">
        <f t="shared" si="120"/>
        <v>31.810000000000002</v>
      </c>
      <c r="AJ104" s="17">
        <f t="shared" si="120"/>
        <v>41.15</v>
      </c>
      <c r="AK104" s="17">
        <f t="shared" si="120"/>
        <v>39.64</v>
      </c>
      <c r="AL104" s="13">
        <f t="shared" si="111"/>
        <v>137.7</v>
      </c>
      <c r="AM104" s="14">
        <f>AM107+AM110+AM113</f>
        <v>28.72</v>
      </c>
    </row>
    <row r="105" spans="1:39" ht="11.25">
      <c r="A105" s="11" t="s">
        <v>140</v>
      </c>
      <c r="B105" s="11" t="s">
        <v>140</v>
      </c>
      <c r="C105" s="11" t="s">
        <v>141</v>
      </c>
      <c r="D105" s="17">
        <f t="shared" si="114"/>
        <v>35.32</v>
      </c>
      <c r="E105" s="17">
        <f t="shared" si="114"/>
        <v>32.8</v>
      </c>
      <c r="F105" s="17">
        <f t="shared" si="114"/>
        <v>34.23</v>
      </c>
      <c r="G105" s="17">
        <f t="shared" si="114"/>
        <v>29.119999999999997</v>
      </c>
      <c r="H105" s="18">
        <f>SUM(D105:G105)</f>
        <v>131.47</v>
      </c>
      <c r="I105" s="17">
        <f t="shared" si="115"/>
        <v>25.58</v>
      </c>
      <c r="J105" s="17">
        <f t="shared" si="115"/>
        <v>30.22</v>
      </c>
      <c r="K105" s="17">
        <f t="shared" si="115"/>
        <v>31.310000000000002</v>
      </c>
      <c r="L105" s="17">
        <f t="shared" si="115"/>
        <v>29.560000000000002</v>
      </c>
      <c r="M105" s="18">
        <f>SUM(I105:L105)</f>
        <v>116.67</v>
      </c>
      <c r="N105" s="17">
        <f t="shared" si="116"/>
        <v>26.8</v>
      </c>
      <c r="O105" s="17">
        <f t="shared" si="116"/>
        <v>34.19</v>
      </c>
      <c r="P105" s="17">
        <f t="shared" si="116"/>
        <v>36.64</v>
      </c>
      <c r="Q105" s="17">
        <f t="shared" si="116"/>
        <v>30.35</v>
      </c>
      <c r="R105" s="18">
        <f>SUM(N105:Q105)</f>
        <v>127.97999999999999</v>
      </c>
      <c r="S105" s="17">
        <f t="shared" si="117"/>
        <v>29.799999999999997</v>
      </c>
      <c r="T105" s="17">
        <f t="shared" si="117"/>
        <v>37.34</v>
      </c>
      <c r="U105" s="17">
        <f t="shared" si="117"/>
        <v>39.56</v>
      </c>
      <c r="V105" s="17">
        <f t="shared" si="117"/>
        <v>36.83</v>
      </c>
      <c r="W105" s="16">
        <f>SUM(S105:V105)</f>
        <v>143.53</v>
      </c>
      <c r="X105" s="17">
        <f t="shared" si="118"/>
        <v>35.02</v>
      </c>
      <c r="Y105" s="17">
        <f t="shared" si="118"/>
        <v>37.85</v>
      </c>
      <c r="Z105" s="17">
        <f t="shared" si="118"/>
        <v>42.43</v>
      </c>
      <c r="AA105" s="17">
        <f t="shared" si="118"/>
        <v>41.3</v>
      </c>
      <c r="AB105" s="13">
        <f>SUM(X105:AA105)</f>
        <v>156.60000000000002</v>
      </c>
      <c r="AC105" s="17">
        <f t="shared" si="119"/>
        <v>38.370000000000005</v>
      </c>
      <c r="AD105" s="17">
        <f t="shared" si="119"/>
        <v>46</v>
      </c>
      <c r="AE105" s="17">
        <f t="shared" si="119"/>
        <v>46.769999999999996</v>
      </c>
      <c r="AF105" s="17">
        <f t="shared" si="119"/>
        <v>40.56</v>
      </c>
      <c r="AG105" s="13">
        <f t="shared" si="110"/>
        <v>171.7</v>
      </c>
      <c r="AH105" s="17">
        <f t="shared" si="120"/>
        <v>29.590000000000003</v>
      </c>
      <c r="AI105" s="17">
        <f t="shared" si="120"/>
        <v>39.1</v>
      </c>
      <c r="AJ105" s="17">
        <f t="shared" si="120"/>
        <v>44.95</v>
      </c>
      <c r="AK105" s="17">
        <f t="shared" si="120"/>
        <v>40.739999999999995</v>
      </c>
      <c r="AL105" s="13">
        <f t="shared" si="111"/>
        <v>154.38</v>
      </c>
      <c r="AM105" s="14">
        <f>AM108+AM111+AM114</f>
        <v>35.93</v>
      </c>
    </row>
    <row r="106" spans="1:39" ht="11.25">
      <c r="A106" s="20" t="s">
        <v>201</v>
      </c>
      <c r="B106" s="20" t="s">
        <v>202</v>
      </c>
      <c r="C106" s="11" t="s">
        <v>203</v>
      </c>
      <c r="D106" s="17">
        <f aca="true" t="shared" si="121" ref="D106:AM106">D107-D108</f>
        <v>1.5499999999999998</v>
      </c>
      <c r="E106" s="17">
        <f t="shared" si="121"/>
        <v>1.6800000000000002</v>
      </c>
      <c r="F106" s="17">
        <f t="shared" si="121"/>
        <v>1.8000000000000003</v>
      </c>
      <c r="G106" s="17">
        <f t="shared" si="121"/>
        <v>1.87</v>
      </c>
      <c r="H106" s="18">
        <f t="shared" si="121"/>
        <v>6.9</v>
      </c>
      <c r="I106" s="17">
        <f t="shared" si="121"/>
        <v>-0.050000000000000044</v>
      </c>
      <c r="J106" s="17">
        <f t="shared" si="121"/>
        <v>0.6000000000000001</v>
      </c>
      <c r="K106" s="17">
        <f t="shared" si="121"/>
        <v>-0.020000000000000018</v>
      </c>
      <c r="L106" s="17">
        <f t="shared" si="121"/>
        <v>0.07000000000000028</v>
      </c>
      <c r="M106" s="18">
        <f t="shared" si="121"/>
        <v>0.5999999999999996</v>
      </c>
      <c r="N106" s="17">
        <f t="shared" si="121"/>
        <v>0.1599999999999997</v>
      </c>
      <c r="O106" s="17">
        <f t="shared" si="121"/>
        <v>0.31999999999999984</v>
      </c>
      <c r="P106" s="17">
        <f t="shared" si="121"/>
        <v>0.7099999999999995</v>
      </c>
      <c r="Q106" s="17">
        <f t="shared" si="121"/>
        <v>0.44999999999999973</v>
      </c>
      <c r="R106" s="18">
        <f t="shared" si="121"/>
        <v>1.6399999999999988</v>
      </c>
      <c r="S106" s="17">
        <f t="shared" si="121"/>
        <v>0.2999999999999998</v>
      </c>
      <c r="T106" s="17">
        <f t="shared" si="121"/>
        <v>0.20999999999999996</v>
      </c>
      <c r="U106" s="17">
        <f t="shared" si="121"/>
        <v>0.3500000000000001</v>
      </c>
      <c r="V106" s="17">
        <f t="shared" si="121"/>
        <v>-0.5899999999999994</v>
      </c>
      <c r="W106" s="16">
        <f t="shared" si="121"/>
        <v>0.2699999999999996</v>
      </c>
      <c r="X106" s="17">
        <f t="shared" si="121"/>
        <v>0.25</v>
      </c>
      <c r="Y106" s="17">
        <f t="shared" si="121"/>
        <v>0.7800000000000002</v>
      </c>
      <c r="Z106" s="17">
        <f t="shared" si="121"/>
        <v>0.5099999999999998</v>
      </c>
      <c r="AA106" s="17">
        <f t="shared" si="121"/>
        <v>-0.3200000000000003</v>
      </c>
      <c r="AB106" s="16">
        <f t="shared" si="121"/>
        <v>1.2200000000000024</v>
      </c>
      <c r="AC106" s="17">
        <f t="shared" si="121"/>
        <v>0.5299999999999998</v>
      </c>
      <c r="AD106" s="17">
        <f t="shared" si="121"/>
        <v>0.49999999999999956</v>
      </c>
      <c r="AE106" s="17">
        <f t="shared" si="121"/>
        <v>0.5600000000000005</v>
      </c>
      <c r="AF106" s="17">
        <f t="shared" si="121"/>
        <v>0.5199999999999996</v>
      </c>
      <c r="AG106" s="16">
        <f t="shared" si="121"/>
        <v>2.110000000000001</v>
      </c>
      <c r="AH106" s="17">
        <f t="shared" si="121"/>
        <v>0.5900000000000003</v>
      </c>
      <c r="AI106" s="17">
        <f t="shared" si="121"/>
        <v>0.09999999999999964</v>
      </c>
      <c r="AJ106" s="17">
        <f t="shared" si="121"/>
        <v>0.16000000000000014</v>
      </c>
      <c r="AK106" s="17">
        <f t="shared" si="121"/>
        <v>0.7599999999999998</v>
      </c>
      <c r="AL106" s="16">
        <f t="shared" si="121"/>
        <v>1.6099999999999977</v>
      </c>
      <c r="AM106" s="14">
        <f t="shared" si="121"/>
        <v>-0.5699999999999998</v>
      </c>
    </row>
    <row r="107" spans="1:39" ht="11.25">
      <c r="A107" s="11" t="s">
        <v>165</v>
      </c>
      <c r="B107" s="11" t="s">
        <v>165</v>
      </c>
      <c r="C107" s="11" t="s">
        <v>166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16">
        <f>SUM(S107:V107)</f>
        <v>13.7</v>
      </c>
      <c r="X107" s="17">
        <v>3.43</v>
      </c>
      <c r="Y107" s="17">
        <v>3.93</v>
      </c>
      <c r="Z107" s="17">
        <v>4.42</v>
      </c>
      <c r="AA107" s="17">
        <v>3.87</v>
      </c>
      <c r="AB107" s="13">
        <f>SUM(X107:AA107)</f>
        <v>15.650000000000002</v>
      </c>
      <c r="AC107" s="17">
        <v>3.78</v>
      </c>
      <c r="AD107" s="17">
        <v>4.22</v>
      </c>
      <c r="AE107" s="17">
        <v>4.62</v>
      </c>
      <c r="AF107" s="17">
        <v>4.76</v>
      </c>
      <c r="AG107" s="13">
        <f t="shared" si="110"/>
        <v>17.380000000000003</v>
      </c>
      <c r="AH107" s="17">
        <v>2.95</v>
      </c>
      <c r="AI107" s="17">
        <v>3.57</v>
      </c>
      <c r="AJ107" s="17">
        <v>4.11</v>
      </c>
      <c r="AK107" s="17">
        <v>4.77</v>
      </c>
      <c r="AL107" s="13">
        <f t="shared" si="111"/>
        <v>15.399999999999999</v>
      </c>
      <c r="AM107" s="14">
        <v>3.02</v>
      </c>
    </row>
    <row r="108" spans="1:39" ht="11.25">
      <c r="A108" s="11" t="s">
        <v>167</v>
      </c>
      <c r="B108" s="11" t="s">
        <v>167</v>
      </c>
      <c r="C108" s="11" t="s">
        <v>168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16">
        <f>SUM(S108:V108)</f>
        <v>13.43</v>
      </c>
      <c r="X108" s="17">
        <v>3.18</v>
      </c>
      <c r="Y108" s="17">
        <v>3.15</v>
      </c>
      <c r="Z108" s="17">
        <v>3.91</v>
      </c>
      <c r="AA108" s="17">
        <v>4.19</v>
      </c>
      <c r="AB108" s="13">
        <f>SUM(X108:AA108)</f>
        <v>14.43</v>
      </c>
      <c r="AC108" s="17">
        <v>3.25</v>
      </c>
      <c r="AD108" s="17">
        <v>3.72</v>
      </c>
      <c r="AE108" s="17">
        <v>4.06</v>
      </c>
      <c r="AF108" s="17">
        <v>4.24</v>
      </c>
      <c r="AG108" s="13">
        <f t="shared" si="110"/>
        <v>15.270000000000001</v>
      </c>
      <c r="AH108" s="17">
        <v>2.36</v>
      </c>
      <c r="AI108" s="17">
        <v>3.47</v>
      </c>
      <c r="AJ108" s="17">
        <v>3.95</v>
      </c>
      <c r="AK108" s="17">
        <v>4.01</v>
      </c>
      <c r="AL108" s="13">
        <f t="shared" si="111"/>
        <v>13.790000000000001</v>
      </c>
      <c r="AM108" s="14">
        <v>3.59</v>
      </c>
    </row>
    <row r="109" spans="1:39" ht="11.25">
      <c r="A109" s="20" t="s">
        <v>204</v>
      </c>
      <c r="B109" s="20" t="s">
        <v>205</v>
      </c>
      <c r="C109" s="11" t="s">
        <v>206</v>
      </c>
      <c r="D109" s="17">
        <f aca="true" t="shared" si="122" ref="D109:AM109">D110-D111</f>
        <v>-7.640000000000001</v>
      </c>
      <c r="E109" s="17">
        <f t="shared" si="122"/>
        <v>-7.640000000000001</v>
      </c>
      <c r="F109" s="17">
        <f t="shared" si="122"/>
        <v>-4.09</v>
      </c>
      <c r="G109" s="17">
        <f t="shared" si="122"/>
        <v>-6.59</v>
      </c>
      <c r="H109" s="18">
        <f t="shared" si="122"/>
        <v>-25.96</v>
      </c>
      <c r="I109" s="17">
        <f t="shared" si="122"/>
        <v>-6.949999999999999</v>
      </c>
      <c r="J109" s="17">
        <f t="shared" si="122"/>
        <v>-6.329999999999999</v>
      </c>
      <c r="K109" s="17">
        <f t="shared" si="122"/>
        <v>-2.0199999999999996</v>
      </c>
      <c r="L109" s="17">
        <f t="shared" si="122"/>
        <v>-7.450000000000001</v>
      </c>
      <c r="M109" s="18">
        <f t="shared" si="122"/>
        <v>-22.75</v>
      </c>
      <c r="N109" s="17">
        <f t="shared" si="122"/>
        <v>-7.01</v>
      </c>
      <c r="O109" s="17">
        <f t="shared" si="122"/>
        <v>-6</v>
      </c>
      <c r="P109" s="17">
        <f t="shared" si="122"/>
        <v>-1.6100000000000003</v>
      </c>
      <c r="Q109" s="17">
        <f t="shared" si="122"/>
        <v>-6.970000000000001</v>
      </c>
      <c r="R109" s="18">
        <f t="shared" si="122"/>
        <v>-21.590000000000003</v>
      </c>
      <c r="S109" s="17">
        <f t="shared" si="122"/>
        <v>-8.11</v>
      </c>
      <c r="T109" s="17">
        <f t="shared" si="122"/>
        <v>-7.5600000000000005</v>
      </c>
      <c r="U109" s="17">
        <f t="shared" si="122"/>
        <v>-2.6399999999999997</v>
      </c>
      <c r="V109" s="17">
        <f t="shared" si="122"/>
        <v>-8.46</v>
      </c>
      <c r="W109" s="16">
        <f t="shared" si="122"/>
        <v>-26.769999999999992</v>
      </c>
      <c r="X109" s="17">
        <f t="shared" si="122"/>
        <v>-7.630000000000001</v>
      </c>
      <c r="Y109" s="17">
        <f t="shared" si="122"/>
        <v>-7.909999999999999</v>
      </c>
      <c r="Z109" s="17">
        <f t="shared" si="122"/>
        <v>-3.26</v>
      </c>
      <c r="AA109" s="17">
        <f t="shared" si="122"/>
        <v>-10.36</v>
      </c>
      <c r="AB109" s="16">
        <f t="shared" si="122"/>
        <v>-29.16</v>
      </c>
      <c r="AC109" s="17">
        <f t="shared" si="122"/>
        <v>-10.770000000000001</v>
      </c>
      <c r="AD109" s="17">
        <f t="shared" si="122"/>
        <v>-10.129999999999999</v>
      </c>
      <c r="AE109" s="17">
        <f t="shared" si="122"/>
        <v>-3.3599999999999994</v>
      </c>
      <c r="AF109" s="17">
        <f t="shared" si="122"/>
        <v>-8.89</v>
      </c>
      <c r="AG109" s="16">
        <f t="shared" si="122"/>
        <v>-33.15</v>
      </c>
      <c r="AH109" s="17">
        <f t="shared" si="122"/>
        <v>-11.73</v>
      </c>
      <c r="AI109" s="17">
        <f t="shared" si="122"/>
        <v>-10.120000000000001</v>
      </c>
      <c r="AJ109" s="17">
        <f t="shared" si="122"/>
        <v>-3.2600000000000007</v>
      </c>
      <c r="AK109" s="17">
        <f t="shared" si="122"/>
        <v>-9.490000000000002</v>
      </c>
      <c r="AL109" s="16">
        <f t="shared" si="122"/>
        <v>-34.6</v>
      </c>
      <c r="AM109" s="14">
        <f t="shared" si="122"/>
        <v>-10.73</v>
      </c>
    </row>
    <row r="110" spans="1:39" ht="11.25">
      <c r="A110" s="11" t="s">
        <v>165</v>
      </c>
      <c r="B110" s="11" t="s">
        <v>165</v>
      </c>
      <c r="C110" s="11" t="s">
        <v>166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16">
        <f>SUM(S110:V110)</f>
        <v>23.330000000000002</v>
      </c>
      <c r="X110" s="17">
        <v>6.5</v>
      </c>
      <c r="Y110" s="17">
        <v>6.19</v>
      </c>
      <c r="Z110" s="17">
        <v>7.32</v>
      </c>
      <c r="AA110" s="17">
        <v>6.75</v>
      </c>
      <c r="AB110" s="13">
        <f>SUM(X110:AA110)</f>
        <v>26.76</v>
      </c>
      <c r="AC110" s="17">
        <v>5.33</v>
      </c>
      <c r="AD110" s="17">
        <v>6.7</v>
      </c>
      <c r="AE110" s="17">
        <v>7.4</v>
      </c>
      <c r="AF110" s="17">
        <v>7.82</v>
      </c>
      <c r="AG110" s="13">
        <f t="shared" si="110"/>
        <v>27.25</v>
      </c>
      <c r="AH110" s="17">
        <v>3.78</v>
      </c>
      <c r="AI110" s="17">
        <v>5.98</v>
      </c>
      <c r="AJ110" s="17">
        <v>6.95</v>
      </c>
      <c r="AK110" s="17">
        <v>7.11</v>
      </c>
      <c r="AL110" s="13">
        <f t="shared" si="111"/>
        <v>23.82</v>
      </c>
      <c r="AM110" s="14">
        <v>5.18</v>
      </c>
    </row>
    <row r="111" spans="1:39" ht="11.25">
      <c r="A111" s="11" t="s">
        <v>167</v>
      </c>
      <c r="B111" s="11" t="s">
        <v>167</v>
      </c>
      <c r="C111" s="11" t="s">
        <v>168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16">
        <f>SUM(S111:V111)</f>
        <v>50.099999999999994</v>
      </c>
      <c r="X111" s="17">
        <v>14.13</v>
      </c>
      <c r="Y111" s="17">
        <v>14.1</v>
      </c>
      <c r="Z111" s="17">
        <v>10.58</v>
      </c>
      <c r="AA111" s="17">
        <v>17.11</v>
      </c>
      <c r="AB111" s="13">
        <f>SUM(X111:AA111)</f>
        <v>55.92</v>
      </c>
      <c r="AC111" s="17">
        <v>16.1</v>
      </c>
      <c r="AD111" s="17">
        <v>16.83</v>
      </c>
      <c r="AE111" s="17">
        <v>10.76</v>
      </c>
      <c r="AF111" s="17">
        <v>16.71</v>
      </c>
      <c r="AG111" s="13">
        <f t="shared" si="110"/>
        <v>60.4</v>
      </c>
      <c r="AH111" s="17">
        <v>15.51</v>
      </c>
      <c r="AI111" s="17">
        <v>16.1</v>
      </c>
      <c r="AJ111" s="17">
        <v>10.21</v>
      </c>
      <c r="AK111" s="17">
        <v>16.6</v>
      </c>
      <c r="AL111" s="13">
        <f t="shared" si="111"/>
        <v>58.42</v>
      </c>
      <c r="AM111" s="14">
        <v>15.91</v>
      </c>
    </row>
    <row r="112" spans="1:39" ht="11.25">
      <c r="A112" s="11" t="s">
        <v>196</v>
      </c>
      <c r="B112" s="11" t="s">
        <v>173</v>
      </c>
      <c r="C112" s="11" t="s">
        <v>197</v>
      </c>
      <c r="D112" s="17">
        <f aca="true" t="shared" si="123" ref="D112:R112">D113-D114</f>
        <v>-1.6499999999999986</v>
      </c>
      <c r="E112" s="17">
        <f t="shared" si="123"/>
        <v>1.0799999999999983</v>
      </c>
      <c r="F112" s="17">
        <f t="shared" si="123"/>
        <v>-0.7299999999999969</v>
      </c>
      <c r="G112" s="17">
        <f t="shared" si="123"/>
        <v>5.090000000000003</v>
      </c>
      <c r="H112" s="18">
        <f t="shared" si="123"/>
        <v>3.7900000000000205</v>
      </c>
      <c r="I112" s="17">
        <f t="shared" si="123"/>
        <v>1.8000000000000007</v>
      </c>
      <c r="J112" s="17">
        <f t="shared" si="123"/>
        <v>7.27</v>
      </c>
      <c r="K112" s="17">
        <f t="shared" si="123"/>
        <v>5.139999999999997</v>
      </c>
      <c r="L112" s="17">
        <f t="shared" si="123"/>
        <v>5.559999999999999</v>
      </c>
      <c r="M112" s="18">
        <f t="shared" si="123"/>
        <v>19.769999999999996</v>
      </c>
      <c r="N112" s="17">
        <f t="shared" si="123"/>
        <v>5.079999999999998</v>
      </c>
      <c r="O112" s="17">
        <f t="shared" si="123"/>
        <v>3.5700000000000003</v>
      </c>
      <c r="P112" s="17">
        <f t="shared" si="123"/>
        <v>8.340000000000003</v>
      </c>
      <c r="Q112" s="17">
        <f t="shared" si="123"/>
        <v>11.190000000000001</v>
      </c>
      <c r="R112" s="18">
        <f t="shared" si="123"/>
        <v>28.180000000000007</v>
      </c>
      <c r="S112" s="17">
        <f aca="true" t="shared" si="124" ref="S112:AA112">S113-S114</f>
        <v>6.49</v>
      </c>
      <c r="T112" s="17">
        <f t="shared" si="124"/>
        <v>3.9499999999999993</v>
      </c>
      <c r="U112" s="17">
        <f t="shared" si="124"/>
        <v>5.079999999999998</v>
      </c>
      <c r="V112" s="17">
        <f t="shared" si="124"/>
        <v>9.3</v>
      </c>
      <c r="W112" s="16">
        <f t="shared" si="124"/>
        <v>24.820000000000007</v>
      </c>
      <c r="X112" s="17">
        <f t="shared" si="124"/>
        <v>6.800000000000001</v>
      </c>
      <c r="Y112" s="17">
        <f t="shared" si="124"/>
        <v>6.41</v>
      </c>
      <c r="Z112" s="17">
        <f t="shared" si="124"/>
        <v>5.599999999999998</v>
      </c>
      <c r="AA112" s="17">
        <f t="shared" si="124"/>
        <v>10.46</v>
      </c>
      <c r="AB112" s="16">
        <f aca="true" t="shared" si="125" ref="AB112:AM112">AB113-AB114</f>
        <v>29.27000000000001</v>
      </c>
      <c r="AC112" s="17">
        <f t="shared" si="125"/>
        <v>4</v>
      </c>
      <c r="AD112" s="17">
        <f t="shared" si="125"/>
        <v>3.9299999999999997</v>
      </c>
      <c r="AE112" s="17">
        <f t="shared" si="125"/>
        <v>0.610000000000003</v>
      </c>
      <c r="AF112" s="17">
        <f t="shared" si="125"/>
        <v>13.719999999999999</v>
      </c>
      <c r="AG112" s="16">
        <f t="shared" si="125"/>
        <v>22.260000000000005</v>
      </c>
      <c r="AH112" s="17">
        <f t="shared" si="125"/>
        <v>6.65</v>
      </c>
      <c r="AI112" s="17">
        <f t="shared" si="125"/>
        <v>2.7300000000000004</v>
      </c>
      <c r="AJ112" s="17">
        <f t="shared" si="125"/>
        <v>-0.6999999999999993</v>
      </c>
      <c r="AK112" s="17">
        <f t="shared" si="125"/>
        <v>7.630000000000003</v>
      </c>
      <c r="AL112" s="16">
        <f t="shared" si="125"/>
        <v>16.310000000000002</v>
      </c>
      <c r="AM112" s="14">
        <f t="shared" si="125"/>
        <v>4.09</v>
      </c>
    </row>
    <row r="113" spans="1:39" ht="11.25">
      <c r="A113" s="11" t="s">
        <v>165</v>
      </c>
      <c r="B113" s="11" t="s">
        <v>165</v>
      </c>
      <c r="C113" s="11" t="s">
        <v>166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16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30.46</v>
      </c>
      <c r="AB113" s="13">
        <f aca="true" t="shared" si="126" ref="AB113:AB121">SUM(X113:AA113)</f>
        <v>115.52000000000001</v>
      </c>
      <c r="AC113" s="17">
        <v>23.02</v>
      </c>
      <c r="AD113" s="17">
        <v>29.38</v>
      </c>
      <c r="AE113" s="17">
        <v>32.56</v>
      </c>
      <c r="AF113" s="17">
        <v>33.33</v>
      </c>
      <c r="AG113" s="13">
        <f t="shared" si="110"/>
        <v>118.29</v>
      </c>
      <c r="AH113" s="17">
        <v>18.37</v>
      </c>
      <c r="AI113" s="17">
        <v>22.26</v>
      </c>
      <c r="AJ113" s="17">
        <v>30.09</v>
      </c>
      <c r="AK113" s="17">
        <v>27.76</v>
      </c>
      <c r="AL113" s="13">
        <f t="shared" si="111"/>
        <v>98.48</v>
      </c>
      <c r="AM113" s="14">
        <v>20.52</v>
      </c>
    </row>
    <row r="114" spans="1:39" ht="11.25">
      <c r="A114" s="11" t="s">
        <v>167</v>
      </c>
      <c r="B114" s="11" t="s">
        <v>167</v>
      </c>
      <c r="C114" s="11" t="s">
        <v>168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16">
        <f>SUM(S114:V114)</f>
        <v>80</v>
      </c>
      <c r="X114" s="17">
        <v>17.71</v>
      </c>
      <c r="Y114" s="17">
        <v>20.6</v>
      </c>
      <c r="Z114" s="17">
        <v>27.94</v>
      </c>
      <c r="AA114" s="17">
        <v>20</v>
      </c>
      <c r="AB114" s="13">
        <f t="shared" si="126"/>
        <v>86.25</v>
      </c>
      <c r="AC114" s="17">
        <v>19.02</v>
      </c>
      <c r="AD114" s="17">
        <v>25.45</v>
      </c>
      <c r="AE114" s="17">
        <v>31.95</v>
      </c>
      <c r="AF114" s="17">
        <v>19.61</v>
      </c>
      <c r="AG114" s="13">
        <f t="shared" si="110"/>
        <v>96.03</v>
      </c>
      <c r="AH114" s="17">
        <v>11.72</v>
      </c>
      <c r="AI114" s="17">
        <v>19.53</v>
      </c>
      <c r="AJ114" s="17">
        <v>30.79</v>
      </c>
      <c r="AK114" s="17">
        <v>20.13</v>
      </c>
      <c r="AL114" s="13">
        <f t="shared" si="111"/>
        <v>82.17</v>
      </c>
      <c r="AM114" s="14">
        <v>16.43</v>
      </c>
    </row>
    <row r="115" spans="1:41" s="48" customFormat="1" ht="11.25">
      <c r="A115" s="19" t="s">
        <v>207</v>
      </c>
      <c r="B115" s="19" t="s">
        <v>208</v>
      </c>
      <c r="C115" s="11" t="s">
        <v>209</v>
      </c>
      <c r="D115" s="17">
        <f aca="true" t="shared" si="127" ref="D115:AF115">D116-D117</f>
        <v>-3.53</v>
      </c>
      <c r="E115" s="17">
        <f t="shared" si="127"/>
        <v>0.3100000000000005</v>
      </c>
      <c r="F115" s="17">
        <f t="shared" si="127"/>
        <v>-2.0299999999999994</v>
      </c>
      <c r="G115" s="17">
        <f t="shared" si="127"/>
        <v>7.750000000000002</v>
      </c>
      <c r="H115" s="18">
        <f t="shared" si="127"/>
        <v>2.5</v>
      </c>
      <c r="I115" s="17">
        <f t="shared" si="127"/>
        <v>-1.9400000000000002</v>
      </c>
      <c r="J115" s="17">
        <f t="shared" si="127"/>
        <v>-1.1600000000000001</v>
      </c>
      <c r="K115" s="17">
        <f t="shared" si="127"/>
        <v>-1.3900000000000001</v>
      </c>
      <c r="L115" s="17">
        <f t="shared" si="127"/>
        <v>-3.11</v>
      </c>
      <c r="M115" s="18">
        <f t="shared" si="127"/>
        <v>-7.600000000000001</v>
      </c>
      <c r="N115" s="17">
        <f t="shared" si="127"/>
        <v>-0.16999999999999993</v>
      </c>
      <c r="O115" s="17">
        <f t="shared" si="127"/>
        <v>1.01</v>
      </c>
      <c r="P115" s="17">
        <f t="shared" si="127"/>
        <v>-1.6300000000000001</v>
      </c>
      <c r="Q115" s="17">
        <f t="shared" si="127"/>
        <v>-1.95</v>
      </c>
      <c r="R115" s="18">
        <f t="shared" si="127"/>
        <v>-2.74</v>
      </c>
      <c r="S115" s="17">
        <f t="shared" si="127"/>
        <v>-0.23999999999999988</v>
      </c>
      <c r="T115" s="17">
        <f t="shared" si="127"/>
        <v>-1.94</v>
      </c>
      <c r="U115" s="17">
        <f t="shared" si="127"/>
        <v>-0.53</v>
      </c>
      <c r="V115" s="17">
        <f t="shared" si="127"/>
        <v>-2.86</v>
      </c>
      <c r="W115" s="16">
        <f t="shared" si="127"/>
        <v>-5.57</v>
      </c>
      <c r="X115" s="17">
        <f t="shared" si="127"/>
        <v>-0.8900000000000001</v>
      </c>
      <c r="Y115" s="17">
        <f t="shared" si="127"/>
        <v>-1.24</v>
      </c>
      <c r="Z115" s="17">
        <f t="shared" si="127"/>
        <v>-1.59</v>
      </c>
      <c r="AA115" s="17">
        <f t="shared" si="127"/>
        <v>-0.08000000000000007</v>
      </c>
      <c r="AB115" s="13">
        <f t="shared" si="127"/>
        <v>-3.8000000000000007</v>
      </c>
      <c r="AC115" s="17">
        <f t="shared" si="127"/>
        <v>0.030000000000000027</v>
      </c>
      <c r="AD115" s="17">
        <f t="shared" si="127"/>
        <v>-1.9200000000000002</v>
      </c>
      <c r="AE115" s="17">
        <f t="shared" si="127"/>
        <v>-1.01</v>
      </c>
      <c r="AF115" s="17">
        <f t="shared" si="127"/>
        <v>0.3999999999999999</v>
      </c>
      <c r="AG115" s="16">
        <f aca="true" t="shared" si="128" ref="AG115:AM115">AG116-AG117</f>
        <v>-2.5</v>
      </c>
      <c r="AH115" s="17">
        <f t="shared" si="128"/>
        <v>-0.48</v>
      </c>
      <c r="AI115" s="17">
        <f t="shared" si="128"/>
        <v>0.41999999999999993</v>
      </c>
      <c r="AJ115" s="17">
        <f t="shared" si="128"/>
        <v>-0.1499999999999999</v>
      </c>
      <c r="AK115" s="17">
        <f t="shared" si="128"/>
        <v>0.43000000000000005</v>
      </c>
      <c r="AL115" s="16">
        <f t="shared" si="128"/>
        <v>0.21999999999999975</v>
      </c>
      <c r="AM115" s="14">
        <f t="shared" si="128"/>
        <v>0.73</v>
      </c>
      <c r="AN115" s="15"/>
      <c r="AO115" s="15"/>
    </row>
    <row r="116" spans="1:39" ht="11.25">
      <c r="A116" s="11" t="s">
        <v>110</v>
      </c>
      <c r="B116" s="11" t="s">
        <v>110</v>
      </c>
      <c r="C116" s="11" t="s">
        <v>111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16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16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16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16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16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1.92</v>
      </c>
      <c r="AG116" s="16">
        <f>AG119</f>
        <v>5.26</v>
      </c>
      <c r="AH116" s="17">
        <f>+AH119</f>
        <v>0.73</v>
      </c>
      <c r="AI116" s="17">
        <f>+AI119</f>
        <v>1.46</v>
      </c>
      <c r="AJ116" s="17">
        <f>+AJ119</f>
        <v>1.32</v>
      </c>
      <c r="AK116" s="17">
        <f>+AK119</f>
        <v>1.1</v>
      </c>
      <c r="AL116" s="16">
        <f>AL119</f>
        <v>4.609999999999999</v>
      </c>
      <c r="AM116" s="14">
        <f>+AM119</f>
        <v>1</v>
      </c>
    </row>
    <row r="117" spans="1:39" ht="11.25">
      <c r="A117" s="11" t="s">
        <v>112</v>
      </c>
      <c r="B117" s="11" t="s">
        <v>112</v>
      </c>
      <c r="C117" s="11" t="s">
        <v>113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16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16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16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16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16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2.37</v>
      </c>
      <c r="AF117" s="17">
        <f>+AF121</f>
        <v>1.52</v>
      </c>
      <c r="AG117" s="16">
        <f>AG121</f>
        <v>7.76</v>
      </c>
      <c r="AH117" s="17">
        <f>+AH121</f>
        <v>1.21</v>
      </c>
      <c r="AI117" s="17">
        <f>+AI121</f>
        <v>1.04</v>
      </c>
      <c r="AJ117" s="17">
        <f>+AJ121</f>
        <v>1.47</v>
      </c>
      <c r="AK117" s="17">
        <f>+AK121</f>
        <v>0.67</v>
      </c>
      <c r="AL117" s="16">
        <f>AL121</f>
        <v>4.39</v>
      </c>
      <c r="AM117" s="14">
        <f>+AM121</f>
        <v>0.27</v>
      </c>
    </row>
    <row r="118" spans="1:39" ht="11.25">
      <c r="A118" s="19" t="s">
        <v>210</v>
      </c>
      <c r="B118" s="19" t="s">
        <v>211</v>
      </c>
      <c r="C118" s="11" t="s">
        <v>212</v>
      </c>
      <c r="D118" s="17">
        <f aca="true" t="shared" si="129" ref="D118:AM118">+D119</f>
        <v>2.07</v>
      </c>
      <c r="E118" s="17">
        <f t="shared" si="129"/>
        <v>4.4</v>
      </c>
      <c r="F118" s="17">
        <f t="shared" si="129"/>
        <v>4.19</v>
      </c>
      <c r="G118" s="17">
        <f t="shared" si="129"/>
        <v>16.12</v>
      </c>
      <c r="H118" s="13">
        <f t="shared" si="129"/>
        <v>26.78</v>
      </c>
      <c r="I118" s="17">
        <f t="shared" si="129"/>
        <v>0.78</v>
      </c>
      <c r="J118" s="17">
        <f t="shared" si="129"/>
        <v>1.48</v>
      </c>
      <c r="K118" s="17">
        <f t="shared" si="129"/>
        <v>0.6</v>
      </c>
      <c r="L118" s="17">
        <f t="shared" si="129"/>
        <v>1.23</v>
      </c>
      <c r="M118" s="13">
        <f t="shared" si="129"/>
        <v>4.09</v>
      </c>
      <c r="N118" s="17">
        <f t="shared" si="129"/>
        <v>0.77</v>
      </c>
      <c r="O118" s="17">
        <f t="shared" si="129"/>
        <v>2.06</v>
      </c>
      <c r="P118" s="17">
        <f t="shared" si="129"/>
        <v>0.99</v>
      </c>
      <c r="Q118" s="17">
        <f t="shared" si="129"/>
        <v>1.41</v>
      </c>
      <c r="R118" s="13">
        <f t="shared" si="129"/>
        <v>5.23</v>
      </c>
      <c r="S118" s="17">
        <f t="shared" si="129"/>
        <v>0.92</v>
      </c>
      <c r="T118" s="17">
        <f t="shared" si="129"/>
        <v>0.6</v>
      </c>
      <c r="U118" s="17">
        <f t="shared" si="129"/>
        <v>0.97</v>
      </c>
      <c r="V118" s="17">
        <f t="shared" si="129"/>
        <v>0.83</v>
      </c>
      <c r="W118" s="18">
        <f t="shared" si="129"/>
        <v>3.3200000000000003</v>
      </c>
      <c r="X118" s="17">
        <f t="shared" si="129"/>
        <v>0.69</v>
      </c>
      <c r="Y118" s="17">
        <f t="shared" si="129"/>
        <v>1.09</v>
      </c>
      <c r="Z118" s="17">
        <f t="shared" si="129"/>
        <v>0.45</v>
      </c>
      <c r="AA118" s="17">
        <f t="shared" si="129"/>
        <v>3.02</v>
      </c>
      <c r="AB118" s="16">
        <f t="shared" si="129"/>
        <v>5.25</v>
      </c>
      <c r="AC118" s="17">
        <f t="shared" si="129"/>
        <v>0.99</v>
      </c>
      <c r="AD118" s="17">
        <f t="shared" si="129"/>
        <v>0.99</v>
      </c>
      <c r="AE118" s="17">
        <f t="shared" si="129"/>
        <v>1.36</v>
      </c>
      <c r="AF118" s="17">
        <f t="shared" si="129"/>
        <v>1.92</v>
      </c>
      <c r="AG118" s="16">
        <f>AG119</f>
        <v>5.26</v>
      </c>
      <c r="AH118" s="17">
        <f t="shared" si="129"/>
        <v>0.73</v>
      </c>
      <c r="AI118" s="17">
        <f t="shared" si="129"/>
        <v>1.46</v>
      </c>
      <c r="AJ118" s="17">
        <f t="shared" si="129"/>
        <v>1.32</v>
      </c>
      <c r="AK118" s="17">
        <f t="shared" si="129"/>
        <v>1.1</v>
      </c>
      <c r="AL118" s="16">
        <f>AL119</f>
        <v>4.609999999999999</v>
      </c>
      <c r="AM118" s="14">
        <f t="shared" si="129"/>
        <v>1</v>
      </c>
    </row>
    <row r="119" spans="1:39" ht="11.25">
      <c r="A119" s="11" t="s">
        <v>138</v>
      </c>
      <c r="B119" s="11" t="s">
        <v>138</v>
      </c>
      <c r="C119" s="11" t="s">
        <v>139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16">
        <f aca="true" t="shared" si="130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13">
        <f t="shared" si="126"/>
        <v>5.25</v>
      </c>
      <c r="AC119" s="17">
        <v>0.99</v>
      </c>
      <c r="AD119" s="17">
        <v>0.99</v>
      </c>
      <c r="AE119" s="17">
        <v>1.36</v>
      </c>
      <c r="AF119" s="17">
        <v>1.92</v>
      </c>
      <c r="AG119" s="13">
        <f>SUM(AC119:AF119)</f>
        <v>5.26</v>
      </c>
      <c r="AH119" s="17">
        <v>0.73</v>
      </c>
      <c r="AI119" s="17">
        <v>1.46</v>
      </c>
      <c r="AJ119" s="17">
        <v>1.32</v>
      </c>
      <c r="AK119" s="17">
        <v>1.1</v>
      </c>
      <c r="AL119" s="13">
        <f>SUM(AH119:AK119)</f>
        <v>4.609999999999999</v>
      </c>
      <c r="AM119" s="14">
        <v>1</v>
      </c>
    </row>
    <row r="120" spans="1:39" ht="11.25" customHeight="1">
      <c r="A120" s="19" t="s">
        <v>213</v>
      </c>
      <c r="B120" s="19" t="s">
        <v>214</v>
      </c>
      <c r="C120" s="11" t="s">
        <v>215</v>
      </c>
      <c r="D120" s="17">
        <f aca="true" t="shared" si="131" ref="D120:AM120">-D121</f>
        <v>-5.6</v>
      </c>
      <c r="E120" s="17">
        <f t="shared" si="131"/>
        <v>-4.09</v>
      </c>
      <c r="F120" s="17">
        <f t="shared" si="131"/>
        <v>-6.22</v>
      </c>
      <c r="G120" s="17">
        <f t="shared" si="131"/>
        <v>-8.37</v>
      </c>
      <c r="H120" s="18">
        <f t="shared" si="131"/>
        <v>-24.28</v>
      </c>
      <c r="I120" s="17">
        <f t="shared" si="131"/>
        <v>-2.72</v>
      </c>
      <c r="J120" s="17">
        <f t="shared" si="131"/>
        <v>-2.64</v>
      </c>
      <c r="K120" s="17">
        <f t="shared" si="131"/>
        <v>-1.99</v>
      </c>
      <c r="L120" s="17">
        <f t="shared" si="131"/>
        <v>-4.34</v>
      </c>
      <c r="M120" s="18">
        <f t="shared" si="131"/>
        <v>-11.690000000000001</v>
      </c>
      <c r="N120" s="17">
        <f t="shared" si="131"/>
        <v>-0.94</v>
      </c>
      <c r="O120" s="17">
        <f t="shared" si="131"/>
        <v>-1.05</v>
      </c>
      <c r="P120" s="17">
        <f t="shared" si="131"/>
        <v>-2.62</v>
      </c>
      <c r="Q120" s="17">
        <f t="shared" si="131"/>
        <v>-3.36</v>
      </c>
      <c r="R120" s="18">
        <f t="shared" si="131"/>
        <v>-7.970000000000001</v>
      </c>
      <c r="S120" s="17">
        <f t="shared" si="131"/>
        <v>-1.16</v>
      </c>
      <c r="T120" s="17">
        <f t="shared" si="131"/>
        <v>-2.54</v>
      </c>
      <c r="U120" s="17">
        <f t="shared" si="131"/>
        <v>-1.5</v>
      </c>
      <c r="V120" s="17">
        <f t="shared" si="131"/>
        <v>-3.69</v>
      </c>
      <c r="W120" s="18">
        <f t="shared" si="131"/>
        <v>-8.89</v>
      </c>
      <c r="X120" s="17">
        <f t="shared" si="131"/>
        <v>-1.58</v>
      </c>
      <c r="Y120" s="17">
        <f t="shared" si="131"/>
        <v>-2.33</v>
      </c>
      <c r="Z120" s="17">
        <f t="shared" si="131"/>
        <v>-2.04</v>
      </c>
      <c r="AA120" s="17">
        <f t="shared" si="131"/>
        <v>-3.1</v>
      </c>
      <c r="AB120" s="16">
        <f t="shared" si="131"/>
        <v>-9.05</v>
      </c>
      <c r="AC120" s="17">
        <f t="shared" si="131"/>
        <v>-0.96</v>
      </c>
      <c r="AD120" s="17">
        <f t="shared" si="131"/>
        <v>-2.91</v>
      </c>
      <c r="AE120" s="17">
        <f t="shared" si="131"/>
        <v>-2.37</v>
      </c>
      <c r="AF120" s="17">
        <f t="shared" si="131"/>
        <v>-1.52</v>
      </c>
      <c r="AG120" s="16">
        <f t="shared" si="131"/>
        <v>-7.76</v>
      </c>
      <c r="AH120" s="17">
        <f t="shared" si="131"/>
        <v>-1.21</v>
      </c>
      <c r="AI120" s="17">
        <f t="shared" si="131"/>
        <v>-1.04</v>
      </c>
      <c r="AJ120" s="17">
        <f t="shared" si="131"/>
        <v>-1.47</v>
      </c>
      <c r="AK120" s="17">
        <f t="shared" si="131"/>
        <v>-0.67</v>
      </c>
      <c r="AL120" s="16">
        <f t="shared" si="131"/>
        <v>-4.39</v>
      </c>
      <c r="AM120" s="14">
        <f t="shared" si="131"/>
        <v>-0.27</v>
      </c>
    </row>
    <row r="121" spans="1:39" ht="11.25">
      <c r="A121" s="11" t="s">
        <v>140</v>
      </c>
      <c r="B121" s="11" t="s">
        <v>140</v>
      </c>
      <c r="C121" s="11" t="s">
        <v>141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16">
        <f t="shared" si="130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13">
        <f t="shared" si="126"/>
        <v>9.05</v>
      </c>
      <c r="AC121" s="17">
        <v>0.96</v>
      </c>
      <c r="AD121" s="17">
        <v>2.91</v>
      </c>
      <c r="AE121" s="17">
        <v>2.37</v>
      </c>
      <c r="AF121" s="17">
        <v>1.52</v>
      </c>
      <c r="AG121" s="13">
        <f>SUM(AC121:AF121)</f>
        <v>7.76</v>
      </c>
      <c r="AH121" s="17">
        <v>1.21</v>
      </c>
      <c r="AI121" s="17">
        <v>1.04</v>
      </c>
      <c r="AJ121" s="17">
        <v>1.47</v>
      </c>
      <c r="AK121" s="17">
        <v>0.67</v>
      </c>
      <c r="AL121" s="13">
        <f>SUM(AH121:AK121)</f>
        <v>4.39</v>
      </c>
      <c r="AM121" s="14">
        <v>0.27</v>
      </c>
    </row>
    <row r="122" spans="1:41" s="48" customFormat="1" ht="11.25" customHeight="1">
      <c r="A122" s="19" t="s">
        <v>216</v>
      </c>
      <c r="B122" s="19" t="s">
        <v>217</v>
      </c>
      <c r="C122" s="11" t="s">
        <v>218</v>
      </c>
      <c r="D122" s="17">
        <f aca="true" t="shared" si="132" ref="D122:AF122">D123-D124</f>
        <v>-2.77</v>
      </c>
      <c r="E122" s="17">
        <f t="shared" si="132"/>
        <v>-1.21</v>
      </c>
      <c r="F122" s="17">
        <f t="shared" si="132"/>
        <v>-2.6199999999999997</v>
      </c>
      <c r="G122" s="17">
        <f t="shared" si="132"/>
        <v>-3.21</v>
      </c>
      <c r="H122" s="18">
        <f t="shared" si="132"/>
        <v>-9.809999999999999</v>
      </c>
      <c r="I122" s="17">
        <f t="shared" si="132"/>
        <v>-4.4799999999999995</v>
      </c>
      <c r="J122" s="17">
        <f t="shared" si="132"/>
        <v>-2.99</v>
      </c>
      <c r="K122" s="17">
        <f t="shared" si="132"/>
        <v>-3.4599999999999995</v>
      </c>
      <c r="L122" s="17">
        <f t="shared" si="132"/>
        <v>-3.5700000000000003</v>
      </c>
      <c r="M122" s="18">
        <f t="shared" si="132"/>
        <v>-14.5</v>
      </c>
      <c r="N122" s="17">
        <f t="shared" si="132"/>
        <v>-2.5</v>
      </c>
      <c r="O122" s="17">
        <f t="shared" si="132"/>
        <v>-2.48</v>
      </c>
      <c r="P122" s="17">
        <f t="shared" si="132"/>
        <v>-3.83</v>
      </c>
      <c r="Q122" s="17">
        <f t="shared" si="132"/>
        <v>-2.96</v>
      </c>
      <c r="R122" s="18">
        <f t="shared" si="132"/>
        <v>-11.770000000000001</v>
      </c>
      <c r="S122" s="17">
        <f t="shared" si="132"/>
        <v>-0.9</v>
      </c>
      <c r="T122" s="17">
        <f t="shared" si="132"/>
        <v>-0.35</v>
      </c>
      <c r="U122" s="17">
        <f t="shared" si="132"/>
        <v>-1.6500000000000001</v>
      </c>
      <c r="V122" s="17">
        <f t="shared" si="132"/>
        <v>-0.96</v>
      </c>
      <c r="W122" s="18">
        <f t="shared" si="132"/>
        <v>-3.8600000000000003</v>
      </c>
      <c r="X122" s="17">
        <f t="shared" si="132"/>
        <v>-1.12</v>
      </c>
      <c r="Y122" s="17">
        <f t="shared" si="132"/>
        <v>-0.5900000000000001</v>
      </c>
      <c r="Z122" s="17">
        <f t="shared" si="132"/>
        <v>-0.42000000000000004</v>
      </c>
      <c r="AA122" s="17">
        <f t="shared" si="132"/>
        <v>-0.6199999999999999</v>
      </c>
      <c r="AB122" s="16">
        <f t="shared" si="132"/>
        <v>-2.75</v>
      </c>
      <c r="AC122" s="17">
        <f t="shared" si="132"/>
        <v>-0.71</v>
      </c>
      <c r="AD122" s="17">
        <f t="shared" si="132"/>
        <v>-0.44000000000000006</v>
      </c>
      <c r="AE122" s="17">
        <f t="shared" si="132"/>
        <v>-0.4700000000000001</v>
      </c>
      <c r="AF122" s="17">
        <f t="shared" si="132"/>
        <v>-0.35000000000000003</v>
      </c>
      <c r="AG122" s="16">
        <f aca="true" t="shared" si="133" ref="AG122:AM122">AG123-AG124</f>
        <v>-1.97</v>
      </c>
      <c r="AH122" s="17">
        <f t="shared" si="133"/>
        <v>-0.2</v>
      </c>
      <c r="AI122" s="17">
        <f t="shared" si="133"/>
        <v>-0.30000000000000004</v>
      </c>
      <c r="AJ122" s="17">
        <f t="shared" si="133"/>
        <v>-0.51</v>
      </c>
      <c r="AK122" s="17">
        <f t="shared" si="133"/>
        <v>-0.35999999999999993</v>
      </c>
      <c r="AL122" s="16">
        <f t="shared" si="133"/>
        <v>-1.37</v>
      </c>
      <c r="AM122" s="14">
        <f t="shared" si="133"/>
        <v>-1.56</v>
      </c>
      <c r="AN122" s="15"/>
      <c r="AO122" s="15"/>
    </row>
    <row r="123" spans="1:39" ht="11.25">
      <c r="A123" s="11" t="s">
        <v>110</v>
      </c>
      <c r="B123" s="11" t="s">
        <v>110</v>
      </c>
      <c r="C123" s="11" t="s">
        <v>111</v>
      </c>
      <c r="D123" s="17">
        <f aca="true" t="shared" si="134" ref="D123:G124">D126+D129+D132</f>
        <v>0.03</v>
      </c>
      <c r="E123" s="17">
        <f t="shared" si="134"/>
        <v>0.4</v>
      </c>
      <c r="F123" s="17">
        <f t="shared" si="134"/>
        <v>0.93</v>
      </c>
      <c r="G123" s="17">
        <f t="shared" si="134"/>
        <v>0.75</v>
      </c>
      <c r="H123" s="16">
        <f>SUM(D123:G123)</f>
        <v>2.1100000000000003</v>
      </c>
      <c r="I123" s="17">
        <f aca="true" t="shared" si="135" ref="I123:L124">I126+I129+I132</f>
        <v>0.05</v>
      </c>
      <c r="J123" s="17">
        <f t="shared" si="135"/>
        <v>0.21000000000000002</v>
      </c>
      <c r="K123" s="17">
        <f t="shared" si="135"/>
        <v>0.6</v>
      </c>
      <c r="L123" s="17">
        <f t="shared" si="135"/>
        <v>0.34</v>
      </c>
      <c r="M123" s="16">
        <f>SUM(I123:L123)</f>
        <v>1.2</v>
      </c>
      <c r="N123" s="17">
        <f aca="true" t="shared" si="136" ref="N123:Q124">N126+N129+N132</f>
        <v>0.29</v>
      </c>
      <c r="O123" s="17">
        <f t="shared" si="136"/>
        <v>0.31</v>
      </c>
      <c r="P123" s="17">
        <f t="shared" si="136"/>
        <v>0.8200000000000001</v>
      </c>
      <c r="Q123" s="17">
        <f t="shared" si="136"/>
        <v>0.09</v>
      </c>
      <c r="R123" s="16">
        <f>SUM(N123:Q123)</f>
        <v>1.51</v>
      </c>
      <c r="S123" s="17">
        <f aca="true" t="shared" si="137" ref="S123:V124">S126+S129+S132</f>
        <v>0.11</v>
      </c>
      <c r="T123" s="17">
        <f t="shared" si="137"/>
        <v>0.28</v>
      </c>
      <c r="U123" s="17">
        <f t="shared" si="137"/>
        <v>0.27</v>
      </c>
      <c r="V123" s="17">
        <f t="shared" si="137"/>
        <v>0.22</v>
      </c>
      <c r="W123" s="16">
        <f t="shared" si="130"/>
        <v>0.88</v>
      </c>
      <c r="X123" s="17">
        <f aca="true" t="shared" si="138" ref="X123:AA124">X126+X129+X132</f>
        <v>0.13</v>
      </c>
      <c r="Y123" s="17">
        <f t="shared" si="138"/>
        <v>0.18</v>
      </c>
      <c r="Z123" s="17">
        <f t="shared" si="138"/>
        <v>0.14</v>
      </c>
      <c r="AA123" s="17">
        <f t="shared" si="138"/>
        <v>0.35000000000000003</v>
      </c>
      <c r="AB123" s="16">
        <f>SUM(X123:AA123)</f>
        <v>0.8</v>
      </c>
      <c r="AC123" s="17">
        <f aca="true" t="shared" si="139" ref="AC123:AF124">AC126+AC129+AC132</f>
        <v>0.25</v>
      </c>
      <c r="AD123" s="17">
        <f t="shared" si="139"/>
        <v>0.15</v>
      </c>
      <c r="AE123" s="17">
        <f t="shared" si="139"/>
        <v>0.09999999999999999</v>
      </c>
      <c r="AF123" s="17">
        <f t="shared" si="139"/>
        <v>0.06999999999999999</v>
      </c>
      <c r="AG123" s="16">
        <f>AG126+AG132</f>
        <v>0.5700000000000001</v>
      </c>
      <c r="AH123" s="17">
        <f aca="true" t="shared" si="140" ref="AH123:AK124">AH126+AH129+AH132</f>
        <v>0.03</v>
      </c>
      <c r="AI123" s="17">
        <f t="shared" si="140"/>
        <v>0.03</v>
      </c>
      <c r="AJ123" s="17">
        <f t="shared" si="140"/>
        <v>0.07</v>
      </c>
      <c r="AK123" s="17">
        <f t="shared" si="140"/>
        <v>0.35000000000000003</v>
      </c>
      <c r="AL123" s="16">
        <f>AL126+AL132</f>
        <v>0.48000000000000004</v>
      </c>
      <c r="AM123" s="14">
        <f>AM126+AM129+AM132</f>
        <v>0.09</v>
      </c>
    </row>
    <row r="124" spans="1:39" ht="11.25">
      <c r="A124" s="11" t="s">
        <v>112</v>
      </c>
      <c r="B124" s="11" t="s">
        <v>112</v>
      </c>
      <c r="C124" s="11" t="s">
        <v>113</v>
      </c>
      <c r="D124" s="17">
        <f t="shared" si="134"/>
        <v>2.8</v>
      </c>
      <c r="E124" s="17">
        <f t="shared" si="134"/>
        <v>1.6099999999999999</v>
      </c>
      <c r="F124" s="17">
        <f t="shared" si="134"/>
        <v>3.55</v>
      </c>
      <c r="G124" s="17">
        <f t="shared" si="134"/>
        <v>3.96</v>
      </c>
      <c r="H124" s="16">
        <f>SUM(D124:G124)</f>
        <v>11.92</v>
      </c>
      <c r="I124" s="17">
        <f t="shared" si="135"/>
        <v>4.529999999999999</v>
      </c>
      <c r="J124" s="17">
        <f t="shared" si="135"/>
        <v>3.2</v>
      </c>
      <c r="K124" s="17">
        <f t="shared" si="135"/>
        <v>4.06</v>
      </c>
      <c r="L124" s="17">
        <f t="shared" si="135"/>
        <v>3.91</v>
      </c>
      <c r="M124" s="16">
        <f>SUM(I124:L124)</f>
        <v>15.7</v>
      </c>
      <c r="N124" s="17">
        <f t="shared" si="136"/>
        <v>2.79</v>
      </c>
      <c r="O124" s="17">
        <f t="shared" si="136"/>
        <v>2.79</v>
      </c>
      <c r="P124" s="17">
        <f t="shared" si="136"/>
        <v>4.65</v>
      </c>
      <c r="Q124" s="17">
        <f t="shared" si="136"/>
        <v>3.05</v>
      </c>
      <c r="R124" s="16">
        <f>SUM(N124:Q124)</f>
        <v>13.280000000000001</v>
      </c>
      <c r="S124" s="17">
        <f t="shared" si="137"/>
        <v>1.01</v>
      </c>
      <c r="T124" s="17">
        <f t="shared" si="137"/>
        <v>0.63</v>
      </c>
      <c r="U124" s="17">
        <f t="shared" si="137"/>
        <v>1.9200000000000002</v>
      </c>
      <c r="V124" s="17">
        <f t="shared" si="137"/>
        <v>1.18</v>
      </c>
      <c r="W124" s="16">
        <f t="shared" si="130"/>
        <v>4.74</v>
      </c>
      <c r="X124" s="17">
        <f t="shared" si="138"/>
        <v>1.25</v>
      </c>
      <c r="Y124" s="17">
        <f t="shared" si="138"/>
        <v>0.77</v>
      </c>
      <c r="Z124" s="17">
        <f t="shared" si="138"/>
        <v>0.56</v>
      </c>
      <c r="AA124" s="17">
        <f t="shared" si="138"/>
        <v>0.97</v>
      </c>
      <c r="AB124" s="16">
        <f>SUM(X124:AA124)</f>
        <v>3.55</v>
      </c>
      <c r="AC124" s="17">
        <f t="shared" si="139"/>
        <v>0.96</v>
      </c>
      <c r="AD124" s="17">
        <f t="shared" si="139"/>
        <v>0.5900000000000001</v>
      </c>
      <c r="AE124" s="17">
        <f t="shared" si="139"/>
        <v>0.5700000000000001</v>
      </c>
      <c r="AF124" s="17">
        <f t="shared" si="139"/>
        <v>0.42000000000000004</v>
      </c>
      <c r="AG124" s="13">
        <f>SUM(AC124:AF124)</f>
        <v>2.54</v>
      </c>
      <c r="AH124" s="17">
        <f t="shared" si="140"/>
        <v>0.23</v>
      </c>
      <c r="AI124" s="17">
        <f t="shared" si="140"/>
        <v>0.33</v>
      </c>
      <c r="AJ124" s="17">
        <f t="shared" si="140"/>
        <v>0.5800000000000001</v>
      </c>
      <c r="AK124" s="17">
        <f t="shared" si="140"/>
        <v>0.71</v>
      </c>
      <c r="AL124" s="13">
        <f>SUM(AH124:AK124)</f>
        <v>1.85</v>
      </c>
      <c r="AM124" s="14">
        <f>AM127+AM130+AM133</f>
        <v>1.6500000000000001</v>
      </c>
    </row>
    <row r="125" spans="1:39" ht="11.25">
      <c r="A125" s="19" t="s">
        <v>219</v>
      </c>
      <c r="B125" s="19" t="s">
        <v>220</v>
      </c>
      <c r="C125" s="11" t="s">
        <v>221</v>
      </c>
      <c r="D125" s="17">
        <f aca="true" t="shared" si="141" ref="D125:R125">D126-D127</f>
        <v>-1.81</v>
      </c>
      <c r="E125" s="17">
        <f t="shared" si="141"/>
        <v>-0.33999999999999997</v>
      </c>
      <c r="F125" s="17">
        <f t="shared" si="141"/>
        <v>-1.19</v>
      </c>
      <c r="G125" s="17">
        <f t="shared" si="141"/>
        <v>-1.64</v>
      </c>
      <c r="H125" s="18">
        <f t="shared" si="141"/>
        <v>-4.98</v>
      </c>
      <c r="I125" s="17">
        <f t="shared" si="141"/>
        <v>-3.61</v>
      </c>
      <c r="J125" s="17">
        <f t="shared" si="141"/>
        <v>-0.71</v>
      </c>
      <c r="K125" s="17">
        <f t="shared" si="141"/>
        <v>-1.31</v>
      </c>
      <c r="L125" s="17">
        <f t="shared" si="141"/>
        <v>-1.5999999999999999</v>
      </c>
      <c r="M125" s="18">
        <f t="shared" si="141"/>
        <v>-7.23</v>
      </c>
      <c r="N125" s="17">
        <f t="shared" si="141"/>
        <v>-1.07</v>
      </c>
      <c r="O125" s="17">
        <f t="shared" si="141"/>
        <v>-0.3</v>
      </c>
      <c r="P125" s="17">
        <f t="shared" si="141"/>
        <v>0.28</v>
      </c>
      <c r="Q125" s="17">
        <f t="shared" si="141"/>
        <v>-0.88</v>
      </c>
      <c r="R125" s="18">
        <f t="shared" si="141"/>
        <v>-1.97</v>
      </c>
      <c r="S125" s="17">
        <f aca="true" t="shared" si="142" ref="S125:AF125">S126-S127</f>
        <v>-0.8300000000000001</v>
      </c>
      <c r="T125" s="17">
        <f t="shared" si="142"/>
        <v>-0.27</v>
      </c>
      <c r="U125" s="17">
        <f t="shared" si="142"/>
        <v>-0.53</v>
      </c>
      <c r="V125" s="17">
        <f t="shared" si="142"/>
        <v>-0.54</v>
      </c>
      <c r="W125" s="18">
        <f t="shared" si="142"/>
        <v>-2.17</v>
      </c>
      <c r="X125" s="17">
        <f t="shared" si="142"/>
        <v>-0.61</v>
      </c>
      <c r="Y125" s="17">
        <f t="shared" si="142"/>
        <v>-0.5</v>
      </c>
      <c r="Z125" s="17">
        <f t="shared" si="142"/>
        <v>-0.38</v>
      </c>
      <c r="AA125" s="17">
        <f t="shared" si="142"/>
        <v>-0.47</v>
      </c>
      <c r="AB125" s="16">
        <f t="shared" si="142"/>
        <v>-1.9600000000000002</v>
      </c>
      <c r="AC125" s="17">
        <f t="shared" si="142"/>
        <v>-0.48</v>
      </c>
      <c r="AD125" s="17">
        <f t="shared" si="142"/>
        <v>-0.18000000000000002</v>
      </c>
      <c r="AE125" s="17">
        <f t="shared" si="142"/>
        <v>-0.27</v>
      </c>
      <c r="AF125" s="17">
        <f t="shared" si="142"/>
        <v>-0.21000000000000002</v>
      </c>
      <c r="AG125" s="16">
        <f aca="true" t="shared" si="143" ref="AG125:AM125">AG126-AG127</f>
        <v>-1.1400000000000001</v>
      </c>
      <c r="AH125" s="17">
        <f t="shared" si="143"/>
        <v>-0.11000000000000001</v>
      </c>
      <c r="AI125" s="17">
        <f t="shared" si="143"/>
        <v>-0.16</v>
      </c>
      <c r="AJ125" s="17">
        <f t="shared" si="143"/>
        <v>-0.36</v>
      </c>
      <c r="AK125" s="17">
        <f t="shared" si="143"/>
        <v>-0.07</v>
      </c>
      <c r="AL125" s="16">
        <f t="shared" si="143"/>
        <v>-0.7000000000000002</v>
      </c>
      <c r="AM125" s="14">
        <f t="shared" si="143"/>
        <v>-0.21</v>
      </c>
    </row>
    <row r="126" spans="1:39" ht="11.25">
      <c r="A126" s="11" t="s">
        <v>138</v>
      </c>
      <c r="B126" s="11" t="s">
        <v>138</v>
      </c>
      <c r="C126" s="11" t="s">
        <v>139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16">
        <f t="shared" si="130"/>
        <v>0.87</v>
      </c>
      <c r="X126" s="17">
        <v>0.13</v>
      </c>
      <c r="Y126" s="17">
        <v>0.05</v>
      </c>
      <c r="Z126" s="17">
        <v>0.11</v>
      </c>
      <c r="AA126" s="17">
        <v>0.28</v>
      </c>
      <c r="AB126" s="13">
        <f>SUM(X126:AA126)</f>
        <v>0.5700000000000001</v>
      </c>
      <c r="AC126" s="17">
        <v>0.24</v>
      </c>
      <c r="AD126" s="17">
        <v>0.15</v>
      </c>
      <c r="AE126" s="17">
        <v>0.09</v>
      </c>
      <c r="AF126" s="17">
        <v>0.06</v>
      </c>
      <c r="AG126" s="13">
        <f aca="true" t="shared" si="144" ref="AG126:AG131">SUM(AC126:AF126)</f>
        <v>0.54</v>
      </c>
      <c r="AH126" s="17">
        <v>0.03</v>
      </c>
      <c r="AI126" s="17">
        <v>0.03</v>
      </c>
      <c r="AJ126" s="17">
        <v>0.07</v>
      </c>
      <c r="AK126" s="17">
        <v>0.33</v>
      </c>
      <c r="AL126" s="13">
        <f aca="true" t="shared" si="145" ref="AL126:AL131">SUM(AH126:AK126)</f>
        <v>0.46</v>
      </c>
      <c r="AM126" s="14">
        <v>0.09</v>
      </c>
    </row>
    <row r="127" spans="1:39" ht="11.25">
      <c r="A127" s="11" t="s">
        <v>140</v>
      </c>
      <c r="B127" s="11" t="s">
        <v>140</v>
      </c>
      <c r="C127" s="11" t="s">
        <v>141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16">
        <f t="shared" si="130"/>
        <v>3.04</v>
      </c>
      <c r="X127" s="17">
        <v>0.74</v>
      </c>
      <c r="Y127" s="17">
        <v>0.55</v>
      </c>
      <c r="Z127" s="17">
        <v>0.49</v>
      </c>
      <c r="AA127" s="17">
        <v>0.75</v>
      </c>
      <c r="AB127" s="13">
        <f>SUM(X127:AA127)</f>
        <v>2.5300000000000002</v>
      </c>
      <c r="AC127" s="17">
        <v>0.72</v>
      </c>
      <c r="AD127" s="17">
        <v>0.33</v>
      </c>
      <c r="AE127" s="17">
        <v>0.36</v>
      </c>
      <c r="AF127" s="17">
        <v>0.27</v>
      </c>
      <c r="AG127" s="13">
        <f t="shared" si="144"/>
        <v>1.6800000000000002</v>
      </c>
      <c r="AH127" s="17">
        <v>0.14</v>
      </c>
      <c r="AI127" s="17">
        <v>0.19</v>
      </c>
      <c r="AJ127" s="17">
        <v>0.43</v>
      </c>
      <c r="AK127" s="17">
        <v>0.4</v>
      </c>
      <c r="AL127" s="13">
        <f t="shared" si="145"/>
        <v>1.1600000000000001</v>
      </c>
      <c r="AM127" s="14">
        <v>0.3</v>
      </c>
    </row>
    <row r="128" spans="1:39" ht="11.25">
      <c r="A128" s="19" t="s">
        <v>222</v>
      </c>
      <c r="B128" s="19" t="s">
        <v>223</v>
      </c>
      <c r="C128" s="11" t="s">
        <v>224</v>
      </c>
      <c r="D128" s="17">
        <f aca="true" t="shared" si="146" ref="D128:AA128">D129-D130</f>
        <v>-0.96</v>
      </c>
      <c r="E128" s="17">
        <f t="shared" si="146"/>
        <v>-0.9</v>
      </c>
      <c r="F128" s="17">
        <f t="shared" si="146"/>
        <v>-1.36</v>
      </c>
      <c r="G128" s="17">
        <f t="shared" si="146"/>
        <v>-1.58</v>
      </c>
      <c r="H128" s="18">
        <f t="shared" si="146"/>
        <v>-4.800000000000001</v>
      </c>
      <c r="I128" s="17">
        <f t="shared" si="146"/>
        <v>-0.86</v>
      </c>
      <c r="J128" s="17">
        <f t="shared" si="146"/>
        <v>-2.27</v>
      </c>
      <c r="K128" s="17">
        <f t="shared" si="146"/>
        <v>-2.15</v>
      </c>
      <c r="L128" s="17">
        <f t="shared" si="146"/>
        <v>-1.97</v>
      </c>
      <c r="M128" s="18">
        <f t="shared" si="146"/>
        <v>-7.25</v>
      </c>
      <c r="N128" s="17">
        <f t="shared" si="146"/>
        <v>-1.28</v>
      </c>
      <c r="O128" s="17">
        <f t="shared" si="146"/>
        <v>-1.6</v>
      </c>
      <c r="P128" s="17">
        <f t="shared" si="146"/>
        <v>-2.23</v>
      </c>
      <c r="Q128" s="17">
        <f t="shared" si="146"/>
        <v>-2.08</v>
      </c>
      <c r="R128" s="18">
        <f t="shared" si="146"/>
        <v>-7.1899999999999995</v>
      </c>
      <c r="S128" s="17">
        <f t="shared" si="146"/>
        <v>-0.07</v>
      </c>
      <c r="T128" s="17">
        <f t="shared" si="146"/>
        <v>-0.08</v>
      </c>
      <c r="U128" s="17">
        <f t="shared" si="146"/>
        <v>-1.12</v>
      </c>
      <c r="V128" s="17">
        <f t="shared" si="146"/>
        <v>-0.42</v>
      </c>
      <c r="W128" s="16">
        <f t="shared" si="146"/>
        <v>-1.69</v>
      </c>
      <c r="X128" s="17">
        <f t="shared" si="146"/>
        <v>-0.51</v>
      </c>
      <c r="Y128" s="17">
        <f t="shared" si="146"/>
        <v>-0.22</v>
      </c>
      <c r="Z128" s="17">
        <f t="shared" si="146"/>
        <v>-0.039999999999999994</v>
      </c>
      <c r="AA128" s="17">
        <f t="shared" si="146"/>
        <v>-0.16999999999999998</v>
      </c>
      <c r="AB128" s="16">
        <f>AB129-AB131</f>
        <v>-0.07999999999999999</v>
      </c>
      <c r="AC128" s="17">
        <f>AC129-AC130</f>
        <v>-0.22</v>
      </c>
      <c r="AD128" s="17">
        <f>AD129-AD130</f>
        <v>-0.25</v>
      </c>
      <c r="AE128" s="17">
        <f>AE129-AE130</f>
        <v>-0.2</v>
      </c>
      <c r="AF128" s="17">
        <f>AF129-AF130</f>
        <v>-0.15</v>
      </c>
      <c r="AG128" s="13">
        <f t="shared" si="144"/>
        <v>-0.82</v>
      </c>
      <c r="AH128" s="17">
        <f>AH129-AH130</f>
        <v>-0.09</v>
      </c>
      <c r="AI128" s="17">
        <f>AI129-AI130</f>
        <v>-0.14</v>
      </c>
      <c r="AJ128" s="17">
        <f>AJ129-AJ130</f>
        <v>-0.09</v>
      </c>
      <c r="AK128" s="17">
        <f>AK129-AK130</f>
        <v>-0.31</v>
      </c>
      <c r="AL128" s="13">
        <f t="shared" si="145"/>
        <v>-0.63</v>
      </c>
      <c r="AM128" s="14">
        <f>AM129-AM130</f>
        <v>-1.35</v>
      </c>
    </row>
    <row r="129" spans="1:39" ht="11.25">
      <c r="A129" s="11" t="s">
        <v>138</v>
      </c>
      <c r="B129" s="11" t="s">
        <v>138</v>
      </c>
      <c r="C129" s="11" t="s">
        <v>139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16">
        <f>SUM(S129:V129)</f>
        <v>0.01</v>
      </c>
      <c r="X129" s="17">
        <v>0</v>
      </c>
      <c r="Y129" s="17">
        <v>0</v>
      </c>
      <c r="Z129" s="17">
        <v>0.02</v>
      </c>
      <c r="AA129" s="17">
        <v>0.05</v>
      </c>
      <c r="AB129" s="13">
        <f>SUM(X129:AA129)</f>
        <v>0.07</v>
      </c>
      <c r="AC129" s="17">
        <v>0</v>
      </c>
      <c r="AD129" s="17">
        <v>0</v>
      </c>
      <c r="AE129" s="17">
        <v>0</v>
      </c>
      <c r="AF129" s="17">
        <v>0</v>
      </c>
      <c r="AG129" s="13">
        <f t="shared" si="144"/>
        <v>0</v>
      </c>
      <c r="AH129" s="17">
        <v>0</v>
      </c>
      <c r="AI129" s="17">
        <v>0</v>
      </c>
      <c r="AJ129" s="17">
        <v>0</v>
      </c>
      <c r="AK129" s="17">
        <v>0</v>
      </c>
      <c r="AL129" s="13">
        <f t="shared" si="145"/>
        <v>0</v>
      </c>
      <c r="AM129" s="14">
        <v>0</v>
      </c>
    </row>
    <row r="130" spans="1:39" ht="11.25">
      <c r="A130" s="11" t="s">
        <v>140</v>
      </c>
      <c r="B130" s="11" t="s">
        <v>140</v>
      </c>
      <c r="C130" s="11" t="s">
        <v>141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16">
        <f>SUM(S130:V130)</f>
        <v>1.7</v>
      </c>
      <c r="X130" s="17">
        <v>0.51</v>
      </c>
      <c r="Y130" s="17">
        <v>0.22</v>
      </c>
      <c r="Z130" s="17">
        <v>0.06</v>
      </c>
      <c r="AA130" s="17">
        <v>0.22</v>
      </c>
      <c r="AB130" s="13">
        <f>SUM(X130:AA130)</f>
        <v>1.01</v>
      </c>
      <c r="AC130" s="17">
        <v>0.22</v>
      </c>
      <c r="AD130" s="17">
        <v>0.25</v>
      </c>
      <c r="AE130" s="17">
        <v>0.2</v>
      </c>
      <c r="AF130" s="17">
        <v>0.15</v>
      </c>
      <c r="AG130" s="13">
        <f t="shared" si="144"/>
        <v>0.82</v>
      </c>
      <c r="AH130" s="17">
        <v>0.09</v>
      </c>
      <c r="AI130" s="17">
        <v>0.14</v>
      </c>
      <c r="AJ130" s="17">
        <v>0.09</v>
      </c>
      <c r="AK130" s="17">
        <v>0.31</v>
      </c>
      <c r="AL130" s="13">
        <f t="shared" si="145"/>
        <v>0.63</v>
      </c>
      <c r="AM130" s="14">
        <v>1.35</v>
      </c>
    </row>
    <row r="131" spans="1:39" ht="11.25">
      <c r="A131" s="19" t="s">
        <v>225</v>
      </c>
      <c r="B131" s="19" t="s">
        <v>226</v>
      </c>
      <c r="C131" s="11" t="s">
        <v>227</v>
      </c>
      <c r="D131" s="17">
        <f aca="true" t="shared" si="147" ref="D131:AF131">D132-D133</f>
        <v>0</v>
      </c>
      <c r="E131" s="17">
        <f t="shared" si="147"/>
        <v>0.03</v>
      </c>
      <c r="F131" s="17">
        <f t="shared" si="147"/>
        <v>-0.07</v>
      </c>
      <c r="G131" s="17">
        <f t="shared" si="147"/>
        <v>0.01</v>
      </c>
      <c r="H131" s="18">
        <f t="shared" si="147"/>
        <v>-0.03</v>
      </c>
      <c r="I131" s="17">
        <f t="shared" si="147"/>
        <v>-0.01</v>
      </c>
      <c r="J131" s="17">
        <f t="shared" si="147"/>
        <v>-0.01</v>
      </c>
      <c r="K131" s="17">
        <f t="shared" si="147"/>
        <v>0</v>
      </c>
      <c r="L131" s="17">
        <f t="shared" si="147"/>
        <v>0</v>
      </c>
      <c r="M131" s="18">
        <f t="shared" si="147"/>
        <v>-0.019999999999999997</v>
      </c>
      <c r="N131" s="17">
        <f t="shared" si="147"/>
        <v>-0.15</v>
      </c>
      <c r="O131" s="17">
        <f t="shared" si="147"/>
        <v>-0.58</v>
      </c>
      <c r="P131" s="17">
        <f t="shared" si="147"/>
        <v>-1.88</v>
      </c>
      <c r="Q131" s="17">
        <f t="shared" si="147"/>
        <v>0</v>
      </c>
      <c r="R131" s="18">
        <f t="shared" si="147"/>
        <v>-2.61</v>
      </c>
      <c r="S131" s="17">
        <f t="shared" si="147"/>
        <v>0</v>
      </c>
      <c r="T131" s="17">
        <f t="shared" si="147"/>
        <v>0</v>
      </c>
      <c r="U131" s="17">
        <f t="shared" si="147"/>
        <v>0</v>
      </c>
      <c r="V131" s="17">
        <f t="shared" si="147"/>
        <v>0</v>
      </c>
      <c r="W131" s="16">
        <f t="shared" si="147"/>
        <v>0</v>
      </c>
      <c r="X131" s="17">
        <f t="shared" si="147"/>
        <v>0</v>
      </c>
      <c r="Y131" s="17">
        <f t="shared" si="147"/>
        <v>0.13</v>
      </c>
      <c r="Z131" s="17">
        <f t="shared" si="147"/>
        <v>0</v>
      </c>
      <c r="AA131" s="17">
        <f t="shared" si="147"/>
        <v>0.02</v>
      </c>
      <c r="AB131" s="16">
        <f t="shared" si="147"/>
        <v>0.15</v>
      </c>
      <c r="AC131" s="17">
        <f t="shared" si="147"/>
        <v>-0.01</v>
      </c>
      <c r="AD131" s="17">
        <f t="shared" si="147"/>
        <v>-0.01</v>
      </c>
      <c r="AE131" s="17">
        <f t="shared" si="147"/>
        <v>0</v>
      </c>
      <c r="AF131" s="17">
        <f t="shared" si="147"/>
        <v>0.01</v>
      </c>
      <c r="AG131" s="13">
        <f t="shared" si="144"/>
        <v>-0.01</v>
      </c>
      <c r="AH131" s="17">
        <f>AH132-AH133</f>
        <v>0</v>
      </c>
      <c r="AI131" s="17">
        <f>AI132-AI133</f>
        <v>0</v>
      </c>
      <c r="AJ131" s="17">
        <f>AJ132-AJ133</f>
        <v>-0.06</v>
      </c>
      <c r="AK131" s="17">
        <f>AK132-AK133</f>
        <v>0.02</v>
      </c>
      <c r="AL131" s="13">
        <f t="shared" si="145"/>
        <v>-0.039999999999999994</v>
      </c>
      <c r="AM131" s="14">
        <f>AM132-AM133</f>
        <v>0</v>
      </c>
    </row>
    <row r="132" spans="1:39" ht="11.25">
      <c r="A132" s="11" t="s">
        <v>138</v>
      </c>
      <c r="B132" s="11" t="s">
        <v>138</v>
      </c>
      <c r="C132" s="11" t="s">
        <v>139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16">
        <f>SUM(S132:V132)</f>
        <v>0</v>
      </c>
      <c r="X132" s="17">
        <v>0</v>
      </c>
      <c r="Y132" s="17">
        <v>0.13</v>
      </c>
      <c r="Z132" s="17">
        <v>0.01</v>
      </c>
      <c r="AA132" s="17">
        <v>0.02</v>
      </c>
      <c r="AB132" s="13">
        <f>SUM(X132:AA132)</f>
        <v>0.16</v>
      </c>
      <c r="AC132" s="17">
        <v>0.01</v>
      </c>
      <c r="AD132" s="17">
        <v>0</v>
      </c>
      <c r="AE132" s="17">
        <v>0.01</v>
      </c>
      <c r="AF132" s="17">
        <v>0.01</v>
      </c>
      <c r="AG132" s="13">
        <f>SUM(AC132:AF132)</f>
        <v>0.03</v>
      </c>
      <c r="AH132" s="17">
        <v>0</v>
      </c>
      <c r="AI132" s="17">
        <v>0</v>
      </c>
      <c r="AJ132" s="17">
        <v>0</v>
      </c>
      <c r="AK132" s="17">
        <v>0.02</v>
      </c>
      <c r="AL132" s="13">
        <f>SUM(AH132:AK132)</f>
        <v>0.02</v>
      </c>
      <c r="AM132" s="14"/>
    </row>
    <row r="133" spans="1:39" ht="11.25">
      <c r="A133" s="11" t="s">
        <v>140</v>
      </c>
      <c r="B133" s="11" t="s">
        <v>140</v>
      </c>
      <c r="C133" s="11" t="s">
        <v>141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16">
        <f>SUM(S133:V133)</f>
        <v>0</v>
      </c>
      <c r="X133" s="17">
        <v>0</v>
      </c>
      <c r="Y133" s="17">
        <v>0</v>
      </c>
      <c r="Z133" s="17">
        <v>0.01</v>
      </c>
      <c r="AA133" s="17">
        <v>0</v>
      </c>
      <c r="AB133" s="13">
        <f>SUM(X133:AA133)</f>
        <v>0.01</v>
      </c>
      <c r="AC133" s="17">
        <v>0.02</v>
      </c>
      <c r="AD133" s="17">
        <v>0.01</v>
      </c>
      <c r="AE133" s="17">
        <v>0.01</v>
      </c>
      <c r="AF133" s="17">
        <v>0</v>
      </c>
      <c r="AG133" s="13">
        <f>SUM(AC133:AF133)</f>
        <v>0.04</v>
      </c>
      <c r="AH133" s="17">
        <v>0</v>
      </c>
      <c r="AI133" s="17">
        <v>0</v>
      </c>
      <c r="AJ133" s="17">
        <v>0.06</v>
      </c>
      <c r="AK133" s="17">
        <v>0</v>
      </c>
      <c r="AL133" s="13">
        <f>SUM(AH133:AK133)</f>
        <v>0.06</v>
      </c>
      <c r="AM133" s="14"/>
    </row>
    <row r="134" spans="1:41" s="48" customFormat="1" ht="11.25">
      <c r="A134" s="19" t="s">
        <v>228</v>
      </c>
      <c r="B134" s="19" t="s">
        <v>229</v>
      </c>
      <c r="C134" s="11" t="s">
        <v>230</v>
      </c>
      <c r="D134" s="17">
        <f aca="true" t="shared" si="148" ref="D134:AF134">D135-D136</f>
        <v>-0.3999999999999999</v>
      </c>
      <c r="E134" s="17">
        <f t="shared" si="148"/>
        <v>-1.7799999999999998</v>
      </c>
      <c r="F134" s="17">
        <f t="shared" si="148"/>
        <v>-0.5900000000000001</v>
      </c>
      <c r="G134" s="17">
        <f t="shared" si="148"/>
        <v>-0.9900000000000002</v>
      </c>
      <c r="H134" s="18">
        <f t="shared" si="148"/>
        <v>-3.76</v>
      </c>
      <c r="I134" s="17">
        <f t="shared" si="148"/>
        <v>-1.2799999999999998</v>
      </c>
      <c r="J134" s="17">
        <f t="shared" si="148"/>
        <v>-1.23</v>
      </c>
      <c r="K134" s="17">
        <f t="shared" si="148"/>
        <v>-1.0799999999999998</v>
      </c>
      <c r="L134" s="17">
        <f t="shared" si="148"/>
        <v>-1.8600000000000003</v>
      </c>
      <c r="M134" s="18">
        <f t="shared" si="148"/>
        <v>-5.450000000000002</v>
      </c>
      <c r="N134" s="17">
        <f t="shared" si="148"/>
        <v>-0.7799999999999999</v>
      </c>
      <c r="O134" s="17">
        <f t="shared" si="148"/>
        <v>-0.6000000000000003</v>
      </c>
      <c r="P134" s="17">
        <f t="shared" si="148"/>
        <v>-0.9400000000000004</v>
      </c>
      <c r="Q134" s="17">
        <f t="shared" si="148"/>
        <v>-1.13</v>
      </c>
      <c r="R134" s="18">
        <f t="shared" si="148"/>
        <v>-3.4499999999999993</v>
      </c>
      <c r="S134" s="17">
        <f t="shared" si="148"/>
        <v>-0.7599999999999998</v>
      </c>
      <c r="T134" s="17">
        <f t="shared" si="148"/>
        <v>-0.3600000000000001</v>
      </c>
      <c r="U134" s="17">
        <f t="shared" si="148"/>
        <v>-0.7300000000000004</v>
      </c>
      <c r="V134" s="17">
        <f t="shared" si="148"/>
        <v>-1.52</v>
      </c>
      <c r="W134" s="16">
        <f t="shared" si="148"/>
        <v>-3.37</v>
      </c>
      <c r="X134" s="17">
        <f t="shared" si="148"/>
        <v>-0.4700000000000002</v>
      </c>
      <c r="Y134" s="17">
        <f t="shared" si="148"/>
        <v>0.050000000000000044</v>
      </c>
      <c r="Z134" s="17">
        <f t="shared" si="148"/>
        <v>-0.6000000000000001</v>
      </c>
      <c r="AA134" s="17">
        <f t="shared" si="148"/>
        <v>-0.27</v>
      </c>
      <c r="AB134" s="16">
        <f t="shared" si="148"/>
        <v>-1.29</v>
      </c>
      <c r="AC134" s="17">
        <f t="shared" si="148"/>
        <v>-0.3700000000000001</v>
      </c>
      <c r="AD134" s="17">
        <f t="shared" si="148"/>
        <v>-0.3599999999999999</v>
      </c>
      <c r="AE134" s="17">
        <f t="shared" si="148"/>
        <v>-1.15</v>
      </c>
      <c r="AF134" s="17">
        <f t="shared" si="148"/>
        <v>-0.54</v>
      </c>
      <c r="AG134" s="16">
        <f aca="true" t="shared" si="149" ref="AG134:AM134">AG135-AG136</f>
        <v>-2.4200000000000017</v>
      </c>
      <c r="AH134" s="17">
        <f t="shared" si="149"/>
        <v>-0.7200000000000002</v>
      </c>
      <c r="AI134" s="17">
        <f t="shared" si="149"/>
        <v>-0.6099999999999999</v>
      </c>
      <c r="AJ134" s="17">
        <f t="shared" si="149"/>
        <v>-0.15000000000000013</v>
      </c>
      <c r="AK134" s="17">
        <f t="shared" si="149"/>
        <v>0.6600000000000001</v>
      </c>
      <c r="AL134" s="16">
        <f t="shared" si="149"/>
        <v>-0.8199999999999994</v>
      </c>
      <c r="AM134" s="14">
        <f t="shared" si="149"/>
        <v>0.31000000000000005</v>
      </c>
      <c r="AN134" s="15"/>
      <c r="AO134" s="15"/>
    </row>
    <row r="135" spans="1:39" ht="11.25">
      <c r="A135" s="11" t="s">
        <v>110</v>
      </c>
      <c r="B135" s="11" t="s">
        <v>110</v>
      </c>
      <c r="C135" s="11" t="s">
        <v>111</v>
      </c>
      <c r="D135" s="17">
        <f aca="true" t="shared" si="150" ref="D135:AF136">D138+D141</f>
        <v>1.47</v>
      </c>
      <c r="E135" s="17">
        <f t="shared" si="150"/>
        <v>0.66</v>
      </c>
      <c r="F135" s="17">
        <f t="shared" si="150"/>
        <v>1.01</v>
      </c>
      <c r="G135" s="17">
        <f t="shared" si="150"/>
        <v>1.12</v>
      </c>
      <c r="H135" s="18">
        <f t="shared" si="150"/>
        <v>4.26</v>
      </c>
      <c r="I135" s="17">
        <f t="shared" si="150"/>
        <v>1.17</v>
      </c>
      <c r="J135" s="17">
        <f t="shared" si="150"/>
        <v>0.6900000000000001</v>
      </c>
      <c r="K135" s="17">
        <f t="shared" si="150"/>
        <v>0.99</v>
      </c>
      <c r="L135" s="17">
        <f t="shared" si="150"/>
        <v>0.9600000000000001</v>
      </c>
      <c r="M135" s="18">
        <f t="shared" si="150"/>
        <v>3.8099999999999996</v>
      </c>
      <c r="N135" s="17">
        <f t="shared" si="150"/>
        <v>0.84</v>
      </c>
      <c r="O135" s="17">
        <f t="shared" si="150"/>
        <v>1.97</v>
      </c>
      <c r="P135" s="17">
        <f t="shared" si="150"/>
        <v>1.3599999999999999</v>
      </c>
      <c r="Q135" s="17">
        <f t="shared" si="150"/>
        <v>1.33</v>
      </c>
      <c r="R135" s="18">
        <f t="shared" si="150"/>
        <v>5.5</v>
      </c>
      <c r="S135" s="17">
        <f t="shared" si="150"/>
        <v>1.35</v>
      </c>
      <c r="T135" s="17">
        <f t="shared" si="150"/>
        <v>1.32</v>
      </c>
      <c r="U135" s="17">
        <f t="shared" si="150"/>
        <v>1.38</v>
      </c>
      <c r="V135" s="17">
        <f t="shared" si="150"/>
        <v>1.15</v>
      </c>
      <c r="W135" s="16">
        <f t="shared" si="150"/>
        <v>5.2</v>
      </c>
      <c r="X135" s="17">
        <f t="shared" si="150"/>
        <v>1.4</v>
      </c>
      <c r="Y135" s="17">
        <f t="shared" si="150"/>
        <v>1.77</v>
      </c>
      <c r="Z135" s="17">
        <f t="shared" si="150"/>
        <v>1.5</v>
      </c>
      <c r="AA135" s="17">
        <f t="shared" si="150"/>
        <v>2.04</v>
      </c>
      <c r="AB135" s="13">
        <f t="shared" si="150"/>
        <v>6.71</v>
      </c>
      <c r="AC135" s="17">
        <f t="shared" si="150"/>
        <v>1.7999999999999998</v>
      </c>
      <c r="AD135" s="17">
        <f t="shared" si="150"/>
        <v>1.62</v>
      </c>
      <c r="AE135" s="17">
        <f t="shared" si="150"/>
        <v>1.5</v>
      </c>
      <c r="AF135" s="17">
        <f t="shared" si="150"/>
        <v>2.02</v>
      </c>
      <c r="AG135" s="13">
        <f>SUM(AC135:AF135)</f>
        <v>6.9399999999999995</v>
      </c>
      <c r="AH135" s="17">
        <f aca="true" t="shared" si="151" ref="AH135:AK136">AH138+AH141</f>
        <v>1.1099999999999999</v>
      </c>
      <c r="AI135" s="17">
        <f t="shared" si="151"/>
        <v>1.29</v>
      </c>
      <c r="AJ135" s="17">
        <f t="shared" si="151"/>
        <v>1.42</v>
      </c>
      <c r="AK135" s="17">
        <f t="shared" si="151"/>
        <v>2.25</v>
      </c>
      <c r="AL135" s="13">
        <f>SUM(AH135:AK135)</f>
        <v>6.07</v>
      </c>
      <c r="AM135" s="14">
        <f>AM138+AM141</f>
        <v>1.61</v>
      </c>
    </row>
    <row r="136" spans="1:39" ht="11.25">
      <c r="A136" s="11" t="s">
        <v>112</v>
      </c>
      <c r="B136" s="11" t="s">
        <v>112</v>
      </c>
      <c r="C136" s="11" t="s">
        <v>113</v>
      </c>
      <c r="D136" s="17">
        <f t="shared" si="150"/>
        <v>1.8699999999999999</v>
      </c>
      <c r="E136" s="17">
        <f t="shared" si="150"/>
        <v>2.44</v>
      </c>
      <c r="F136" s="17">
        <f t="shared" si="150"/>
        <v>1.6</v>
      </c>
      <c r="G136" s="17">
        <f t="shared" si="150"/>
        <v>2.1100000000000003</v>
      </c>
      <c r="H136" s="18">
        <f t="shared" si="150"/>
        <v>8.02</v>
      </c>
      <c r="I136" s="17">
        <f t="shared" si="150"/>
        <v>2.4499999999999997</v>
      </c>
      <c r="J136" s="17">
        <f t="shared" si="150"/>
        <v>1.92</v>
      </c>
      <c r="K136" s="17">
        <f t="shared" si="150"/>
        <v>2.07</v>
      </c>
      <c r="L136" s="17">
        <f t="shared" si="150"/>
        <v>2.8200000000000003</v>
      </c>
      <c r="M136" s="18">
        <f t="shared" si="150"/>
        <v>9.260000000000002</v>
      </c>
      <c r="N136" s="17">
        <f t="shared" si="150"/>
        <v>1.6199999999999999</v>
      </c>
      <c r="O136" s="17">
        <f t="shared" si="150"/>
        <v>2.5700000000000003</v>
      </c>
      <c r="P136" s="17">
        <f t="shared" si="150"/>
        <v>2.3000000000000003</v>
      </c>
      <c r="Q136" s="17">
        <f t="shared" si="150"/>
        <v>2.46</v>
      </c>
      <c r="R136" s="18">
        <f t="shared" si="150"/>
        <v>8.95</v>
      </c>
      <c r="S136" s="17">
        <f t="shared" si="150"/>
        <v>2.11</v>
      </c>
      <c r="T136" s="17">
        <f t="shared" si="150"/>
        <v>1.6800000000000002</v>
      </c>
      <c r="U136" s="17">
        <f t="shared" si="150"/>
        <v>2.1100000000000003</v>
      </c>
      <c r="V136" s="17">
        <f t="shared" si="150"/>
        <v>2.67</v>
      </c>
      <c r="W136" s="16">
        <f t="shared" si="150"/>
        <v>8.57</v>
      </c>
      <c r="X136" s="17">
        <f t="shared" si="150"/>
        <v>1.87</v>
      </c>
      <c r="Y136" s="17">
        <f t="shared" si="150"/>
        <v>1.72</v>
      </c>
      <c r="Z136" s="17">
        <f t="shared" si="150"/>
        <v>2.1</v>
      </c>
      <c r="AA136" s="17">
        <f t="shared" si="150"/>
        <v>2.31</v>
      </c>
      <c r="AB136" s="13">
        <f t="shared" si="150"/>
        <v>8</v>
      </c>
      <c r="AC136" s="17">
        <f t="shared" si="150"/>
        <v>2.17</v>
      </c>
      <c r="AD136" s="17">
        <f t="shared" si="150"/>
        <v>1.98</v>
      </c>
      <c r="AE136" s="17">
        <f t="shared" si="150"/>
        <v>2.65</v>
      </c>
      <c r="AF136" s="17">
        <f t="shared" si="150"/>
        <v>2.56</v>
      </c>
      <c r="AG136" s="13">
        <f>SUM(AC136:AF136)</f>
        <v>9.360000000000001</v>
      </c>
      <c r="AH136" s="17">
        <f t="shared" si="151"/>
        <v>1.83</v>
      </c>
      <c r="AI136" s="17">
        <f t="shared" si="151"/>
        <v>1.9</v>
      </c>
      <c r="AJ136" s="17">
        <f t="shared" si="151"/>
        <v>1.57</v>
      </c>
      <c r="AK136" s="17">
        <f t="shared" si="151"/>
        <v>1.5899999999999999</v>
      </c>
      <c r="AL136" s="13">
        <f>SUM(AH136:AK136)</f>
        <v>6.89</v>
      </c>
      <c r="AM136" s="14">
        <f>AM139+AM142</f>
        <v>1.3</v>
      </c>
    </row>
    <row r="137" spans="1:39" ht="11.25" customHeight="1">
      <c r="A137" s="19" t="s">
        <v>231</v>
      </c>
      <c r="B137" s="19" t="s">
        <v>232</v>
      </c>
      <c r="C137" s="11" t="s">
        <v>233</v>
      </c>
      <c r="D137" s="17">
        <f aca="true" t="shared" si="152" ref="D137:AM137">D138-D139</f>
        <v>-0.07999999999999985</v>
      </c>
      <c r="E137" s="17">
        <f t="shared" si="152"/>
        <v>-1.21</v>
      </c>
      <c r="F137" s="17">
        <f t="shared" si="152"/>
        <v>-0.2899999999999999</v>
      </c>
      <c r="G137" s="17">
        <f t="shared" si="152"/>
        <v>-0.44000000000000006</v>
      </c>
      <c r="H137" s="18">
        <f t="shared" si="152"/>
        <v>-2.02</v>
      </c>
      <c r="I137" s="17">
        <f t="shared" si="152"/>
        <v>-1.0899999999999999</v>
      </c>
      <c r="J137" s="17">
        <f t="shared" si="152"/>
        <v>-0.6199999999999999</v>
      </c>
      <c r="K137" s="17">
        <f t="shared" si="152"/>
        <v>-0.6299999999999999</v>
      </c>
      <c r="L137" s="17">
        <f t="shared" si="152"/>
        <v>-1.05</v>
      </c>
      <c r="M137" s="18">
        <f t="shared" si="152"/>
        <v>-3.3900000000000006</v>
      </c>
      <c r="N137" s="17">
        <f t="shared" si="152"/>
        <v>-0.57</v>
      </c>
      <c r="O137" s="17">
        <f t="shared" si="152"/>
        <v>-0.20999999999999996</v>
      </c>
      <c r="P137" s="17">
        <f t="shared" si="152"/>
        <v>-0.4700000000000002</v>
      </c>
      <c r="Q137" s="17">
        <f t="shared" si="152"/>
        <v>-0.6299999999999999</v>
      </c>
      <c r="R137" s="18">
        <f t="shared" si="152"/>
        <v>-1.88</v>
      </c>
      <c r="S137" s="17">
        <f t="shared" si="152"/>
        <v>-0.75</v>
      </c>
      <c r="T137" s="17">
        <f t="shared" si="152"/>
        <v>-0.43000000000000005</v>
      </c>
      <c r="U137" s="17">
        <f t="shared" si="152"/>
        <v>-0.8200000000000001</v>
      </c>
      <c r="V137" s="17">
        <f t="shared" si="152"/>
        <v>-1.4800000000000002</v>
      </c>
      <c r="W137" s="16">
        <f t="shared" si="152"/>
        <v>-3.4800000000000004</v>
      </c>
      <c r="X137" s="17">
        <f t="shared" si="152"/>
        <v>-0.47</v>
      </c>
      <c r="Y137" s="17">
        <f t="shared" si="152"/>
        <v>-0.08999999999999986</v>
      </c>
      <c r="Z137" s="17">
        <f t="shared" si="152"/>
        <v>-0.32000000000000006</v>
      </c>
      <c r="AA137" s="17">
        <f t="shared" si="152"/>
        <v>-0.13000000000000012</v>
      </c>
      <c r="AB137" s="16">
        <f t="shared" si="152"/>
        <v>-1.0099999999999998</v>
      </c>
      <c r="AC137" s="17">
        <f t="shared" si="152"/>
        <v>-0.30000000000000004</v>
      </c>
      <c r="AD137" s="17">
        <f t="shared" si="152"/>
        <v>-0.3899999999999999</v>
      </c>
      <c r="AE137" s="17">
        <f t="shared" si="152"/>
        <v>-0.8199999999999998</v>
      </c>
      <c r="AF137" s="17">
        <f t="shared" si="152"/>
        <v>-0.3899999999999999</v>
      </c>
      <c r="AG137" s="16">
        <f t="shared" si="152"/>
        <v>-1.8999999999999995</v>
      </c>
      <c r="AH137" s="17">
        <f t="shared" si="152"/>
        <v>-0.7300000000000001</v>
      </c>
      <c r="AI137" s="17">
        <f t="shared" si="152"/>
        <v>-0.8599999999999999</v>
      </c>
      <c r="AJ137" s="17">
        <f t="shared" si="152"/>
        <v>-0.1100000000000001</v>
      </c>
      <c r="AK137" s="17">
        <f t="shared" si="152"/>
        <v>0.49</v>
      </c>
      <c r="AL137" s="16">
        <f t="shared" si="152"/>
        <v>-1.2100000000000009</v>
      </c>
      <c r="AM137" s="14">
        <f t="shared" si="152"/>
        <v>0.32000000000000006</v>
      </c>
    </row>
    <row r="138" spans="1:39" ht="11.25">
      <c r="A138" s="11" t="s">
        <v>138</v>
      </c>
      <c r="B138" s="11" t="s">
        <v>138</v>
      </c>
      <c r="C138" s="11" t="s">
        <v>139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16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13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13">
        <f aca="true" t="shared" si="153" ref="AG138:AG172">SUM(AC138:AF138)</f>
        <v>5.7</v>
      </c>
      <c r="AH138" s="17">
        <v>0.82</v>
      </c>
      <c r="AI138" s="17">
        <v>0.8</v>
      </c>
      <c r="AJ138" s="17">
        <v>1.17</v>
      </c>
      <c r="AK138" s="17">
        <v>1.89</v>
      </c>
      <c r="AL138" s="13">
        <f aca="true" t="shared" si="154" ref="AL138:AL172">SUM(AH138:AK138)</f>
        <v>4.68</v>
      </c>
      <c r="AM138" s="14">
        <v>1.59</v>
      </c>
    </row>
    <row r="139" spans="1:39" ht="11.25">
      <c r="A139" s="11" t="s">
        <v>140</v>
      </c>
      <c r="B139" s="11" t="s">
        <v>140</v>
      </c>
      <c r="C139" s="11" t="s">
        <v>141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16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13">
        <f>SUM(X139:AA139)</f>
        <v>6.3</v>
      </c>
      <c r="AC139" s="17">
        <v>1.76</v>
      </c>
      <c r="AD139" s="17">
        <v>1.66</v>
      </c>
      <c r="AE139" s="17">
        <v>2.07</v>
      </c>
      <c r="AF139" s="17">
        <v>2.11</v>
      </c>
      <c r="AG139" s="13">
        <f t="shared" si="153"/>
        <v>7.6</v>
      </c>
      <c r="AH139" s="17">
        <v>1.55</v>
      </c>
      <c r="AI139" s="17">
        <v>1.66</v>
      </c>
      <c r="AJ139" s="17">
        <v>1.28</v>
      </c>
      <c r="AK139" s="17">
        <v>1.4</v>
      </c>
      <c r="AL139" s="13">
        <f t="shared" si="154"/>
        <v>5.890000000000001</v>
      </c>
      <c r="AM139" s="14">
        <v>1.27</v>
      </c>
    </row>
    <row r="140" spans="1:39" ht="22.5" customHeight="1">
      <c r="A140" s="19" t="s">
        <v>234</v>
      </c>
      <c r="B140" s="19" t="s">
        <v>235</v>
      </c>
      <c r="C140" s="11" t="s">
        <v>236</v>
      </c>
      <c r="D140" s="17">
        <f aca="true" t="shared" si="155" ref="D140:AM140">D141-D142</f>
        <v>-0.32</v>
      </c>
      <c r="E140" s="17">
        <f t="shared" si="155"/>
        <v>-0.57</v>
      </c>
      <c r="F140" s="17">
        <f t="shared" si="155"/>
        <v>-0.30000000000000004</v>
      </c>
      <c r="G140" s="17">
        <f t="shared" si="155"/>
        <v>-0.55</v>
      </c>
      <c r="H140" s="18">
        <f t="shared" si="155"/>
        <v>-1.7400000000000004</v>
      </c>
      <c r="I140" s="17">
        <f t="shared" si="155"/>
        <v>-0.19</v>
      </c>
      <c r="J140" s="17">
        <f t="shared" si="155"/>
        <v>-0.61</v>
      </c>
      <c r="K140" s="17">
        <f t="shared" si="155"/>
        <v>-0.45000000000000007</v>
      </c>
      <c r="L140" s="17">
        <f t="shared" si="155"/>
        <v>-0.8099999999999999</v>
      </c>
      <c r="M140" s="18">
        <f t="shared" si="155"/>
        <v>-2.0600000000000005</v>
      </c>
      <c r="N140" s="17">
        <f t="shared" si="155"/>
        <v>-0.21</v>
      </c>
      <c r="O140" s="17">
        <f t="shared" si="155"/>
        <v>-0.39000000000000007</v>
      </c>
      <c r="P140" s="17">
        <f t="shared" si="155"/>
        <v>-0.4700000000000001</v>
      </c>
      <c r="Q140" s="17">
        <f t="shared" si="155"/>
        <v>-0.5</v>
      </c>
      <c r="R140" s="18">
        <f t="shared" si="155"/>
        <v>-1.5700000000000003</v>
      </c>
      <c r="S140" s="17">
        <f t="shared" si="155"/>
        <v>-0.010000000000000009</v>
      </c>
      <c r="T140" s="17">
        <f t="shared" si="155"/>
        <v>0.06999999999999995</v>
      </c>
      <c r="U140" s="17">
        <f t="shared" si="155"/>
        <v>0.08999999999999997</v>
      </c>
      <c r="V140" s="17">
        <f t="shared" si="155"/>
        <v>-0.03999999999999998</v>
      </c>
      <c r="W140" s="16">
        <f t="shared" si="155"/>
        <v>0.1100000000000001</v>
      </c>
      <c r="X140" s="17">
        <f t="shared" si="155"/>
        <v>0</v>
      </c>
      <c r="Y140" s="17">
        <f t="shared" si="155"/>
        <v>0.14</v>
      </c>
      <c r="Z140" s="17">
        <f t="shared" si="155"/>
        <v>-0.28</v>
      </c>
      <c r="AA140" s="17">
        <f t="shared" si="155"/>
        <v>-0.14</v>
      </c>
      <c r="AB140" s="16">
        <f t="shared" si="155"/>
        <v>-0.28000000000000025</v>
      </c>
      <c r="AC140" s="17">
        <f t="shared" si="155"/>
        <v>-0.07000000000000006</v>
      </c>
      <c r="AD140" s="17">
        <f t="shared" si="155"/>
        <v>0.02999999999999997</v>
      </c>
      <c r="AE140" s="17">
        <f t="shared" si="155"/>
        <v>-0.33000000000000007</v>
      </c>
      <c r="AF140" s="17">
        <f t="shared" si="155"/>
        <v>-0.14999999999999997</v>
      </c>
      <c r="AG140" s="16">
        <f t="shared" si="155"/>
        <v>-0.52</v>
      </c>
      <c r="AH140" s="17">
        <f t="shared" si="155"/>
        <v>0.010000000000000009</v>
      </c>
      <c r="AI140" s="17">
        <f t="shared" si="155"/>
        <v>0.25</v>
      </c>
      <c r="AJ140" s="17">
        <f t="shared" si="155"/>
        <v>-0.03999999999999998</v>
      </c>
      <c r="AK140" s="17">
        <f t="shared" si="155"/>
        <v>0.16999999999999998</v>
      </c>
      <c r="AL140" s="16">
        <f t="shared" si="155"/>
        <v>0.3900000000000001</v>
      </c>
      <c r="AM140" s="14">
        <f t="shared" si="155"/>
        <v>-0.009999999999999998</v>
      </c>
    </row>
    <row r="141" spans="1:39" ht="11.25">
      <c r="A141" s="11" t="s">
        <v>138</v>
      </c>
      <c r="B141" s="11" t="s">
        <v>138</v>
      </c>
      <c r="C141" s="11" t="s">
        <v>139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16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13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13">
        <f t="shared" si="153"/>
        <v>1.24</v>
      </c>
      <c r="AH141" s="17">
        <v>0.29000000000000004</v>
      </c>
      <c r="AI141" s="17">
        <v>0.49</v>
      </c>
      <c r="AJ141" s="17">
        <v>0.25</v>
      </c>
      <c r="AK141" s="17">
        <v>0.36</v>
      </c>
      <c r="AL141" s="13">
        <f t="shared" si="154"/>
        <v>1.3900000000000001</v>
      </c>
      <c r="AM141" s="14">
        <v>0.02</v>
      </c>
    </row>
    <row r="142" spans="1:39" ht="11.25">
      <c r="A142" s="11" t="s">
        <v>140</v>
      </c>
      <c r="B142" s="11" t="s">
        <v>140</v>
      </c>
      <c r="C142" s="11" t="s">
        <v>141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16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13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13">
        <f t="shared" si="153"/>
        <v>1.76</v>
      </c>
      <c r="AH142" s="17">
        <v>0.28</v>
      </c>
      <c r="AI142" s="17">
        <v>0.24</v>
      </c>
      <c r="AJ142" s="17">
        <v>0.29</v>
      </c>
      <c r="AK142" s="17">
        <v>0.19</v>
      </c>
      <c r="AL142" s="13">
        <f t="shared" si="154"/>
        <v>1</v>
      </c>
      <c r="AM142" s="14">
        <v>0.03</v>
      </c>
    </row>
    <row r="143" spans="1:41" s="48" customFormat="1" ht="11.25" customHeight="1">
      <c r="A143" s="19" t="s">
        <v>237</v>
      </c>
      <c r="B143" s="19" t="s">
        <v>238</v>
      </c>
      <c r="C143" s="11" t="s">
        <v>239</v>
      </c>
      <c r="D143" s="17">
        <f aca="true" t="shared" si="156" ref="D143:AM143">D144-D145</f>
        <v>-0.34999999999999987</v>
      </c>
      <c r="E143" s="17">
        <f t="shared" si="156"/>
        <v>-2.55</v>
      </c>
      <c r="F143" s="17">
        <f t="shared" si="156"/>
        <v>-2.2700000000000005</v>
      </c>
      <c r="G143" s="17">
        <f t="shared" si="156"/>
        <v>-1.12</v>
      </c>
      <c r="H143" s="18">
        <f t="shared" si="156"/>
        <v>-6.290000000000001</v>
      </c>
      <c r="I143" s="17">
        <f t="shared" si="156"/>
        <v>-3.0199999999999996</v>
      </c>
      <c r="J143" s="17">
        <f t="shared" si="156"/>
        <v>-0.3500000000000001</v>
      </c>
      <c r="K143" s="17">
        <f t="shared" si="156"/>
        <v>-2.72</v>
      </c>
      <c r="L143" s="17">
        <f t="shared" si="156"/>
        <v>-1.7999999999999998</v>
      </c>
      <c r="M143" s="18">
        <f t="shared" si="156"/>
        <v>-7.890000000000001</v>
      </c>
      <c r="N143" s="17">
        <f t="shared" si="156"/>
        <v>-3.3600000000000003</v>
      </c>
      <c r="O143" s="17">
        <f t="shared" si="156"/>
        <v>-1.2700000000000002</v>
      </c>
      <c r="P143" s="17">
        <f t="shared" si="156"/>
        <v>-3.49</v>
      </c>
      <c r="Q143" s="17">
        <f t="shared" si="156"/>
        <v>-3.17</v>
      </c>
      <c r="R143" s="18">
        <f t="shared" si="156"/>
        <v>-11.290000000000003</v>
      </c>
      <c r="S143" s="17">
        <f t="shared" si="156"/>
        <v>-2.4699999999999998</v>
      </c>
      <c r="T143" s="17">
        <f t="shared" si="156"/>
        <v>-4.78</v>
      </c>
      <c r="U143" s="17">
        <f t="shared" si="156"/>
        <v>-3.0000000000000004</v>
      </c>
      <c r="V143" s="17">
        <f t="shared" si="156"/>
        <v>-3.89</v>
      </c>
      <c r="W143" s="16">
        <f t="shared" si="156"/>
        <v>-14.14</v>
      </c>
      <c r="X143" s="17">
        <f t="shared" si="156"/>
        <v>-4.59</v>
      </c>
      <c r="Y143" s="17">
        <f t="shared" si="156"/>
        <v>-3.4899999999999998</v>
      </c>
      <c r="Z143" s="17">
        <f t="shared" si="156"/>
        <v>-5.13</v>
      </c>
      <c r="AA143" s="17">
        <f t="shared" si="156"/>
        <v>-3.4600000000000004</v>
      </c>
      <c r="AB143" s="16">
        <f t="shared" si="156"/>
        <v>-16.669999999999998</v>
      </c>
      <c r="AC143" s="17">
        <f t="shared" si="156"/>
        <v>-4.41</v>
      </c>
      <c r="AD143" s="17">
        <f t="shared" si="156"/>
        <v>-4.040000000000001</v>
      </c>
      <c r="AE143" s="17">
        <f t="shared" si="156"/>
        <v>-3.2800000000000002</v>
      </c>
      <c r="AF143" s="17">
        <f t="shared" si="156"/>
        <v>-4.819999999999999</v>
      </c>
      <c r="AG143" s="16">
        <f t="shared" si="156"/>
        <v>-16.549999999999997</v>
      </c>
      <c r="AH143" s="17">
        <f t="shared" si="156"/>
        <v>-4.1899999999999995</v>
      </c>
      <c r="AI143" s="17">
        <f t="shared" si="156"/>
        <v>-3.3499999999999996</v>
      </c>
      <c r="AJ143" s="17">
        <f t="shared" si="156"/>
        <v>-2.46</v>
      </c>
      <c r="AK143" s="17">
        <f t="shared" si="156"/>
        <v>-3.3899999999999997</v>
      </c>
      <c r="AL143" s="16">
        <f t="shared" si="156"/>
        <v>-13.389999999999997</v>
      </c>
      <c r="AM143" s="14">
        <f t="shared" si="156"/>
        <v>-2.76</v>
      </c>
      <c r="AN143" s="15"/>
      <c r="AO143" s="15"/>
    </row>
    <row r="144" spans="1:39" ht="11.25">
      <c r="A144" s="11" t="s">
        <v>110</v>
      </c>
      <c r="B144" s="11" t="s">
        <v>110</v>
      </c>
      <c r="C144" s="11" t="s">
        <v>111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16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13">
        <f>SUM(X144:AA144)</f>
        <v>6.129999999999999</v>
      </c>
      <c r="AC144" s="17">
        <v>1.46</v>
      </c>
      <c r="AD144" s="17">
        <v>2.07</v>
      </c>
      <c r="AE144" s="17">
        <v>1.92</v>
      </c>
      <c r="AF144" s="17">
        <v>1.49</v>
      </c>
      <c r="AG144" s="13">
        <f t="shared" si="153"/>
        <v>6.9399999999999995</v>
      </c>
      <c r="AH144" s="17">
        <v>0.83</v>
      </c>
      <c r="AI144" s="17">
        <v>1.57</v>
      </c>
      <c r="AJ144" s="17">
        <v>0.96</v>
      </c>
      <c r="AK144" s="17">
        <v>1.12</v>
      </c>
      <c r="AL144" s="13">
        <f t="shared" si="154"/>
        <v>4.48</v>
      </c>
      <c r="AM144" s="14">
        <v>1.07</v>
      </c>
    </row>
    <row r="145" spans="1:39" ht="11.25">
      <c r="A145" s="11" t="s">
        <v>112</v>
      </c>
      <c r="B145" s="11" t="s">
        <v>112</v>
      </c>
      <c r="C145" s="11" t="s">
        <v>113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16">
        <f>SUM(S145:V145)</f>
        <v>18.7</v>
      </c>
      <c r="X145" s="17">
        <v>5.62</v>
      </c>
      <c r="Y145" s="17">
        <v>5.05</v>
      </c>
      <c r="Z145" s="17">
        <v>6.77</v>
      </c>
      <c r="AA145" s="17">
        <v>5.36</v>
      </c>
      <c r="AB145" s="13">
        <f>SUM(X145:AA145)</f>
        <v>22.799999999999997</v>
      </c>
      <c r="AC145" s="17">
        <v>5.87</v>
      </c>
      <c r="AD145" s="17">
        <v>6.11</v>
      </c>
      <c r="AE145" s="17">
        <v>5.2</v>
      </c>
      <c r="AF145" s="17">
        <v>6.31</v>
      </c>
      <c r="AG145" s="13">
        <f t="shared" si="153"/>
        <v>23.49</v>
      </c>
      <c r="AH145" s="17">
        <v>5.02</v>
      </c>
      <c r="AI145" s="17">
        <v>4.92</v>
      </c>
      <c r="AJ145" s="17">
        <v>3.42</v>
      </c>
      <c r="AK145" s="17">
        <v>4.51</v>
      </c>
      <c r="AL145" s="13">
        <f t="shared" si="154"/>
        <v>17.869999999999997</v>
      </c>
      <c r="AM145" s="14">
        <v>3.83</v>
      </c>
    </row>
    <row r="146" spans="1:41" s="48" customFormat="1" ht="22.5" customHeight="1">
      <c r="A146" s="19" t="s">
        <v>240</v>
      </c>
      <c r="B146" s="19" t="s">
        <v>241</v>
      </c>
      <c r="C146" s="11" t="s">
        <v>242</v>
      </c>
      <c r="D146" s="17">
        <f aca="true" t="shared" si="157" ref="D146:AF146">D147-D148</f>
        <v>14.830000000000002</v>
      </c>
      <c r="E146" s="17">
        <f t="shared" si="157"/>
        <v>18.9</v>
      </c>
      <c r="F146" s="17">
        <f t="shared" si="157"/>
        <v>16.45</v>
      </c>
      <c r="G146" s="17">
        <f t="shared" si="157"/>
        <v>10.700000000000003</v>
      </c>
      <c r="H146" s="18">
        <f t="shared" si="157"/>
        <v>60.879999999999995</v>
      </c>
      <c r="I146" s="17">
        <f t="shared" si="157"/>
        <v>16.74</v>
      </c>
      <c r="J146" s="17">
        <f t="shared" si="157"/>
        <v>19.65</v>
      </c>
      <c r="K146" s="17">
        <f t="shared" si="157"/>
        <v>23.160000000000004</v>
      </c>
      <c r="L146" s="17">
        <f t="shared" si="157"/>
        <v>26.069999999999997</v>
      </c>
      <c r="M146" s="18">
        <f t="shared" si="157"/>
        <v>85.62000000000003</v>
      </c>
      <c r="N146" s="17">
        <f t="shared" si="157"/>
        <v>24.659999999999997</v>
      </c>
      <c r="O146" s="17">
        <f t="shared" si="157"/>
        <v>26.18</v>
      </c>
      <c r="P146" s="17">
        <f t="shared" si="157"/>
        <v>27.270000000000007</v>
      </c>
      <c r="Q146" s="17">
        <f t="shared" si="157"/>
        <v>27.149999999999995</v>
      </c>
      <c r="R146" s="18">
        <f t="shared" si="157"/>
        <v>105.26</v>
      </c>
      <c r="S146" s="17">
        <f t="shared" si="157"/>
        <v>23.8</v>
      </c>
      <c r="T146" s="17">
        <f t="shared" si="157"/>
        <v>29.6</v>
      </c>
      <c r="U146" s="17">
        <f t="shared" si="157"/>
        <v>24.67</v>
      </c>
      <c r="V146" s="17">
        <f t="shared" si="157"/>
        <v>29.819999999999997</v>
      </c>
      <c r="W146" s="16">
        <f t="shared" si="157"/>
        <v>107.89000000000001</v>
      </c>
      <c r="X146" s="17">
        <f t="shared" si="157"/>
        <v>23.16</v>
      </c>
      <c r="Y146" s="17">
        <f t="shared" si="157"/>
        <v>26.029999999999998</v>
      </c>
      <c r="Z146" s="17">
        <f t="shared" si="157"/>
        <v>24.7</v>
      </c>
      <c r="AA146" s="17">
        <f t="shared" si="157"/>
        <v>23.770000000000003</v>
      </c>
      <c r="AB146" s="16">
        <f t="shared" si="157"/>
        <v>97.66000000000001</v>
      </c>
      <c r="AC146" s="17">
        <f t="shared" si="157"/>
        <v>23.069999999999997</v>
      </c>
      <c r="AD146" s="17">
        <f t="shared" si="157"/>
        <v>24.919999999999995</v>
      </c>
      <c r="AE146" s="17">
        <f t="shared" si="157"/>
        <v>26.699999999999996</v>
      </c>
      <c r="AF146" s="17">
        <f t="shared" si="157"/>
        <v>22.950000000000003</v>
      </c>
      <c r="AG146" s="16">
        <f aca="true" t="shared" si="158" ref="AG146:AM146">AG147-AG148</f>
        <v>97.64000000000001</v>
      </c>
      <c r="AH146" s="17">
        <f t="shared" si="158"/>
        <v>19.679999999999996</v>
      </c>
      <c r="AI146" s="17">
        <f t="shared" si="158"/>
        <v>21.59</v>
      </c>
      <c r="AJ146" s="17">
        <f t="shared" si="158"/>
        <v>17.52</v>
      </c>
      <c r="AK146" s="17">
        <f t="shared" si="158"/>
        <v>19.129999999999995</v>
      </c>
      <c r="AL146" s="16">
        <f t="shared" si="158"/>
        <v>77.91999999999999</v>
      </c>
      <c r="AM146" s="14">
        <f t="shared" si="158"/>
        <v>18.519999999999996</v>
      </c>
      <c r="AN146" s="15"/>
      <c r="AO146" s="15"/>
    </row>
    <row r="147" spans="1:39" ht="11.25">
      <c r="A147" s="11" t="s">
        <v>110</v>
      </c>
      <c r="B147" s="11" t="s">
        <v>110</v>
      </c>
      <c r="C147" s="11" t="s">
        <v>111</v>
      </c>
      <c r="D147" s="17">
        <f aca="true" t="shared" si="159" ref="D147:AF148">D150+D153+D156</f>
        <v>28.46</v>
      </c>
      <c r="E147" s="17">
        <f t="shared" si="159"/>
        <v>32.07</v>
      </c>
      <c r="F147" s="17">
        <f t="shared" si="159"/>
        <v>32.9</v>
      </c>
      <c r="G147" s="17">
        <f t="shared" si="159"/>
        <v>28.450000000000003</v>
      </c>
      <c r="H147" s="18">
        <f t="shared" si="159"/>
        <v>121.88</v>
      </c>
      <c r="I147" s="17">
        <f t="shared" si="159"/>
        <v>31.45</v>
      </c>
      <c r="J147" s="17">
        <f t="shared" si="159"/>
        <v>32.98</v>
      </c>
      <c r="K147" s="17">
        <f t="shared" si="159"/>
        <v>36.970000000000006</v>
      </c>
      <c r="L147" s="17">
        <f t="shared" si="159"/>
        <v>42.98</v>
      </c>
      <c r="M147" s="18">
        <f t="shared" si="159"/>
        <v>144.38000000000002</v>
      </c>
      <c r="N147" s="17">
        <f t="shared" si="159"/>
        <v>37.8</v>
      </c>
      <c r="O147" s="17">
        <f t="shared" si="159"/>
        <v>40.72</v>
      </c>
      <c r="P147" s="17">
        <f t="shared" si="159"/>
        <v>43.36000000000001</v>
      </c>
      <c r="Q147" s="17">
        <f t="shared" si="159"/>
        <v>44.019999999999996</v>
      </c>
      <c r="R147" s="18">
        <f t="shared" si="159"/>
        <v>165.9</v>
      </c>
      <c r="S147" s="17">
        <f t="shared" si="159"/>
        <v>40.78</v>
      </c>
      <c r="T147" s="17">
        <f t="shared" si="159"/>
        <v>44.78</v>
      </c>
      <c r="U147" s="17">
        <f t="shared" si="159"/>
        <v>46.06</v>
      </c>
      <c r="V147" s="17">
        <f t="shared" si="159"/>
        <v>47.169999999999995</v>
      </c>
      <c r="W147" s="16">
        <f t="shared" si="159"/>
        <v>178.79000000000002</v>
      </c>
      <c r="X147" s="17">
        <f t="shared" si="159"/>
        <v>42.28</v>
      </c>
      <c r="Y147" s="17">
        <f t="shared" si="159"/>
        <v>46.23</v>
      </c>
      <c r="Z147" s="17">
        <f t="shared" si="159"/>
        <v>47.79</v>
      </c>
      <c r="AA147" s="17">
        <f t="shared" si="159"/>
        <v>47.870000000000005</v>
      </c>
      <c r="AB147" s="13">
        <f t="shared" si="159"/>
        <v>184.17000000000002</v>
      </c>
      <c r="AC147" s="17">
        <f t="shared" si="159"/>
        <v>43.69</v>
      </c>
      <c r="AD147" s="17">
        <f t="shared" si="159"/>
        <v>47.41</v>
      </c>
      <c r="AE147" s="17">
        <f t="shared" si="159"/>
        <v>48.15</v>
      </c>
      <c r="AF147" s="17">
        <f t="shared" si="159"/>
        <v>46.330000000000005</v>
      </c>
      <c r="AG147" s="13">
        <f t="shared" si="153"/>
        <v>185.58</v>
      </c>
      <c r="AH147" s="17">
        <f aca="true" t="shared" si="160" ref="AH147:AK148">AH150+AH153+AH156</f>
        <v>41.089999999999996</v>
      </c>
      <c r="AI147" s="17">
        <f t="shared" si="160"/>
        <v>42.85</v>
      </c>
      <c r="AJ147" s="17">
        <f t="shared" si="160"/>
        <v>40.18</v>
      </c>
      <c r="AK147" s="17">
        <f t="shared" si="160"/>
        <v>38.01</v>
      </c>
      <c r="AL147" s="13">
        <f t="shared" si="154"/>
        <v>162.13</v>
      </c>
      <c r="AM147" s="14">
        <f>AM150+AM153+AM156</f>
        <v>34.83</v>
      </c>
    </row>
    <row r="148" spans="1:39" ht="11.25">
      <c r="A148" s="11" t="s">
        <v>112</v>
      </c>
      <c r="B148" s="11" t="s">
        <v>112</v>
      </c>
      <c r="C148" s="11" t="s">
        <v>113</v>
      </c>
      <c r="D148" s="17">
        <f t="shared" si="159"/>
        <v>13.629999999999999</v>
      </c>
      <c r="E148" s="17">
        <f t="shared" si="159"/>
        <v>13.17</v>
      </c>
      <c r="F148" s="17">
        <f t="shared" si="159"/>
        <v>16.45</v>
      </c>
      <c r="G148" s="17">
        <f t="shared" si="159"/>
        <v>17.75</v>
      </c>
      <c r="H148" s="18">
        <f t="shared" si="159"/>
        <v>61</v>
      </c>
      <c r="I148" s="17">
        <f t="shared" si="159"/>
        <v>14.71</v>
      </c>
      <c r="J148" s="17">
        <f t="shared" si="159"/>
        <v>13.33</v>
      </c>
      <c r="K148" s="17">
        <f t="shared" si="159"/>
        <v>13.810000000000002</v>
      </c>
      <c r="L148" s="17">
        <f t="shared" si="159"/>
        <v>16.91</v>
      </c>
      <c r="M148" s="18">
        <f t="shared" si="159"/>
        <v>58.75999999999999</v>
      </c>
      <c r="N148" s="17">
        <f t="shared" si="159"/>
        <v>13.14</v>
      </c>
      <c r="O148" s="17">
        <f t="shared" si="159"/>
        <v>14.540000000000001</v>
      </c>
      <c r="P148" s="17">
        <f t="shared" si="159"/>
        <v>16.09</v>
      </c>
      <c r="Q148" s="17">
        <f t="shared" si="159"/>
        <v>16.87</v>
      </c>
      <c r="R148" s="18">
        <f t="shared" si="159"/>
        <v>60.64</v>
      </c>
      <c r="S148" s="17">
        <f t="shared" si="159"/>
        <v>16.98</v>
      </c>
      <c r="T148" s="17">
        <f t="shared" si="159"/>
        <v>15.18</v>
      </c>
      <c r="U148" s="17">
        <f t="shared" si="159"/>
        <v>21.39</v>
      </c>
      <c r="V148" s="17">
        <f t="shared" si="159"/>
        <v>17.349999999999998</v>
      </c>
      <c r="W148" s="16">
        <f t="shared" si="159"/>
        <v>70.9</v>
      </c>
      <c r="X148" s="17">
        <f t="shared" si="159"/>
        <v>19.12</v>
      </c>
      <c r="Y148" s="17">
        <f t="shared" si="159"/>
        <v>20.2</v>
      </c>
      <c r="Z148" s="17">
        <f t="shared" si="159"/>
        <v>23.09</v>
      </c>
      <c r="AA148" s="17">
        <f t="shared" si="159"/>
        <v>24.1</v>
      </c>
      <c r="AB148" s="13">
        <f t="shared" si="159"/>
        <v>86.51</v>
      </c>
      <c r="AC148" s="17">
        <f t="shared" si="159"/>
        <v>20.62</v>
      </c>
      <c r="AD148" s="17">
        <f t="shared" si="159"/>
        <v>22.490000000000002</v>
      </c>
      <c r="AE148" s="17">
        <f t="shared" si="159"/>
        <v>21.450000000000003</v>
      </c>
      <c r="AF148" s="17">
        <f t="shared" si="159"/>
        <v>23.380000000000003</v>
      </c>
      <c r="AG148" s="13">
        <f t="shared" si="153"/>
        <v>87.94</v>
      </c>
      <c r="AH148" s="17">
        <f t="shared" si="160"/>
        <v>21.41</v>
      </c>
      <c r="AI148" s="17">
        <f t="shared" si="160"/>
        <v>21.26</v>
      </c>
      <c r="AJ148" s="17">
        <f t="shared" si="160"/>
        <v>22.66</v>
      </c>
      <c r="AK148" s="17">
        <f t="shared" si="160"/>
        <v>18.880000000000003</v>
      </c>
      <c r="AL148" s="13">
        <f t="shared" si="154"/>
        <v>84.21000000000001</v>
      </c>
      <c r="AM148" s="14">
        <f>AM151+AM154+AM157</f>
        <v>16.310000000000002</v>
      </c>
    </row>
    <row r="149" spans="1:39" ht="11.25">
      <c r="A149" s="19" t="s">
        <v>243</v>
      </c>
      <c r="B149" s="19" t="s">
        <v>244</v>
      </c>
      <c r="C149" s="11" t="s">
        <v>245</v>
      </c>
      <c r="D149" s="17">
        <f aca="true" t="shared" si="161" ref="D149:AM149">D150-D151</f>
        <v>13.48</v>
      </c>
      <c r="E149" s="17">
        <f t="shared" si="161"/>
        <v>15.77</v>
      </c>
      <c r="F149" s="17">
        <f t="shared" si="161"/>
        <v>16.18</v>
      </c>
      <c r="G149" s="17">
        <f t="shared" si="161"/>
        <v>9.68</v>
      </c>
      <c r="H149" s="18">
        <f t="shared" si="161"/>
        <v>55.11</v>
      </c>
      <c r="I149" s="17">
        <f t="shared" si="161"/>
        <v>17.32</v>
      </c>
      <c r="J149" s="17">
        <f t="shared" si="161"/>
        <v>18.28</v>
      </c>
      <c r="K149" s="17">
        <f t="shared" si="161"/>
        <v>19.07</v>
      </c>
      <c r="L149" s="17">
        <f t="shared" si="161"/>
        <v>21.16</v>
      </c>
      <c r="M149" s="18">
        <f t="shared" si="161"/>
        <v>75.83000000000001</v>
      </c>
      <c r="N149" s="17">
        <f t="shared" si="161"/>
        <v>20.259999999999998</v>
      </c>
      <c r="O149" s="17">
        <f t="shared" si="161"/>
        <v>19.74</v>
      </c>
      <c r="P149" s="17">
        <f t="shared" si="161"/>
        <v>19.62</v>
      </c>
      <c r="Q149" s="17">
        <f t="shared" si="161"/>
        <v>20.79</v>
      </c>
      <c r="R149" s="18">
        <f t="shared" si="161"/>
        <v>80.41</v>
      </c>
      <c r="S149" s="17">
        <f t="shared" si="161"/>
        <v>21.03</v>
      </c>
      <c r="T149" s="17">
        <f t="shared" si="161"/>
        <v>24.34</v>
      </c>
      <c r="U149" s="17">
        <f t="shared" si="161"/>
        <v>21.52</v>
      </c>
      <c r="V149" s="17">
        <f t="shared" si="161"/>
        <v>22.299999999999997</v>
      </c>
      <c r="W149" s="16">
        <f t="shared" si="161"/>
        <v>89.19</v>
      </c>
      <c r="X149" s="17">
        <f t="shared" si="161"/>
        <v>19.830000000000002</v>
      </c>
      <c r="Y149" s="17">
        <f t="shared" si="161"/>
        <v>19.089999999999996</v>
      </c>
      <c r="Z149" s="17">
        <f t="shared" si="161"/>
        <v>19.669999999999998</v>
      </c>
      <c r="AA149" s="17">
        <f t="shared" si="161"/>
        <v>17.54</v>
      </c>
      <c r="AB149" s="16">
        <f t="shared" si="161"/>
        <v>76.13</v>
      </c>
      <c r="AC149" s="17">
        <f t="shared" si="161"/>
        <v>17.85</v>
      </c>
      <c r="AD149" s="17">
        <f t="shared" si="161"/>
        <v>18.25</v>
      </c>
      <c r="AE149" s="17">
        <f t="shared" si="161"/>
        <v>18.29</v>
      </c>
      <c r="AF149" s="17">
        <f t="shared" si="161"/>
        <v>14.790000000000001</v>
      </c>
      <c r="AG149" s="16">
        <f t="shared" si="161"/>
        <v>69.18</v>
      </c>
      <c r="AH149" s="17">
        <f t="shared" si="161"/>
        <v>15.69</v>
      </c>
      <c r="AI149" s="17">
        <f t="shared" si="161"/>
        <v>13.69</v>
      </c>
      <c r="AJ149" s="17">
        <f t="shared" si="161"/>
        <v>10.12</v>
      </c>
      <c r="AK149" s="17">
        <f t="shared" si="161"/>
        <v>10.399999999999999</v>
      </c>
      <c r="AL149" s="16">
        <f t="shared" si="161"/>
        <v>49.89999999999999</v>
      </c>
      <c r="AM149" s="14">
        <f t="shared" si="161"/>
        <v>13.570000000000002</v>
      </c>
    </row>
    <row r="150" spans="1:39" ht="11.25">
      <c r="A150" s="11" t="s">
        <v>138</v>
      </c>
      <c r="B150" s="11" t="s">
        <v>138</v>
      </c>
      <c r="C150" s="11" t="s">
        <v>139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16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13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13">
        <v>114.59</v>
      </c>
      <c r="AH150" s="17">
        <v>24.11</v>
      </c>
      <c r="AI150" s="17">
        <v>25.25</v>
      </c>
      <c r="AJ150" s="17">
        <v>22.77</v>
      </c>
      <c r="AK150" s="17">
        <v>19.88</v>
      </c>
      <c r="AL150" s="13">
        <v>92.00999999999999</v>
      </c>
      <c r="AM150" s="14">
        <v>20.17</v>
      </c>
    </row>
    <row r="151" spans="1:39" ht="11.25">
      <c r="A151" s="11" t="s">
        <v>140</v>
      </c>
      <c r="B151" s="11" t="s">
        <v>140</v>
      </c>
      <c r="C151" s="11" t="s">
        <v>141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16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13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13">
        <v>45.410000000000004</v>
      </c>
      <c r="AH151" s="17">
        <v>8.42</v>
      </c>
      <c r="AI151" s="17">
        <v>11.56</v>
      </c>
      <c r="AJ151" s="17">
        <v>12.65</v>
      </c>
      <c r="AK151" s="17">
        <v>9.48</v>
      </c>
      <c r="AL151" s="13">
        <v>42.11</v>
      </c>
      <c r="AM151" s="14">
        <v>6.6</v>
      </c>
    </row>
    <row r="152" spans="1:39" ht="11.25">
      <c r="A152" s="19" t="s">
        <v>246</v>
      </c>
      <c r="B152" s="19" t="s">
        <v>247</v>
      </c>
      <c r="C152" s="11" t="s">
        <v>248</v>
      </c>
      <c r="D152" s="17">
        <f aca="true" t="shared" si="162" ref="D152:AM152">D153-D154</f>
        <v>2.01</v>
      </c>
      <c r="E152" s="17">
        <f t="shared" si="162"/>
        <v>2.9499999999999997</v>
      </c>
      <c r="F152" s="17">
        <f t="shared" si="162"/>
        <v>-0.6600000000000001</v>
      </c>
      <c r="G152" s="17">
        <f t="shared" si="162"/>
        <v>1.1600000000000001</v>
      </c>
      <c r="H152" s="18">
        <f t="shared" si="162"/>
        <v>5.459999999999997</v>
      </c>
      <c r="I152" s="17">
        <f t="shared" si="162"/>
        <v>-0.6100000000000003</v>
      </c>
      <c r="J152" s="17">
        <f t="shared" si="162"/>
        <v>0.8200000000000003</v>
      </c>
      <c r="K152" s="17">
        <f t="shared" si="162"/>
        <v>2.45</v>
      </c>
      <c r="L152" s="17">
        <f t="shared" si="162"/>
        <v>1.67</v>
      </c>
      <c r="M152" s="18">
        <f t="shared" si="162"/>
        <v>4.330000000000002</v>
      </c>
      <c r="N152" s="17">
        <f t="shared" si="162"/>
        <v>3.3099999999999996</v>
      </c>
      <c r="O152" s="17">
        <f t="shared" si="162"/>
        <v>3.4800000000000004</v>
      </c>
      <c r="P152" s="17">
        <f t="shared" si="162"/>
        <v>5.92</v>
      </c>
      <c r="Q152" s="17">
        <f t="shared" si="162"/>
        <v>3.4699999999999998</v>
      </c>
      <c r="R152" s="18">
        <f t="shared" si="162"/>
        <v>16.180000000000003</v>
      </c>
      <c r="S152" s="17">
        <f t="shared" si="162"/>
        <v>0.45000000000000107</v>
      </c>
      <c r="T152" s="17">
        <f t="shared" si="162"/>
        <v>3.250000000000001</v>
      </c>
      <c r="U152" s="17">
        <f t="shared" si="162"/>
        <v>1.1400000000000006</v>
      </c>
      <c r="V152" s="17">
        <f t="shared" si="162"/>
        <v>5.7</v>
      </c>
      <c r="W152" s="16">
        <f t="shared" si="162"/>
        <v>10.540000000000003</v>
      </c>
      <c r="X152" s="17">
        <f t="shared" si="162"/>
        <v>1.17</v>
      </c>
      <c r="Y152" s="17">
        <f t="shared" si="162"/>
        <v>4.67</v>
      </c>
      <c r="Z152" s="17">
        <f t="shared" si="162"/>
        <v>3.4299999999999997</v>
      </c>
      <c r="AA152" s="17">
        <f t="shared" si="162"/>
        <v>4.01</v>
      </c>
      <c r="AB152" s="16">
        <f t="shared" si="162"/>
        <v>13.280000000000001</v>
      </c>
      <c r="AC152" s="17">
        <f t="shared" si="162"/>
        <v>3.290000000000001</v>
      </c>
      <c r="AD152" s="17">
        <f t="shared" si="162"/>
        <v>5</v>
      </c>
      <c r="AE152" s="17">
        <f t="shared" si="162"/>
        <v>6.43</v>
      </c>
      <c r="AF152" s="17">
        <f t="shared" si="162"/>
        <v>6.530000000000001</v>
      </c>
      <c r="AG152" s="16">
        <f t="shared" si="162"/>
        <v>21.250000000000007</v>
      </c>
      <c r="AH152" s="17">
        <f t="shared" si="162"/>
        <v>2.4000000000000004</v>
      </c>
      <c r="AI152" s="17">
        <f t="shared" si="162"/>
        <v>6.92</v>
      </c>
      <c r="AJ152" s="17">
        <f t="shared" si="162"/>
        <v>6.300000000000001</v>
      </c>
      <c r="AK152" s="17">
        <f t="shared" si="162"/>
        <v>6.380000000000001</v>
      </c>
      <c r="AL152" s="16">
        <f t="shared" si="162"/>
        <v>22.000000000000007</v>
      </c>
      <c r="AM152" s="14">
        <f t="shared" si="162"/>
        <v>2.0599999999999987</v>
      </c>
    </row>
    <row r="153" spans="1:39" ht="11.25">
      <c r="A153" s="11" t="s">
        <v>138</v>
      </c>
      <c r="B153" s="11" t="s">
        <v>138</v>
      </c>
      <c r="C153" s="11" t="s">
        <v>139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16">
        <f>SUM(S153:V153)</f>
        <v>42.150000000000006</v>
      </c>
      <c r="X153" s="17">
        <v>10.47</v>
      </c>
      <c r="Y153" s="17">
        <v>11.94</v>
      </c>
      <c r="Z153" s="17">
        <v>11.85</v>
      </c>
      <c r="AA153" s="17">
        <v>14.91</v>
      </c>
      <c r="AB153" s="13">
        <f>SUM(X153:AA153)</f>
        <v>49.17</v>
      </c>
      <c r="AC153" s="17">
        <v>13.65</v>
      </c>
      <c r="AD153" s="17">
        <v>14.45</v>
      </c>
      <c r="AE153" s="17">
        <v>14.53</v>
      </c>
      <c r="AF153" s="17">
        <v>16.1</v>
      </c>
      <c r="AG153" s="13">
        <f t="shared" si="153"/>
        <v>58.730000000000004</v>
      </c>
      <c r="AH153" s="17">
        <v>13.69</v>
      </c>
      <c r="AI153" s="17">
        <v>15.38</v>
      </c>
      <c r="AJ153" s="17">
        <v>15.24</v>
      </c>
      <c r="AK153" s="17">
        <v>14.75</v>
      </c>
      <c r="AL153" s="13">
        <f t="shared" si="154"/>
        <v>59.06</v>
      </c>
      <c r="AM153" s="14">
        <v>10.52</v>
      </c>
    </row>
    <row r="154" spans="1:39" ht="11.25">
      <c r="A154" s="11" t="s">
        <v>140</v>
      </c>
      <c r="B154" s="11" t="s">
        <v>140</v>
      </c>
      <c r="C154" s="11" t="s">
        <v>141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16">
        <f>SUM(S154:V154)</f>
        <v>31.610000000000003</v>
      </c>
      <c r="X154" s="17">
        <v>9.3</v>
      </c>
      <c r="Y154" s="17">
        <v>7.27</v>
      </c>
      <c r="Z154" s="17">
        <v>8.42</v>
      </c>
      <c r="AA154" s="17">
        <v>10.9</v>
      </c>
      <c r="AB154" s="13">
        <f>SUM(X154:AA154)</f>
        <v>35.89</v>
      </c>
      <c r="AC154" s="17">
        <v>10.36</v>
      </c>
      <c r="AD154" s="17">
        <v>9.45</v>
      </c>
      <c r="AE154" s="17">
        <v>8.1</v>
      </c>
      <c r="AF154" s="17">
        <v>9.57</v>
      </c>
      <c r="AG154" s="13">
        <f t="shared" si="153"/>
        <v>37.48</v>
      </c>
      <c r="AH154" s="17">
        <v>11.29</v>
      </c>
      <c r="AI154" s="17">
        <v>8.46</v>
      </c>
      <c r="AJ154" s="17">
        <v>8.94</v>
      </c>
      <c r="AK154" s="17">
        <v>8.37</v>
      </c>
      <c r="AL154" s="13">
        <f t="shared" si="154"/>
        <v>37.059999999999995</v>
      </c>
      <c r="AM154" s="14">
        <v>8.46</v>
      </c>
    </row>
    <row r="155" spans="1:39" ht="11.25">
      <c r="A155" s="19" t="s">
        <v>249</v>
      </c>
      <c r="B155" s="19" t="s">
        <v>250</v>
      </c>
      <c r="C155" s="11" t="s">
        <v>251</v>
      </c>
      <c r="D155" s="17">
        <f aca="true" t="shared" si="163" ref="D155:AM155">D156-D157</f>
        <v>-0.6599999999999999</v>
      </c>
      <c r="E155" s="17">
        <f t="shared" si="163"/>
        <v>0.17999999999999994</v>
      </c>
      <c r="F155" s="17">
        <f t="shared" si="163"/>
        <v>0.9299999999999997</v>
      </c>
      <c r="G155" s="17">
        <f t="shared" si="163"/>
        <v>-0.14000000000000012</v>
      </c>
      <c r="H155" s="18">
        <f t="shared" si="163"/>
        <v>0.3099999999999996</v>
      </c>
      <c r="I155" s="17">
        <f t="shared" si="163"/>
        <v>0.029999999999999805</v>
      </c>
      <c r="J155" s="17">
        <f t="shared" si="163"/>
        <v>0.55</v>
      </c>
      <c r="K155" s="17">
        <f t="shared" si="163"/>
        <v>1.6400000000000001</v>
      </c>
      <c r="L155" s="17">
        <f t="shared" si="163"/>
        <v>3.24</v>
      </c>
      <c r="M155" s="18">
        <f t="shared" si="163"/>
        <v>5.459999999999998</v>
      </c>
      <c r="N155" s="17">
        <f t="shared" si="163"/>
        <v>1.0899999999999999</v>
      </c>
      <c r="O155" s="17">
        <f t="shared" si="163"/>
        <v>2.96</v>
      </c>
      <c r="P155" s="17">
        <f t="shared" si="163"/>
        <v>1.73</v>
      </c>
      <c r="Q155" s="17">
        <f t="shared" si="163"/>
        <v>2.89</v>
      </c>
      <c r="R155" s="18">
        <f t="shared" si="163"/>
        <v>8.669999999999998</v>
      </c>
      <c r="S155" s="17">
        <f t="shared" si="163"/>
        <v>2.32</v>
      </c>
      <c r="T155" s="17">
        <f t="shared" si="163"/>
        <v>2.0100000000000002</v>
      </c>
      <c r="U155" s="17">
        <f t="shared" si="163"/>
        <v>2.01</v>
      </c>
      <c r="V155" s="17">
        <f t="shared" si="163"/>
        <v>1.82</v>
      </c>
      <c r="W155" s="16">
        <f t="shared" si="163"/>
        <v>8.16</v>
      </c>
      <c r="X155" s="17">
        <f t="shared" si="163"/>
        <v>2.16</v>
      </c>
      <c r="Y155" s="17">
        <f t="shared" si="163"/>
        <v>2.27</v>
      </c>
      <c r="Z155" s="17">
        <f t="shared" si="163"/>
        <v>1.6</v>
      </c>
      <c r="AA155" s="17">
        <f t="shared" si="163"/>
        <v>2.22</v>
      </c>
      <c r="AB155" s="16">
        <f t="shared" si="163"/>
        <v>8.25</v>
      </c>
      <c r="AC155" s="17">
        <f t="shared" si="163"/>
        <v>1.9300000000000002</v>
      </c>
      <c r="AD155" s="17">
        <f t="shared" si="163"/>
        <v>1.67</v>
      </c>
      <c r="AE155" s="17">
        <f t="shared" si="163"/>
        <v>1.98</v>
      </c>
      <c r="AF155" s="17">
        <f t="shared" si="163"/>
        <v>1.6300000000000001</v>
      </c>
      <c r="AG155" s="16">
        <f t="shared" si="163"/>
        <v>7.210000000000002</v>
      </c>
      <c r="AH155" s="17">
        <f t="shared" si="163"/>
        <v>1.59</v>
      </c>
      <c r="AI155" s="17">
        <f t="shared" si="163"/>
        <v>0.9800000000000002</v>
      </c>
      <c r="AJ155" s="17">
        <f t="shared" si="163"/>
        <v>1.0999999999999999</v>
      </c>
      <c r="AK155" s="17">
        <f t="shared" si="163"/>
        <v>2.3499999999999996</v>
      </c>
      <c r="AL155" s="16">
        <f t="shared" si="163"/>
        <v>6.019999999999999</v>
      </c>
      <c r="AM155" s="14">
        <f t="shared" si="163"/>
        <v>2.8899999999999997</v>
      </c>
    </row>
    <row r="156" spans="1:39" ht="11.25">
      <c r="A156" s="11" t="s">
        <v>138</v>
      </c>
      <c r="B156" s="11" t="s">
        <v>138</v>
      </c>
      <c r="C156" s="11" t="s">
        <v>139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16">
        <f>SUM(S156:V156)</f>
        <v>13.69</v>
      </c>
      <c r="X156" s="17">
        <v>3.19</v>
      </c>
      <c r="Y156" s="17">
        <v>3.39</v>
      </c>
      <c r="Z156" s="17">
        <v>3.47</v>
      </c>
      <c r="AA156" s="17">
        <v>3.45</v>
      </c>
      <c r="AB156" s="13">
        <f>SUM(X156:AA156)</f>
        <v>13.5</v>
      </c>
      <c r="AC156" s="17">
        <v>3.16</v>
      </c>
      <c r="AD156" s="17">
        <v>3</v>
      </c>
      <c r="AE156" s="17">
        <v>2.9</v>
      </c>
      <c r="AF156" s="17">
        <v>3.2</v>
      </c>
      <c r="AG156" s="13">
        <f t="shared" si="153"/>
        <v>12.260000000000002</v>
      </c>
      <c r="AH156" s="17">
        <v>3.29</v>
      </c>
      <c r="AI156" s="17">
        <v>2.22</v>
      </c>
      <c r="AJ156" s="17">
        <v>2.17</v>
      </c>
      <c r="AK156" s="17">
        <v>3.38</v>
      </c>
      <c r="AL156" s="13">
        <f t="shared" si="154"/>
        <v>11.059999999999999</v>
      </c>
      <c r="AM156" s="14">
        <v>4.14</v>
      </c>
    </row>
    <row r="157" spans="1:39" ht="11.25">
      <c r="A157" s="11" t="s">
        <v>140</v>
      </c>
      <c r="B157" s="11" t="s">
        <v>140</v>
      </c>
      <c r="C157" s="11" t="s">
        <v>141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16">
        <f>SUM(S157:V157)</f>
        <v>5.53</v>
      </c>
      <c r="X157" s="17">
        <v>1.03</v>
      </c>
      <c r="Y157" s="17">
        <v>1.12</v>
      </c>
      <c r="Z157" s="17">
        <v>1.87</v>
      </c>
      <c r="AA157" s="17">
        <v>1.23</v>
      </c>
      <c r="AB157" s="13">
        <f>SUM(X157:AA157)</f>
        <v>5.25</v>
      </c>
      <c r="AC157" s="17">
        <v>1.23</v>
      </c>
      <c r="AD157" s="17">
        <v>1.33</v>
      </c>
      <c r="AE157" s="17">
        <v>0.92</v>
      </c>
      <c r="AF157" s="17">
        <v>1.57</v>
      </c>
      <c r="AG157" s="13">
        <f t="shared" si="153"/>
        <v>5.05</v>
      </c>
      <c r="AH157" s="17">
        <v>1.7</v>
      </c>
      <c r="AI157" s="17">
        <v>1.24</v>
      </c>
      <c r="AJ157" s="17">
        <v>1.07</v>
      </c>
      <c r="AK157" s="17">
        <v>1.03</v>
      </c>
      <c r="AL157" s="13">
        <f t="shared" si="154"/>
        <v>5.04</v>
      </c>
      <c r="AM157" s="14">
        <v>1.25</v>
      </c>
    </row>
    <row r="158" spans="1:41" s="48" customFormat="1" ht="11.25">
      <c r="A158" s="19" t="s">
        <v>252</v>
      </c>
      <c r="B158" s="19" t="s">
        <v>253</v>
      </c>
      <c r="C158" s="11" t="s">
        <v>254</v>
      </c>
      <c r="D158" s="17">
        <f aca="true" t="shared" si="164" ref="D158:AF158">D159-D160</f>
        <v>-1.8699999999999992</v>
      </c>
      <c r="E158" s="17">
        <f t="shared" si="164"/>
        <v>-2.700000000000001</v>
      </c>
      <c r="F158" s="17">
        <f t="shared" si="164"/>
        <v>-1.5</v>
      </c>
      <c r="G158" s="17">
        <f t="shared" si="164"/>
        <v>-1.8200000000000003</v>
      </c>
      <c r="H158" s="18">
        <f t="shared" si="164"/>
        <v>-7.890000000000008</v>
      </c>
      <c r="I158" s="17">
        <f t="shared" si="164"/>
        <v>4.059999999999999</v>
      </c>
      <c r="J158" s="17">
        <f t="shared" si="164"/>
        <v>-0.47999999999999865</v>
      </c>
      <c r="K158" s="17">
        <f t="shared" si="164"/>
        <v>-2.7200000000000006</v>
      </c>
      <c r="L158" s="17">
        <f t="shared" si="164"/>
        <v>4.690000000000003</v>
      </c>
      <c r="M158" s="18">
        <f t="shared" si="164"/>
        <v>5.550000000000004</v>
      </c>
      <c r="N158" s="17">
        <f t="shared" si="164"/>
        <v>3.540000000000001</v>
      </c>
      <c r="O158" s="17">
        <f t="shared" si="164"/>
        <v>10.899999999999999</v>
      </c>
      <c r="P158" s="17">
        <f t="shared" si="164"/>
        <v>10.899999999999999</v>
      </c>
      <c r="Q158" s="17">
        <f t="shared" si="164"/>
        <v>5.41</v>
      </c>
      <c r="R158" s="18">
        <f t="shared" si="164"/>
        <v>30.749999999999993</v>
      </c>
      <c r="S158" s="17">
        <f t="shared" si="164"/>
        <v>5.149999999999995</v>
      </c>
      <c r="T158" s="17">
        <f t="shared" si="164"/>
        <v>2.5800000000000054</v>
      </c>
      <c r="U158" s="17">
        <f t="shared" si="164"/>
        <v>8.689999999999998</v>
      </c>
      <c r="V158" s="17">
        <f t="shared" si="164"/>
        <v>5.719999999999999</v>
      </c>
      <c r="W158" s="16">
        <f t="shared" si="164"/>
        <v>22.14</v>
      </c>
      <c r="X158" s="17">
        <f t="shared" si="164"/>
        <v>7.7499999999999964</v>
      </c>
      <c r="Y158" s="17">
        <f t="shared" si="164"/>
        <v>4.300000000000001</v>
      </c>
      <c r="Z158" s="17">
        <f t="shared" si="164"/>
        <v>9.649999999999999</v>
      </c>
      <c r="AA158" s="17">
        <f t="shared" si="164"/>
        <v>1.519999999999996</v>
      </c>
      <c r="AB158" s="16">
        <f t="shared" si="164"/>
        <v>23.219999999999985</v>
      </c>
      <c r="AC158" s="17">
        <f t="shared" si="164"/>
        <v>8.530000000000001</v>
      </c>
      <c r="AD158" s="17">
        <f t="shared" si="164"/>
        <v>4.079999999999998</v>
      </c>
      <c r="AE158" s="17">
        <f t="shared" si="164"/>
        <v>-1.1199999999999974</v>
      </c>
      <c r="AF158" s="17">
        <f t="shared" si="164"/>
        <v>4.57</v>
      </c>
      <c r="AG158" s="16">
        <f aca="true" t="shared" si="165" ref="AG158:AM158">AG159-AG160</f>
        <v>16.059999999999988</v>
      </c>
      <c r="AH158" s="17">
        <f t="shared" si="165"/>
        <v>5.18</v>
      </c>
      <c r="AI158" s="17">
        <f t="shared" si="165"/>
        <v>-2.9400000000000013</v>
      </c>
      <c r="AJ158" s="17">
        <f t="shared" si="165"/>
        <v>-1.0899999999999963</v>
      </c>
      <c r="AK158" s="17">
        <f t="shared" si="165"/>
        <v>5.900000000000006</v>
      </c>
      <c r="AL158" s="16">
        <f t="shared" si="165"/>
        <v>7.050000000000011</v>
      </c>
      <c r="AM158" s="14">
        <f t="shared" si="165"/>
        <v>-1.8999999999999986</v>
      </c>
      <c r="AN158" s="15"/>
      <c r="AO158" s="15"/>
    </row>
    <row r="159" spans="1:39" ht="11.25">
      <c r="A159" s="11" t="s">
        <v>110</v>
      </c>
      <c r="B159" s="11" t="s">
        <v>110</v>
      </c>
      <c r="C159" s="11" t="s">
        <v>111</v>
      </c>
      <c r="D159" s="17">
        <f aca="true" t="shared" si="166" ref="D159:AF160">D162+D165+D168</f>
        <v>11.48</v>
      </c>
      <c r="E159" s="17">
        <f t="shared" si="166"/>
        <v>12.79</v>
      </c>
      <c r="F159" s="17">
        <f t="shared" si="166"/>
        <v>14.34</v>
      </c>
      <c r="G159" s="17">
        <f t="shared" si="166"/>
        <v>15.43</v>
      </c>
      <c r="H159" s="18">
        <f t="shared" si="166"/>
        <v>54.04</v>
      </c>
      <c r="I159" s="17">
        <f t="shared" si="166"/>
        <v>14.79</v>
      </c>
      <c r="J159" s="17">
        <f t="shared" si="166"/>
        <v>14.3</v>
      </c>
      <c r="K159" s="17">
        <f t="shared" si="166"/>
        <v>14.47</v>
      </c>
      <c r="L159" s="17">
        <f t="shared" si="166"/>
        <v>18.560000000000002</v>
      </c>
      <c r="M159" s="18">
        <f t="shared" si="166"/>
        <v>62.120000000000005</v>
      </c>
      <c r="N159" s="17">
        <f t="shared" si="166"/>
        <v>16.03</v>
      </c>
      <c r="O159" s="17">
        <f t="shared" si="166"/>
        <v>25.13</v>
      </c>
      <c r="P159" s="17">
        <f t="shared" si="166"/>
        <v>25.13</v>
      </c>
      <c r="Q159" s="17">
        <f t="shared" si="166"/>
        <v>23.34</v>
      </c>
      <c r="R159" s="18">
        <f t="shared" si="166"/>
        <v>89.63</v>
      </c>
      <c r="S159" s="17">
        <f t="shared" si="166"/>
        <v>21.919999999999998</v>
      </c>
      <c r="T159" s="17">
        <f t="shared" si="166"/>
        <v>21.200000000000003</v>
      </c>
      <c r="U159" s="17">
        <f t="shared" si="166"/>
        <v>22.9</v>
      </c>
      <c r="V159" s="17">
        <f t="shared" si="166"/>
        <v>25.61</v>
      </c>
      <c r="W159" s="16">
        <f t="shared" si="166"/>
        <v>91.63</v>
      </c>
      <c r="X159" s="17">
        <f t="shared" si="166"/>
        <v>23.049999999999997</v>
      </c>
      <c r="Y159" s="17">
        <f t="shared" si="166"/>
        <v>24.94</v>
      </c>
      <c r="Z159" s="17">
        <f t="shared" si="166"/>
        <v>25.7</v>
      </c>
      <c r="AA159" s="17">
        <f t="shared" si="166"/>
        <v>25.569999999999997</v>
      </c>
      <c r="AB159" s="13">
        <f t="shared" si="166"/>
        <v>99.25999999999999</v>
      </c>
      <c r="AC159" s="17">
        <f t="shared" si="166"/>
        <v>24.92</v>
      </c>
      <c r="AD159" s="17">
        <f t="shared" si="166"/>
        <v>25.72</v>
      </c>
      <c r="AE159" s="17">
        <f t="shared" si="166"/>
        <v>21.740000000000002</v>
      </c>
      <c r="AF159" s="17">
        <f t="shared" si="166"/>
        <v>27.330000000000002</v>
      </c>
      <c r="AG159" s="13">
        <f t="shared" si="153"/>
        <v>99.71</v>
      </c>
      <c r="AH159" s="17">
        <f aca="true" t="shared" si="167" ref="AH159:AK160">AH162+AH165+AH168</f>
        <v>19.04</v>
      </c>
      <c r="AI159" s="17">
        <f t="shared" si="167"/>
        <v>19.23</v>
      </c>
      <c r="AJ159" s="17">
        <f t="shared" si="167"/>
        <v>20.240000000000002</v>
      </c>
      <c r="AK159" s="17">
        <f t="shared" si="167"/>
        <v>27.230000000000004</v>
      </c>
      <c r="AL159" s="13">
        <f t="shared" si="154"/>
        <v>85.74000000000001</v>
      </c>
      <c r="AM159" s="14">
        <f>AM162+AM165+AM168</f>
        <v>21.119999999999997</v>
      </c>
    </row>
    <row r="160" spans="1:39" ht="11.25">
      <c r="A160" s="11" t="s">
        <v>112</v>
      </c>
      <c r="B160" s="11" t="s">
        <v>112</v>
      </c>
      <c r="C160" s="11" t="s">
        <v>113</v>
      </c>
      <c r="D160" s="17">
        <f t="shared" si="166"/>
        <v>13.35</v>
      </c>
      <c r="E160" s="17">
        <f t="shared" si="166"/>
        <v>15.49</v>
      </c>
      <c r="F160" s="17">
        <f t="shared" si="166"/>
        <v>15.84</v>
      </c>
      <c r="G160" s="17">
        <f t="shared" si="166"/>
        <v>17.25</v>
      </c>
      <c r="H160" s="18">
        <f t="shared" si="166"/>
        <v>61.93000000000001</v>
      </c>
      <c r="I160" s="17">
        <f t="shared" si="166"/>
        <v>10.73</v>
      </c>
      <c r="J160" s="17">
        <f t="shared" si="166"/>
        <v>14.78</v>
      </c>
      <c r="K160" s="17">
        <f t="shared" si="166"/>
        <v>17.19</v>
      </c>
      <c r="L160" s="17">
        <f t="shared" si="166"/>
        <v>13.87</v>
      </c>
      <c r="M160" s="18">
        <f t="shared" si="166"/>
        <v>56.57</v>
      </c>
      <c r="N160" s="17">
        <f t="shared" si="166"/>
        <v>12.49</v>
      </c>
      <c r="O160" s="17">
        <f t="shared" si="166"/>
        <v>14.23</v>
      </c>
      <c r="P160" s="17">
        <f t="shared" si="166"/>
        <v>14.23</v>
      </c>
      <c r="Q160" s="17">
        <f t="shared" si="166"/>
        <v>17.93</v>
      </c>
      <c r="R160" s="18">
        <f t="shared" si="166"/>
        <v>58.88</v>
      </c>
      <c r="S160" s="17">
        <f t="shared" si="166"/>
        <v>16.770000000000003</v>
      </c>
      <c r="T160" s="17">
        <f t="shared" si="166"/>
        <v>18.619999999999997</v>
      </c>
      <c r="U160" s="17">
        <f t="shared" si="166"/>
        <v>14.21</v>
      </c>
      <c r="V160" s="17">
        <f t="shared" si="166"/>
        <v>19.89</v>
      </c>
      <c r="W160" s="16">
        <f t="shared" si="166"/>
        <v>69.49</v>
      </c>
      <c r="X160" s="17">
        <f t="shared" si="166"/>
        <v>15.3</v>
      </c>
      <c r="Y160" s="17">
        <f t="shared" si="166"/>
        <v>20.64</v>
      </c>
      <c r="Z160" s="17">
        <f t="shared" si="166"/>
        <v>16.05</v>
      </c>
      <c r="AA160" s="17">
        <f t="shared" si="166"/>
        <v>24.05</v>
      </c>
      <c r="AB160" s="13">
        <f t="shared" si="166"/>
        <v>76.04</v>
      </c>
      <c r="AC160" s="17">
        <f t="shared" si="166"/>
        <v>16.39</v>
      </c>
      <c r="AD160" s="17">
        <f t="shared" si="166"/>
        <v>21.64</v>
      </c>
      <c r="AE160" s="17">
        <f t="shared" si="166"/>
        <v>22.86</v>
      </c>
      <c r="AF160" s="17">
        <f t="shared" si="166"/>
        <v>22.76</v>
      </c>
      <c r="AG160" s="13">
        <f t="shared" si="153"/>
        <v>83.65</v>
      </c>
      <c r="AH160" s="17">
        <f t="shared" si="167"/>
        <v>13.86</v>
      </c>
      <c r="AI160" s="17">
        <f t="shared" si="167"/>
        <v>22.17</v>
      </c>
      <c r="AJ160" s="17">
        <f t="shared" si="167"/>
        <v>21.33</v>
      </c>
      <c r="AK160" s="17">
        <f t="shared" si="167"/>
        <v>21.33</v>
      </c>
      <c r="AL160" s="13">
        <f t="shared" si="154"/>
        <v>78.69</v>
      </c>
      <c r="AM160" s="14">
        <f>AM163+AM166+AM169</f>
        <v>23.019999999999996</v>
      </c>
    </row>
    <row r="161" spans="1:39" ht="11.25" customHeight="1">
      <c r="A161" s="19" t="s">
        <v>255</v>
      </c>
      <c r="B161" s="19" t="s">
        <v>256</v>
      </c>
      <c r="C161" s="11" t="s">
        <v>257</v>
      </c>
      <c r="D161" s="17">
        <f aca="true" t="shared" si="168" ref="D161:AM161">D162-D163</f>
        <v>0</v>
      </c>
      <c r="E161" s="17">
        <f t="shared" si="168"/>
        <v>0</v>
      </c>
      <c r="F161" s="17">
        <f t="shared" si="168"/>
        <v>0</v>
      </c>
      <c r="G161" s="17">
        <f t="shared" si="168"/>
        <v>0</v>
      </c>
      <c r="H161" s="18">
        <f t="shared" si="168"/>
        <v>0</v>
      </c>
      <c r="I161" s="17">
        <f t="shared" si="168"/>
        <v>0.22</v>
      </c>
      <c r="J161" s="17">
        <f t="shared" si="168"/>
        <v>0.19999999999999998</v>
      </c>
      <c r="K161" s="17">
        <f t="shared" si="168"/>
        <v>0.18</v>
      </c>
      <c r="L161" s="17">
        <f t="shared" si="168"/>
        <v>0.28</v>
      </c>
      <c r="M161" s="18">
        <f t="shared" si="168"/>
        <v>0.88</v>
      </c>
      <c r="N161" s="17">
        <f t="shared" si="168"/>
        <v>0</v>
      </c>
      <c r="O161" s="17">
        <f t="shared" si="168"/>
        <v>0.5900000000000001</v>
      </c>
      <c r="P161" s="17">
        <f t="shared" si="168"/>
        <v>0.5900000000000001</v>
      </c>
      <c r="Q161" s="17">
        <f t="shared" si="168"/>
        <v>0.29</v>
      </c>
      <c r="R161" s="18">
        <f t="shared" si="168"/>
        <v>1.4700000000000002</v>
      </c>
      <c r="S161" s="17">
        <f t="shared" si="168"/>
        <v>0.21999999999999997</v>
      </c>
      <c r="T161" s="17">
        <f t="shared" si="168"/>
        <v>0.16000000000000003</v>
      </c>
      <c r="U161" s="17">
        <f t="shared" si="168"/>
        <v>0.52</v>
      </c>
      <c r="V161" s="17">
        <f t="shared" si="168"/>
        <v>0.44999999999999996</v>
      </c>
      <c r="W161" s="16">
        <f t="shared" si="168"/>
        <v>1.3499999999999999</v>
      </c>
      <c r="X161" s="17">
        <f t="shared" si="168"/>
        <v>0.64</v>
      </c>
      <c r="Y161" s="17">
        <f t="shared" si="168"/>
        <v>0.11999999999999997</v>
      </c>
      <c r="Z161" s="17">
        <f t="shared" si="168"/>
        <v>0.23999999999999996</v>
      </c>
      <c r="AA161" s="17">
        <f t="shared" si="168"/>
        <v>-0.010000000000000009</v>
      </c>
      <c r="AB161" s="16">
        <f t="shared" si="168"/>
        <v>0.99</v>
      </c>
      <c r="AC161" s="17">
        <f t="shared" si="168"/>
        <v>0.4700000000000001</v>
      </c>
      <c r="AD161" s="17">
        <f t="shared" si="168"/>
        <v>-0.02999999999999997</v>
      </c>
      <c r="AE161" s="17">
        <f t="shared" si="168"/>
        <v>0.07</v>
      </c>
      <c r="AF161" s="17">
        <f t="shared" si="168"/>
        <v>0.12</v>
      </c>
      <c r="AG161" s="16">
        <f t="shared" si="168"/>
        <v>0.63</v>
      </c>
      <c r="AH161" s="17">
        <f t="shared" si="168"/>
        <v>0.01999999999999999</v>
      </c>
      <c r="AI161" s="17">
        <f t="shared" si="168"/>
        <v>0.47000000000000003</v>
      </c>
      <c r="AJ161" s="17">
        <f t="shared" si="168"/>
        <v>-0.31000000000000005</v>
      </c>
      <c r="AK161" s="17">
        <f t="shared" si="168"/>
        <v>-0.56</v>
      </c>
      <c r="AL161" s="16">
        <f t="shared" si="168"/>
        <v>-0.3799999999999999</v>
      </c>
      <c r="AM161" s="14">
        <f t="shared" si="168"/>
        <v>-0.76</v>
      </c>
    </row>
    <row r="162" spans="1:39" ht="11.25">
      <c r="A162" s="11" t="s">
        <v>138</v>
      </c>
      <c r="B162" s="11" t="s">
        <v>138</v>
      </c>
      <c r="C162" s="11" t="s">
        <v>139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16">
        <f>SUM(S162:V162)</f>
        <v>1.95</v>
      </c>
      <c r="X162" s="17">
        <v>0.78</v>
      </c>
      <c r="Y162" s="17">
        <v>0.35</v>
      </c>
      <c r="Z162" s="17">
        <v>0.47</v>
      </c>
      <c r="AA162" s="17">
        <v>0.59</v>
      </c>
      <c r="AB162" s="13">
        <f>SUM(X162:AA162)</f>
        <v>2.19</v>
      </c>
      <c r="AC162" s="17">
        <v>0.56</v>
      </c>
      <c r="AD162" s="17">
        <v>0.27</v>
      </c>
      <c r="AE162" s="17">
        <v>0.23</v>
      </c>
      <c r="AF162" s="17">
        <v>0.21</v>
      </c>
      <c r="AG162" s="13">
        <f t="shared" si="153"/>
        <v>1.27</v>
      </c>
      <c r="AH162" s="17">
        <v>0.15</v>
      </c>
      <c r="AI162" s="17">
        <v>0.53</v>
      </c>
      <c r="AJ162" s="17">
        <v>0.21</v>
      </c>
      <c r="AK162" s="17">
        <v>0.21</v>
      </c>
      <c r="AL162" s="13">
        <f t="shared" si="154"/>
        <v>1.1</v>
      </c>
      <c r="AM162" s="14">
        <v>0.27</v>
      </c>
    </row>
    <row r="163" spans="1:39" ht="11.25">
      <c r="A163" s="11" t="s">
        <v>140</v>
      </c>
      <c r="B163" s="11" t="s">
        <v>140</v>
      </c>
      <c r="C163" s="11" t="s">
        <v>141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16">
        <f>SUM(S163:V163)</f>
        <v>0.6000000000000001</v>
      </c>
      <c r="X163" s="17">
        <v>0.14</v>
      </c>
      <c r="Y163" s="17">
        <v>0.23</v>
      </c>
      <c r="Z163" s="17">
        <v>0.23</v>
      </c>
      <c r="AA163" s="17">
        <v>0.6</v>
      </c>
      <c r="AB163" s="13">
        <f>SUM(X163:AA163)</f>
        <v>1.2</v>
      </c>
      <c r="AC163" s="17">
        <v>0.09</v>
      </c>
      <c r="AD163" s="17">
        <v>0.3</v>
      </c>
      <c r="AE163" s="17">
        <v>0.16</v>
      </c>
      <c r="AF163" s="17">
        <v>0.09</v>
      </c>
      <c r="AG163" s="13">
        <f t="shared" si="153"/>
        <v>0.64</v>
      </c>
      <c r="AH163" s="17">
        <v>0.13</v>
      </c>
      <c r="AI163" s="17">
        <v>0.06</v>
      </c>
      <c r="AJ163" s="17">
        <v>0.52</v>
      </c>
      <c r="AK163" s="17">
        <v>0.77</v>
      </c>
      <c r="AL163" s="13">
        <f t="shared" si="154"/>
        <v>1.48</v>
      </c>
      <c r="AM163" s="14">
        <v>1.03</v>
      </c>
    </row>
    <row r="164" spans="1:39" ht="11.25" customHeight="1">
      <c r="A164" s="19" t="s">
        <v>258</v>
      </c>
      <c r="B164" s="19" t="s">
        <v>259</v>
      </c>
      <c r="C164" s="11" t="s">
        <v>260</v>
      </c>
      <c r="D164" s="17">
        <f aca="true" t="shared" si="169" ref="D164:AM164">D165-D166</f>
        <v>1.299999999999999</v>
      </c>
      <c r="E164" s="17">
        <f t="shared" si="169"/>
        <v>-1.8000000000000007</v>
      </c>
      <c r="F164" s="17">
        <f t="shared" si="169"/>
        <v>-2.71</v>
      </c>
      <c r="G164" s="17">
        <f t="shared" si="169"/>
        <v>-0.6199999999999992</v>
      </c>
      <c r="H164" s="18">
        <f t="shared" si="169"/>
        <v>-3.830000000000002</v>
      </c>
      <c r="I164" s="17">
        <f t="shared" si="169"/>
        <v>1.4200000000000008</v>
      </c>
      <c r="J164" s="17">
        <f t="shared" si="169"/>
        <v>0.2599999999999998</v>
      </c>
      <c r="K164" s="17">
        <f t="shared" si="169"/>
        <v>-2.3599999999999994</v>
      </c>
      <c r="L164" s="17">
        <f t="shared" si="169"/>
        <v>4.5</v>
      </c>
      <c r="M164" s="18">
        <f t="shared" si="169"/>
        <v>3.8200000000000003</v>
      </c>
      <c r="N164" s="17">
        <f t="shared" si="169"/>
        <v>3.4400000000000004</v>
      </c>
      <c r="O164" s="17">
        <f t="shared" si="169"/>
        <v>6.83</v>
      </c>
      <c r="P164" s="17">
        <f t="shared" si="169"/>
        <v>6.83</v>
      </c>
      <c r="Q164" s="17">
        <f t="shared" si="169"/>
        <v>0.46999999999999886</v>
      </c>
      <c r="R164" s="18">
        <f t="shared" si="169"/>
        <v>17.57</v>
      </c>
      <c r="S164" s="17">
        <f t="shared" si="169"/>
        <v>2.349999999999998</v>
      </c>
      <c r="T164" s="17">
        <f t="shared" si="169"/>
        <v>1.370000000000001</v>
      </c>
      <c r="U164" s="17">
        <f t="shared" si="169"/>
        <v>4.179999999999998</v>
      </c>
      <c r="V164" s="17">
        <f t="shared" si="169"/>
        <v>2.1099999999999977</v>
      </c>
      <c r="W164" s="16">
        <f t="shared" si="169"/>
        <v>10.009999999999991</v>
      </c>
      <c r="X164" s="17">
        <f t="shared" si="169"/>
        <v>2.6499999999999986</v>
      </c>
      <c r="Y164" s="17">
        <f t="shared" si="169"/>
        <v>3.8500000000000014</v>
      </c>
      <c r="Z164" s="17">
        <f t="shared" si="169"/>
        <v>5.76</v>
      </c>
      <c r="AA164" s="17">
        <f t="shared" si="169"/>
        <v>2.769999999999998</v>
      </c>
      <c r="AB164" s="16">
        <f t="shared" si="169"/>
        <v>15.029999999999994</v>
      </c>
      <c r="AC164" s="17">
        <f t="shared" si="169"/>
        <v>4.23</v>
      </c>
      <c r="AD164" s="17">
        <f t="shared" si="169"/>
        <v>4.119999999999999</v>
      </c>
      <c r="AE164" s="17">
        <f t="shared" si="169"/>
        <v>2.42</v>
      </c>
      <c r="AF164" s="17">
        <f t="shared" si="169"/>
        <v>5.210000000000001</v>
      </c>
      <c r="AG164" s="16">
        <f t="shared" si="169"/>
        <v>15.979999999999997</v>
      </c>
      <c r="AH164" s="17">
        <f t="shared" si="169"/>
        <v>6.929999999999998</v>
      </c>
      <c r="AI164" s="17">
        <f t="shared" si="169"/>
        <v>2.2200000000000006</v>
      </c>
      <c r="AJ164" s="17">
        <f t="shared" si="169"/>
        <v>5.17</v>
      </c>
      <c r="AK164" s="17">
        <f t="shared" si="169"/>
        <v>2.9200000000000017</v>
      </c>
      <c r="AL164" s="16">
        <f t="shared" si="169"/>
        <v>17.240000000000002</v>
      </c>
      <c r="AM164" s="14">
        <f t="shared" si="169"/>
        <v>3.4200000000000017</v>
      </c>
    </row>
    <row r="165" spans="1:39" ht="11.25">
      <c r="A165" s="11" t="s">
        <v>138</v>
      </c>
      <c r="B165" s="11" t="s">
        <v>138</v>
      </c>
      <c r="C165" s="11" t="s">
        <v>139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16">
        <f>SUM(S165:V165)</f>
        <v>52.50999999999999</v>
      </c>
      <c r="X165" s="17">
        <v>12.87</v>
      </c>
      <c r="Y165" s="17">
        <v>15.260000000000002</v>
      </c>
      <c r="Z165" s="17">
        <v>15.18</v>
      </c>
      <c r="AA165" s="17">
        <v>14.489999999999998</v>
      </c>
      <c r="AB165" s="13">
        <f>SUM(X165:AA165)</f>
        <v>57.8</v>
      </c>
      <c r="AC165" s="17">
        <v>14.08</v>
      </c>
      <c r="AD165" s="17">
        <v>15.07</v>
      </c>
      <c r="AE165" s="17">
        <v>12.99</v>
      </c>
      <c r="AF165" s="17">
        <v>18.96</v>
      </c>
      <c r="AG165" s="13">
        <f t="shared" si="153"/>
        <v>61.1</v>
      </c>
      <c r="AH165" s="17">
        <v>13.669999999999998</v>
      </c>
      <c r="AI165" s="17">
        <v>14.41</v>
      </c>
      <c r="AJ165" s="17">
        <v>14.53</v>
      </c>
      <c r="AK165" s="17">
        <v>16.6</v>
      </c>
      <c r="AL165" s="13">
        <f t="shared" si="154"/>
        <v>59.21</v>
      </c>
      <c r="AM165" s="14">
        <v>13.68</v>
      </c>
    </row>
    <row r="166" spans="1:39" ht="11.25">
      <c r="A166" s="11" t="s">
        <v>140</v>
      </c>
      <c r="B166" s="11" t="s">
        <v>140</v>
      </c>
      <c r="C166" s="11" t="s">
        <v>141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16">
        <f>SUM(S166:V166)</f>
        <v>42.5</v>
      </c>
      <c r="X166" s="17">
        <v>10.22</v>
      </c>
      <c r="Y166" s="17">
        <v>11.41</v>
      </c>
      <c r="Z166" s="17">
        <v>9.42</v>
      </c>
      <c r="AA166" s="17">
        <v>11.72</v>
      </c>
      <c r="AB166" s="13">
        <f>SUM(X166:AA166)</f>
        <v>42.77</v>
      </c>
      <c r="AC166" s="17">
        <v>9.85</v>
      </c>
      <c r="AD166" s="17">
        <v>10.950000000000001</v>
      </c>
      <c r="AE166" s="17">
        <v>10.57</v>
      </c>
      <c r="AF166" s="17">
        <v>13.75</v>
      </c>
      <c r="AG166" s="13">
        <f t="shared" si="153"/>
        <v>45.120000000000005</v>
      </c>
      <c r="AH166" s="17">
        <v>6.74</v>
      </c>
      <c r="AI166" s="17">
        <v>12.19</v>
      </c>
      <c r="AJ166" s="17">
        <v>9.36</v>
      </c>
      <c r="AK166" s="17">
        <v>13.68</v>
      </c>
      <c r="AL166" s="13">
        <f t="shared" si="154"/>
        <v>41.97</v>
      </c>
      <c r="AM166" s="14">
        <v>10.259999999999998</v>
      </c>
    </row>
    <row r="167" spans="1:39" ht="11.25" customHeight="1">
      <c r="A167" s="19" t="s">
        <v>261</v>
      </c>
      <c r="B167" s="19" t="s">
        <v>262</v>
      </c>
      <c r="C167" s="11" t="s">
        <v>263</v>
      </c>
      <c r="D167" s="17">
        <f aca="true" t="shared" si="170" ref="D167:AM167">D168-D169</f>
        <v>-3.169999999999999</v>
      </c>
      <c r="E167" s="17">
        <f t="shared" si="170"/>
        <v>-0.8999999999999995</v>
      </c>
      <c r="F167" s="17">
        <f t="shared" si="170"/>
        <v>1.209999999999999</v>
      </c>
      <c r="G167" s="17">
        <f t="shared" si="170"/>
        <v>-1.1999999999999993</v>
      </c>
      <c r="H167" s="18">
        <f t="shared" si="170"/>
        <v>-4.060000000000002</v>
      </c>
      <c r="I167" s="17">
        <f t="shared" si="170"/>
        <v>2.42</v>
      </c>
      <c r="J167" s="17">
        <f t="shared" si="170"/>
        <v>-0.9399999999999995</v>
      </c>
      <c r="K167" s="17">
        <f t="shared" si="170"/>
        <v>-0.54</v>
      </c>
      <c r="L167" s="17">
        <f t="shared" si="170"/>
        <v>-0.08999999999999986</v>
      </c>
      <c r="M167" s="18">
        <f t="shared" si="170"/>
        <v>0.8500000000000014</v>
      </c>
      <c r="N167" s="17">
        <f t="shared" si="170"/>
        <v>0.09999999999999964</v>
      </c>
      <c r="O167" s="17">
        <f t="shared" si="170"/>
        <v>3.4799999999999986</v>
      </c>
      <c r="P167" s="17">
        <f t="shared" si="170"/>
        <v>3.4799999999999986</v>
      </c>
      <c r="Q167" s="17">
        <f t="shared" si="170"/>
        <v>4.649999999999999</v>
      </c>
      <c r="R167" s="18">
        <f t="shared" si="170"/>
        <v>11.709999999999994</v>
      </c>
      <c r="S167" s="17">
        <f t="shared" si="170"/>
        <v>2.58</v>
      </c>
      <c r="T167" s="17">
        <f t="shared" si="170"/>
        <v>1.0500000000000016</v>
      </c>
      <c r="U167" s="17">
        <f t="shared" si="170"/>
        <v>3.99</v>
      </c>
      <c r="V167" s="17">
        <f t="shared" si="170"/>
        <v>3.16</v>
      </c>
      <c r="W167" s="16">
        <f t="shared" si="170"/>
        <v>10.780000000000005</v>
      </c>
      <c r="X167" s="17">
        <f t="shared" si="170"/>
        <v>4.460000000000001</v>
      </c>
      <c r="Y167" s="17">
        <f t="shared" si="170"/>
        <v>0.33000000000000007</v>
      </c>
      <c r="Z167" s="17">
        <f t="shared" si="170"/>
        <v>3.6499999999999995</v>
      </c>
      <c r="AA167" s="17">
        <f t="shared" si="170"/>
        <v>-1.240000000000002</v>
      </c>
      <c r="AB167" s="16">
        <f t="shared" si="170"/>
        <v>7.199999999999996</v>
      </c>
      <c r="AC167" s="17">
        <f t="shared" si="170"/>
        <v>3.829999999999999</v>
      </c>
      <c r="AD167" s="17">
        <f t="shared" si="170"/>
        <v>-0.010000000000001563</v>
      </c>
      <c r="AE167" s="17">
        <f t="shared" si="170"/>
        <v>-3.6099999999999994</v>
      </c>
      <c r="AF167" s="17">
        <f t="shared" si="170"/>
        <v>-0.7600000000000016</v>
      </c>
      <c r="AG167" s="16">
        <f t="shared" si="170"/>
        <v>-0.5500000000000043</v>
      </c>
      <c r="AH167" s="17">
        <f t="shared" si="170"/>
        <v>-1.7699999999999996</v>
      </c>
      <c r="AI167" s="17">
        <f t="shared" si="170"/>
        <v>-5.63</v>
      </c>
      <c r="AJ167" s="17">
        <f t="shared" si="170"/>
        <v>-5.949999999999999</v>
      </c>
      <c r="AK167" s="17">
        <f t="shared" si="170"/>
        <v>3.54</v>
      </c>
      <c r="AL167" s="16">
        <f t="shared" si="170"/>
        <v>-9.810000000000002</v>
      </c>
      <c r="AM167" s="14">
        <f t="shared" si="170"/>
        <v>-4.5600000000000005</v>
      </c>
    </row>
    <row r="168" spans="1:39" ht="11.25">
      <c r="A168" s="11" t="s">
        <v>138</v>
      </c>
      <c r="B168" s="11" t="s">
        <v>138</v>
      </c>
      <c r="C168" s="11" t="s">
        <v>139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16">
        <f>SUM(S168:V168)</f>
        <v>37.17</v>
      </c>
      <c r="X168" s="17">
        <v>9.4</v>
      </c>
      <c r="Y168" s="17">
        <v>9.33</v>
      </c>
      <c r="Z168" s="17">
        <v>10.049999999999999</v>
      </c>
      <c r="AA168" s="17">
        <v>10.489999999999998</v>
      </c>
      <c r="AB168" s="13">
        <f>SUM(X168:AA168)</f>
        <v>39.269999999999996</v>
      </c>
      <c r="AC168" s="17">
        <v>10.28</v>
      </c>
      <c r="AD168" s="17">
        <v>10.379999999999999</v>
      </c>
      <c r="AE168" s="17">
        <v>8.52</v>
      </c>
      <c r="AF168" s="17">
        <v>8.16</v>
      </c>
      <c r="AG168" s="13">
        <f t="shared" si="153"/>
        <v>37.339999999999996</v>
      </c>
      <c r="AH168" s="17">
        <v>5.220000000000001</v>
      </c>
      <c r="AI168" s="17">
        <v>4.29</v>
      </c>
      <c r="AJ168" s="17">
        <v>5.5</v>
      </c>
      <c r="AK168" s="17">
        <v>10.42</v>
      </c>
      <c r="AL168" s="13">
        <f t="shared" si="154"/>
        <v>25.43</v>
      </c>
      <c r="AM168" s="14">
        <v>7.17</v>
      </c>
    </row>
    <row r="169" spans="1:39" ht="11.25">
      <c r="A169" s="11" t="s">
        <v>140</v>
      </c>
      <c r="B169" s="11" t="s">
        <v>140</v>
      </c>
      <c r="C169" s="11" t="s">
        <v>141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16">
        <f>SUM(S169:V169)</f>
        <v>26.389999999999997</v>
      </c>
      <c r="X169" s="17">
        <v>4.9399999999999995</v>
      </c>
      <c r="Y169" s="17">
        <v>9</v>
      </c>
      <c r="Z169" s="17">
        <v>6.3999999999999995</v>
      </c>
      <c r="AA169" s="17">
        <v>11.73</v>
      </c>
      <c r="AB169" s="13">
        <f>SUM(X169:AA169)</f>
        <v>32.07</v>
      </c>
      <c r="AC169" s="17">
        <v>6.45</v>
      </c>
      <c r="AD169" s="17">
        <v>10.39</v>
      </c>
      <c r="AE169" s="17">
        <v>12.129999999999999</v>
      </c>
      <c r="AF169" s="17">
        <v>8.920000000000002</v>
      </c>
      <c r="AG169" s="13">
        <f t="shared" si="153"/>
        <v>37.89</v>
      </c>
      <c r="AH169" s="17">
        <v>6.99</v>
      </c>
      <c r="AI169" s="17">
        <v>9.92</v>
      </c>
      <c r="AJ169" s="17">
        <v>11.45</v>
      </c>
      <c r="AK169" s="17">
        <v>6.88</v>
      </c>
      <c r="AL169" s="13">
        <f t="shared" si="154"/>
        <v>35.24</v>
      </c>
      <c r="AM169" s="14">
        <v>11.73</v>
      </c>
    </row>
    <row r="170" spans="1:41" s="48" customFormat="1" ht="12" customHeight="1">
      <c r="A170" s="19" t="s">
        <v>264</v>
      </c>
      <c r="B170" s="19" t="s">
        <v>265</v>
      </c>
      <c r="C170" s="11" t="s">
        <v>266</v>
      </c>
      <c r="D170" s="17">
        <f aca="true" t="shared" si="171" ref="D170:AF170">D171-D172</f>
        <v>-0.16</v>
      </c>
      <c r="E170" s="17">
        <f t="shared" si="171"/>
        <v>-0.22</v>
      </c>
      <c r="F170" s="17">
        <f t="shared" si="171"/>
        <v>-0.2</v>
      </c>
      <c r="G170" s="17">
        <f t="shared" si="171"/>
        <v>-0.34</v>
      </c>
      <c r="H170" s="18">
        <f t="shared" si="171"/>
        <v>-0.9200000000000002</v>
      </c>
      <c r="I170" s="17">
        <f t="shared" si="171"/>
        <v>-0.2</v>
      </c>
      <c r="J170" s="17">
        <f t="shared" si="171"/>
        <v>-0.4</v>
      </c>
      <c r="K170" s="17">
        <f t="shared" si="171"/>
        <v>-0.21</v>
      </c>
      <c r="L170" s="17">
        <f t="shared" si="171"/>
        <v>-0.21999999999999997</v>
      </c>
      <c r="M170" s="18">
        <f t="shared" si="171"/>
        <v>-1.03</v>
      </c>
      <c r="N170" s="17">
        <f t="shared" si="171"/>
        <v>-0.10999999999999999</v>
      </c>
      <c r="O170" s="17">
        <f t="shared" si="171"/>
        <v>-0.27</v>
      </c>
      <c r="P170" s="17">
        <f t="shared" si="171"/>
        <v>-0.27</v>
      </c>
      <c r="Q170" s="17">
        <f t="shared" si="171"/>
        <v>-0.3</v>
      </c>
      <c r="R170" s="18">
        <f t="shared" si="171"/>
        <v>-0.95</v>
      </c>
      <c r="S170" s="17">
        <f t="shared" si="171"/>
        <v>0.09999999999999998</v>
      </c>
      <c r="T170" s="17">
        <f t="shared" si="171"/>
        <v>-0.32999999999999996</v>
      </c>
      <c r="U170" s="17">
        <f t="shared" si="171"/>
        <v>-0.25999999999999995</v>
      </c>
      <c r="V170" s="17">
        <f t="shared" si="171"/>
        <v>0.28</v>
      </c>
      <c r="W170" s="16">
        <f t="shared" si="171"/>
        <v>-0.20999999999999974</v>
      </c>
      <c r="X170" s="17">
        <f t="shared" si="171"/>
        <v>-0.10999999999999999</v>
      </c>
      <c r="Y170" s="17">
        <f t="shared" si="171"/>
        <v>-0.6099999999999999</v>
      </c>
      <c r="Z170" s="17">
        <f t="shared" si="171"/>
        <v>-0.23000000000000004</v>
      </c>
      <c r="AA170" s="17">
        <f t="shared" si="171"/>
        <v>-0.2699999999999999</v>
      </c>
      <c r="AB170" s="16">
        <f t="shared" si="171"/>
        <v>-1.2199999999999998</v>
      </c>
      <c r="AC170" s="17">
        <f t="shared" si="171"/>
        <v>0.32</v>
      </c>
      <c r="AD170" s="17">
        <f t="shared" si="171"/>
        <v>-0.14</v>
      </c>
      <c r="AE170" s="17">
        <f t="shared" si="171"/>
        <v>-0.27</v>
      </c>
      <c r="AF170" s="17">
        <f t="shared" si="171"/>
        <v>-0.6100000000000001</v>
      </c>
      <c r="AG170" s="16">
        <f aca="true" t="shared" si="172" ref="AG170:AM170">AG171-AG172</f>
        <v>-0.7000000000000002</v>
      </c>
      <c r="AH170" s="17">
        <f t="shared" si="172"/>
        <v>-0.6000000000000001</v>
      </c>
      <c r="AI170" s="17">
        <f t="shared" si="172"/>
        <v>-0.33</v>
      </c>
      <c r="AJ170" s="17">
        <f t="shared" si="172"/>
        <v>-1.23</v>
      </c>
      <c r="AK170" s="17">
        <f t="shared" si="172"/>
        <v>-0.2499999999999999</v>
      </c>
      <c r="AL170" s="16">
        <f t="shared" si="172"/>
        <v>-2.4099999999999993</v>
      </c>
      <c r="AM170" s="14">
        <f t="shared" si="172"/>
        <v>-0.29</v>
      </c>
      <c r="AN170" s="15"/>
      <c r="AO170" s="15"/>
    </row>
    <row r="171" spans="1:39" ht="11.25">
      <c r="A171" s="11" t="s">
        <v>110</v>
      </c>
      <c r="B171" s="11" t="s">
        <v>110</v>
      </c>
      <c r="C171" s="11" t="s">
        <v>111</v>
      </c>
      <c r="D171" s="17">
        <f aca="true" t="shared" si="173" ref="D171:AF172">D174</f>
        <v>0</v>
      </c>
      <c r="E171" s="17">
        <f t="shared" si="173"/>
        <v>0.01</v>
      </c>
      <c r="F171" s="17">
        <f t="shared" si="173"/>
        <v>0</v>
      </c>
      <c r="G171" s="17">
        <f t="shared" si="173"/>
        <v>0</v>
      </c>
      <c r="H171" s="18">
        <f t="shared" si="173"/>
        <v>0.01</v>
      </c>
      <c r="I171" s="17">
        <f t="shared" si="173"/>
        <v>0</v>
      </c>
      <c r="J171" s="17">
        <f t="shared" si="173"/>
        <v>0</v>
      </c>
      <c r="K171" s="17">
        <f t="shared" si="173"/>
        <v>0</v>
      </c>
      <c r="L171" s="17">
        <f t="shared" si="173"/>
        <v>0.07</v>
      </c>
      <c r="M171" s="18">
        <f t="shared" si="173"/>
        <v>0.07</v>
      </c>
      <c r="N171" s="17">
        <f t="shared" si="173"/>
        <v>0.07</v>
      </c>
      <c r="O171" s="17">
        <f t="shared" si="173"/>
        <v>0.09</v>
      </c>
      <c r="P171" s="17">
        <f t="shared" si="173"/>
        <v>0.07</v>
      </c>
      <c r="Q171" s="17">
        <f t="shared" si="173"/>
        <v>0.11</v>
      </c>
      <c r="R171" s="18">
        <f t="shared" si="173"/>
        <v>0.34</v>
      </c>
      <c r="S171" s="17">
        <f t="shared" si="173"/>
        <v>0.29</v>
      </c>
      <c r="T171" s="17">
        <f t="shared" si="173"/>
        <v>0.27</v>
      </c>
      <c r="U171" s="17">
        <f t="shared" si="173"/>
        <v>0.33</v>
      </c>
      <c r="V171" s="17">
        <f t="shared" si="173"/>
        <v>0.44</v>
      </c>
      <c r="W171" s="16">
        <f t="shared" si="173"/>
        <v>1.33</v>
      </c>
      <c r="X171" s="17">
        <f t="shared" si="173"/>
        <v>0.34</v>
      </c>
      <c r="Y171" s="17">
        <f t="shared" si="173"/>
        <v>0.33</v>
      </c>
      <c r="Z171" s="17">
        <f t="shared" si="173"/>
        <v>0.42</v>
      </c>
      <c r="AA171" s="17">
        <f t="shared" si="173"/>
        <v>0.55</v>
      </c>
      <c r="AB171" s="13">
        <f t="shared" si="173"/>
        <v>1.6400000000000001</v>
      </c>
      <c r="AC171" s="17">
        <f t="shared" si="173"/>
        <v>0.74</v>
      </c>
      <c r="AD171" s="17">
        <f t="shared" si="173"/>
        <v>0.51</v>
      </c>
      <c r="AE171" s="17">
        <f t="shared" si="173"/>
        <v>0.4</v>
      </c>
      <c r="AF171" s="17">
        <f t="shared" si="173"/>
        <v>0.29</v>
      </c>
      <c r="AG171" s="13">
        <f t="shared" si="153"/>
        <v>1.94</v>
      </c>
      <c r="AH171" s="17">
        <f aca="true" t="shared" si="174" ref="AH171:AK172">AH174</f>
        <v>0.32</v>
      </c>
      <c r="AI171" s="17">
        <f t="shared" si="174"/>
        <v>0.42</v>
      </c>
      <c r="AJ171" s="17">
        <f t="shared" si="174"/>
        <v>0.45</v>
      </c>
      <c r="AK171" s="17">
        <f t="shared" si="174"/>
        <v>0.89</v>
      </c>
      <c r="AL171" s="13">
        <f t="shared" si="154"/>
        <v>2.08</v>
      </c>
      <c r="AM171" s="14">
        <f>AM174</f>
        <v>0.3</v>
      </c>
    </row>
    <row r="172" spans="1:39" ht="11.25">
      <c r="A172" s="11" t="s">
        <v>112</v>
      </c>
      <c r="B172" s="11" t="s">
        <v>112</v>
      </c>
      <c r="C172" s="11" t="s">
        <v>113</v>
      </c>
      <c r="D172" s="17">
        <f t="shared" si="173"/>
        <v>0.16</v>
      </c>
      <c r="E172" s="17">
        <f t="shared" si="173"/>
        <v>0.23</v>
      </c>
      <c r="F172" s="17">
        <f t="shared" si="173"/>
        <v>0.2</v>
      </c>
      <c r="G172" s="17">
        <f t="shared" si="173"/>
        <v>0.34</v>
      </c>
      <c r="H172" s="18">
        <f t="shared" si="173"/>
        <v>0.9300000000000002</v>
      </c>
      <c r="I172" s="17">
        <f t="shared" si="173"/>
        <v>0.2</v>
      </c>
      <c r="J172" s="17">
        <f t="shared" si="173"/>
        <v>0.4</v>
      </c>
      <c r="K172" s="17">
        <f t="shared" si="173"/>
        <v>0.21</v>
      </c>
      <c r="L172" s="17">
        <f t="shared" si="173"/>
        <v>0.29</v>
      </c>
      <c r="M172" s="18">
        <f t="shared" si="173"/>
        <v>1.1</v>
      </c>
      <c r="N172" s="17">
        <f t="shared" si="173"/>
        <v>0.18</v>
      </c>
      <c r="O172" s="17">
        <f t="shared" si="173"/>
        <v>0.36</v>
      </c>
      <c r="P172" s="17">
        <f t="shared" si="173"/>
        <v>0.34</v>
      </c>
      <c r="Q172" s="17">
        <f t="shared" si="173"/>
        <v>0.41</v>
      </c>
      <c r="R172" s="18">
        <f t="shared" si="173"/>
        <v>1.29</v>
      </c>
      <c r="S172" s="17">
        <f t="shared" si="173"/>
        <v>0.19</v>
      </c>
      <c r="T172" s="17">
        <f t="shared" si="173"/>
        <v>0.6</v>
      </c>
      <c r="U172" s="17">
        <f t="shared" si="173"/>
        <v>0.59</v>
      </c>
      <c r="V172" s="17">
        <f t="shared" si="173"/>
        <v>0.16</v>
      </c>
      <c r="W172" s="16">
        <f t="shared" si="173"/>
        <v>1.5399999999999998</v>
      </c>
      <c r="X172" s="17">
        <f t="shared" si="173"/>
        <v>0.45</v>
      </c>
      <c r="Y172" s="17">
        <f t="shared" si="173"/>
        <v>0.94</v>
      </c>
      <c r="Z172" s="17">
        <f t="shared" si="173"/>
        <v>0.65</v>
      </c>
      <c r="AA172" s="17">
        <f t="shared" si="173"/>
        <v>0.82</v>
      </c>
      <c r="AB172" s="13">
        <f t="shared" si="173"/>
        <v>2.86</v>
      </c>
      <c r="AC172" s="17">
        <f t="shared" si="173"/>
        <v>0.42</v>
      </c>
      <c r="AD172" s="17">
        <f t="shared" si="173"/>
        <v>0.65</v>
      </c>
      <c r="AE172" s="17">
        <f t="shared" si="173"/>
        <v>0.67</v>
      </c>
      <c r="AF172" s="17">
        <f t="shared" si="173"/>
        <v>0.9</v>
      </c>
      <c r="AG172" s="13">
        <f t="shared" si="153"/>
        <v>2.64</v>
      </c>
      <c r="AH172" s="17">
        <f t="shared" si="174"/>
        <v>0.92</v>
      </c>
      <c r="AI172" s="17">
        <f t="shared" si="174"/>
        <v>0.75</v>
      </c>
      <c r="AJ172" s="17">
        <f t="shared" si="174"/>
        <v>1.68</v>
      </c>
      <c r="AK172" s="17">
        <f t="shared" si="174"/>
        <v>1.14</v>
      </c>
      <c r="AL172" s="13">
        <f t="shared" si="154"/>
        <v>4.489999999999999</v>
      </c>
      <c r="AM172" s="14">
        <f>AM175</f>
        <v>0.59</v>
      </c>
    </row>
    <row r="173" spans="1:39" ht="11.25">
      <c r="A173" s="19" t="s">
        <v>267</v>
      </c>
      <c r="B173" s="19" t="s">
        <v>268</v>
      </c>
      <c r="C173" s="11" t="s">
        <v>269</v>
      </c>
      <c r="D173" s="17">
        <f aca="true" t="shared" si="175" ref="D173:AM173">D174-D175</f>
        <v>-0.16</v>
      </c>
      <c r="E173" s="17">
        <f t="shared" si="175"/>
        <v>-0.22</v>
      </c>
      <c r="F173" s="17">
        <f t="shared" si="175"/>
        <v>-0.2</v>
      </c>
      <c r="G173" s="17">
        <f t="shared" si="175"/>
        <v>-0.34</v>
      </c>
      <c r="H173" s="18">
        <f t="shared" si="175"/>
        <v>-0.9200000000000002</v>
      </c>
      <c r="I173" s="17">
        <f t="shared" si="175"/>
        <v>-0.2</v>
      </c>
      <c r="J173" s="17">
        <f t="shared" si="175"/>
        <v>-0.4</v>
      </c>
      <c r="K173" s="17">
        <f t="shared" si="175"/>
        <v>-0.21</v>
      </c>
      <c r="L173" s="17">
        <f t="shared" si="175"/>
        <v>-0.21999999999999997</v>
      </c>
      <c r="M173" s="18">
        <f t="shared" si="175"/>
        <v>-1.03</v>
      </c>
      <c r="N173" s="17">
        <f t="shared" si="175"/>
        <v>-0.10999999999999999</v>
      </c>
      <c r="O173" s="17">
        <f t="shared" si="175"/>
        <v>-0.27</v>
      </c>
      <c r="P173" s="17">
        <f t="shared" si="175"/>
        <v>-0.27</v>
      </c>
      <c r="Q173" s="17">
        <f t="shared" si="175"/>
        <v>-0.3</v>
      </c>
      <c r="R173" s="18">
        <f t="shared" si="175"/>
        <v>-0.95</v>
      </c>
      <c r="S173" s="17">
        <f t="shared" si="175"/>
        <v>0.09999999999999998</v>
      </c>
      <c r="T173" s="17">
        <f t="shared" si="175"/>
        <v>-0.32999999999999996</v>
      </c>
      <c r="U173" s="17">
        <f t="shared" si="175"/>
        <v>-0.25999999999999995</v>
      </c>
      <c r="V173" s="17">
        <f t="shared" si="175"/>
        <v>0.28</v>
      </c>
      <c r="W173" s="16">
        <f t="shared" si="175"/>
        <v>-0.20999999999999974</v>
      </c>
      <c r="X173" s="17">
        <f t="shared" si="175"/>
        <v>-0.10999999999999999</v>
      </c>
      <c r="Y173" s="17">
        <f t="shared" si="175"/>
        <v>-0.6099999999999999</v>
      </c>
      <c r="Z173" s="17">
        <f t="shared" si="175"/>
        <v>-0.23000000000000004</v>
      </c>
      <c r="AA173" s="17">
        <f t="shared" si="175"/>
        <v>-0.2699999999999999</v>
      </c>
      <c r="AB173" s="16">
        <f t="shared" si="175"/>
        <v>-1.2199999999999998</v>
      </c>
      <c r="AC173" s="17">
        <f t="shared" si="175"/>
        <v>0.32</v>
      </c>
      <c r="AD173" s="17">
        <f t="shared" si="175"/>
        <v>-0.14</v>
      </c>
      <c r="AE173" s="17">
        <f t="shared" si="175"/>
        <v>-0.27</v>
      </c>
      <c r="AF173" s="17">
        <f t="shared" si="175"/>
        <v>-0.6100000000000001</v>
      </c>
      <c r="AG173" s="16">
        <f t="shared" si="175"/>
        <v>-0.7000000000000002</v>
      </c>
      <c r="AH173" s="17">
        <f t="shared" si="175"/>
        <v>-0.6000000000000001</v>
      </c>
      <c r="AI173" s="17">
        <f t="shared" si="175"/>
        <v>-0.33</v>
      </c>
      <c r="AJ173" s="17">
        <f t="shared" si="175"/>
        <v>-1.23</v>
      </c>
      <c r="AK173" s="17">
        <f t="shared" si="175"/>
        <v>-0.2499999999999999</v>
      </c>
      <c r="AL173" s="16">
        <f t="shared" si="175"/>
        <v>-2.4099999999999993</v>
      </c>
      <c r="AM173" s="14">
        <f t="shared" si="175"/>
        <v>-0.29</v>
      </c>
    </row>
    <row r="174" spans="1:39" ht="11.25">
      <c r="A174" s="11" t="s">
        <v>138</v>
      </c>
      <c r="B174" s="11" t="s">
        <v>138</v>
      </c>
      <c r="C174" s="11" t="s">
        <v>139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16">
        <f>SUM(S174:V174)</f>
        <v>1.33</v>
      </c>
      <c r="X174" s="17">
        <v>0.34</v>
      </c>
      <c r="Y174" s="17">
        <v>0.33</v>
      </c>
      <c r="Z174" s="17">
        <v>0.42</v>
      </c>
      <c r="AA174" s="17">
        <v>0.55</v>
      </c>
      <c r="AB174" s="13">
        <f>SUM(X174:AA174)</f>
        <v>1.6400000000000001</v>
      </c>
      <c r="AC174" s="17">
        <v>0.74</v>
      </c>
      <c r="AD174" s="17">
        <v>0.51</v>
      </c>
      <c r="AE174" s="17">
        <v>0.4</v>
      </c>
      <c r="AF174" s="17">
        <v>0.29</v>
      </c>
      <c r="AG174" s="13">
        <f>SUM(AC174:AF174)</f>
        <v>1.94</v>
      </c>
      <c r="AH174" s="17">
        <v>0.32</v>
      </c>
      <c r="AI174" s="17">
        <v>0.42</v>
      </c>
      <c r="AJ174" s="17">
        <v>0.45</v>
      </c>
      <c r="AK174" s="17">
        <v>0.89</v>
      </c>
      <c r="AL174" s="13">
        <f>SUM(AH174:AK174)</f>
        <v>2.08</v>
      </c>
      <c r="AM174" s="14">
        <v>0.3</v>
      </c>
    </row>
    <row r="175" spans="1:39" ht="11.25">
      <c r="A175" s="11" t="s">
        <v>140</v>
      </c>
      <c r="B175" s="11" t="s">
        <v>140</v>
      </c>
      <c r="C175" s="11" t="s">
        <v>141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16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0.82</v>
      </c>
      <c r="AB175" s="13">
        <f>SUM(X175:AA175)</f>
        <v>2.86</v>
      </c>
      <c r="AC175" s="17">
        <v>0.42</v>
      </c>
      <c r="AD175" s="17">
        <v>0.65</v>
      </c>
      <c r="AE175" s="17">
        <v>0.67</v>
      </c>
      <c r="AF175" s="17">
        <v>0.9</v>
      </c>
      <c r="AG175" s="13">
        <f>SUM(AC175:AF175)</f>
        <v>2.64</v>
      </c>
      <c r="AH175" s="17">
        <v>0.92</v>
      </c>
      <c r="AI175" s="17">
        <v>0.75</v>
      </c>
      <c r="AJ175" s="17">
        <v>1.68</v>
      </c>
      <c r="AK175" s="17">
        <v>1.14</v>
      </c>
      <c r="AL175" s="13">
        <f>SUM(AH175:AK175)</f>
        <v>4.489999999999999</v>
      </c>
      <c r="AM175" s="14">
        <v>0.59</v>
      </c>
    </row>
    <row r="176" spans="1:41" s="48" customFormat="1" ht="11.25" customHeight="1">
      <c r="A176" s="19" t="s">
        <v>270</v>
      </c>
      <c r="B176" s="19" t="s">
        <v>271</v>
      </c>
      <c r="C176" s="11" t="s">
        <v>272</v>
      </c>
      <c r="D176" s="17">
        <f aca="true" t="shared" si="176" ref="D176:AM176">D177-D178</f>
        <v>-3.460000000000001</v>
      </c>
      <c r="E176" s="17">
        <f t="shared" si="176"/>
        <v>-2.2800000000000002</v>
      </c>
      <c r="F176" s="17">
        <f t="shared" si="176"/>
        <v>-3.799999999999999</v>
      </c>
      <c r="G176" s="17">
        <f t="shared" si="176"/>
        <v>-3.8</v>
      </c>
      <c r="H176" s="18">
        <f t="shared" si="176"/>
        <v>-13.34</v>
      </c>
      <c r="I176" s="17">
        <f t="shared" si="176"/>
        <v>2.09</v>
      </c>
      <c r="J176" s="17">
        <f t="shared" si="176"/>
        <v>0.6899999999999995</v>
      </c>
      <c r="K176" s="17">
        <f t="shared" si="176"/>
        <v>-0.2600000000000007</v>
      </c>
      <c r="L176" s="17">
        <f t="shared" si="176"/>
        <v>3.620000000000001</v>
      </c>
      <c r="M176" s="18">
        <f t="shared" si="176"/>
        <v>6.139999999999997</v>
      </c>
      <c r="N176" s="17">
        <f t="shared" si="176"/>
        <v>-0.5600000000000005</v>
      </c>
      <c r="O176" s="17">
        <f t="shared" si="176"/>
        <v>2.1899999999999995</v>
      </c>
      <c r="P176" s="17">
        <f t="shared" si="176"/>
        <v>1.5899999999999999</v>
      </c>
      <c r="Q176" s="17">
        <f t="shared" si="176"/>
        <v>2.139999999999999</v>
      </c>
      <c r="R176" s="18">
        <f t="shared" si="176"/>
        <v>5.359999999999999</v>
      </c>
      <c r="S176" s="17">
        <f t="shared" si="176"/>
        <v>-1.4900000000000002</v>
      </c>
      <c r="T176" s="17">
        <f t="shared" si="176"/>
        <v>1.9399999999999995</v>
      </c>
      <c r="U176" s="17">
        <f t="shared" si="176"/>
        <v>0.5700000000000003</v>
      </c>
      <c r="V176" s="17">
        <f t="shared" si="176"/>
        <v>3.1800000000000015</v>
      </c>
      <c r="W176" s="16">
        <f t="shared" si="176"/>
        <v>4.20000000000001</v>
      </c>
      <c r="X176" s="17">
        <f t="shared" si="176"/>
        <v>-2.789999999999999</v>
      </c>
      <c r="Y176" s="17">
        <f t="shared" si="176"/>
        <v>-1.5</v>
      </c>
      <c r="Z176" s="17">
        <f t="shared" si="176"/>
        <v>-1.6700000000000017</v>
      </c>
      <c r="AA176" s="17">
        <f t="shared" si="176"/>
        <v>0.9100000000000001</v>
      </c>
      <c r="AB176" s="16">
        <f t="shared" si="176"/>
        <v>-5.049999999999997</v>
      </c>
      <c r="AC176" s="17">
        <f t="shared" si="176"/>
        <v>-4.28</v>
      </c>
      <c r="AD176" s="17">
        <f t="shared" si="176"/>
        <v>-1.3600000000000012</v>
      </c>
      <c r="AE176" s="17">
        <f t="shared" si="176"/>
        <v>-0.47999999999999865</v>
      </c>
      <c r="AF176" s="17">
        <f t="shared" si="176"/>
        <v>1.8500000000000014</v>
      </c>
      <c r="AG176" s="16">
        <f t="shared" si="176"/>
        <v>-4.270000000000003</v>
      </c>
      <c r="AH176" s="17">
        <f t="shared" si="176"/>
        <v>-2.370000000000001</v>
      </c>
      <c r="AI176" s="17">
        <f t="shared" si="176"/>
        <v>-0.9500000000000011</v>
      </c>
      <c r="AJ176" s="17">
        <f t="shared" si="176"/>
        <v>-0.08000000000000007</v>
      </c>
      <c r="AK176" s="17">
        <f t="shared" si="176"/>
        <v>2.709999999999999</v>
      </c>
      <c r="AL176" s="16">
        <f t="shared" si="176"/>
        <v>-0.6900000000000048</v>
      </c>
      <c r="AM176" s="14">
        <f t="shared" si="176"/>
        <v>-2.0999999999999996</v>
      </c>
      <c r="AN176" s="15"/>
      <c r="AO176" s="15"/>
    </row>
    <row r="177" spans="1:39" ht="11.25">
      <c r="A177" s="11" t="s">
        <v>110</v>
      </c>
      <c r="B177" s="11" t="s">
        <v>110</v>
      </c>
      <c r="C177" s="11" t="s">
        <v>111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16">
        <f>SUM(S177:V177)</f>
        <v>39.160000000000004</v>
      </c>
      <c r="X177" s="17">
        <v>8.030000000000001</v>
      </c>
      <c r="Y177" s="17">
        <v>9.85</v>
      </c>
      <c r="Z177" s="17">
        <v>9.69</v>
      </c>
      <c r="AA177" s="17">
        <v>12.66</v>
      </c>
      <c r="AB177" s="13">
        <f>SUM(X177:AA177)</f>
        <v>40.230000000000004</v>
      </c>
      <c r="AC177" s="17">
        <v>7.38</v>
      </c>
      <c r="AD177" s="17">
        <v>8.36</v>
      </c>
      <c r="AE177" s="17">
        <v>8.3</v>
      </c>
      <c r="AF177" s="17">
        <v>10.97</v>
      </c>
      <c r="AG177" s="13">
        <f>SUM(AC177:AF177)</f>
        <v>35.01</v>
      </c>
      <c r="AH177" s="17">
        <v>6.02</v>
      </c>
      <c r="AI177" s="17">
        <v>7.43</v>
      </c>
      <c r="AJ177" s="17">
        <v>7.64</v>
      </c>
      <c r="AK177" s="17">
        <v>11.629999999999999</v>
      </c>
      <c r="AL177" s="13">
        <f>SUM(AH177:AK177)</f>
        <v>32.72</v>
      </c>
      <c r="AM177" s="14">
        <v>6.66</v>
      </c>
    </row>
    <row r="178" spans="1:39" ht="11.25">
      <c r="A178" s="11" t="s">
        <v>112</v>
      </c>
      <c r="B178" s="11" t="s">
        <v>112</v>
      </c>
      <c r="C178" s="11" t="s">
        <v>113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16">
        <f>SUM(S178:V178)</f>
        <v>34.959999999999994</v>
      </c>
      <c r="X178" s="17">
        <v>10.82</v>
      </c>
      <c r="Y178" s="17">
        <v>11.35</v>
      </c>
      <c r="Z178" s="17">
        <v>11.360000000000001</v>
      </c>
      <c r="AA178" s="17">
        <v>11.75</v>
      </c>
      <c r="AB178" s="13">
        <f>SUM(X178:AA178)</f>
        <v>45.28</v>
      </c>
      <c r="AC178" s="17">
        <v>11.66</v>
      </c>
      <c r="AD178" s="17">
        <v>9.72</v>
      </c>
      <c r="AE178" s="17">
        <v>8.78</v>
      </c>
      <c r="AF178" s="17">
        <v>9.12</v>
      </c>
      <c r="AG178" s="13">
        <f>SUM(AC178:AF178)</f>
        <v>39.28</v>
      </c>
      <c r="AH178" s="17">
        <v>8.39</v>
      </c>
      <c r="AI178" s="17">
        <v>8.38</v>
      </c>
      <c r="AJ178" s="17">
        <v>7.72</v>
      </c>
      <c r="AK178" s="17">
        <v>8.92</v>
      </c>
      <c r="AL178" s="13">
        <f>SUM(AH178:AK178)</f>
        <v>33.410000000000004</v>
      </c>
      <c r="AM178" s="14">
        <v>8.76</v>
      </c>
    </row>
    <row r="179" spans="1:41" s="48" customFormat="1" ht="11.25">
      <c r="A179" s="21" t="s">
        <v>273</v>
      </c>
      <c r="B179" s="21" t="s">
        <v>274</v>
      </c>
      <c r="C179" s="7" t="s">
        <v>275</v>
      </c>
      <c r="D179" s="50">
        <f aca="true" t="shared" si="177" ref="D179:AF179">D180-D181</f>
        <v>26.829999999999984</v>
      </c>
      <c r="E179" s="50">
        <f t="shared" si="177"/>
        <v>79.60000000000002</v>
      </c>
      <c r="F179" s="50">
        <f t="shared" si="177"/>
        <v>80.59999999999998</v>
      </c>
      <c r="G179" s="50">
        <f t="shared" si="177"/>
        <v>135.14000000000001</v>
      </c>
      <c r="H179" s="51">
        <f t="shared" si="177"/>
        <v>322.17</v>
      </c>
      <c r="I179" s="50">
        <f t="shared" si="177"/>
        <v>94.63999999999999</v>
      </c>
      <c r="J179" s="50">
        <f t="shared" si="177"/>
        <v>116.41</v>
      </c>
      <c r="K179" s="50">
        <f t="shared" si="177"/>
        <v>144.66</v>
      </c>
      <c r="L179" s="50">
        <f t="shared" si="177"/>
        <v>150.01</v>
      </c>
      <c r="M179" s="51">
        <f t="shared" si="177"/>
        <v>505.72</v>
      </c>
      <c r="N179" s="50">
        <f t="shared" si="177"/>
        <v>116.57</v>
      </c>
      <c r="O179" s="50">
        <f t="shared" si="177"/>
        <v>138.33999999999997</v>
      </c>
      <c r="P179" s="50">
        <f t="shared" si="177"/>
        <v>165.56</v>
      </c>
      <c r="Q179" s="50">
        <f t="shared" si="177"/>
        <v>157.04999999999995</v>
      </c>
      <c r="R179" s="51">
        <f t="shared" si="177"/>
        <v>577.52</v>
      </c>
      <c r="S179" s="50">
        <f t="shared" si="177"/>
        <v>169.27</v>
      </c>
      <c r="T179" s="50">
        <f t="shared" si="177"/>
        <v>184.03000000000003</v>
      </c>
      <c r="U179" s="50">
        <f t="shared" si="177"/>
        <v>240.19999999999993</v>
      </c>
      <c r="V179" s="50">
        <f t="shared" si="177"/>
        <v>222.76999999999995</v>
      </c>
      <c r="W179" s="9">
        <f t="shared" si="177"/>
        <v>816.27</v>
      </c>
      <c r="X179" s="8">
        <f t="shared" si="177"/>
        <v>173.37000000000003</v>
      </c>
      <c r="Y179" s="8">
        <f t="shared" si="177"/>
        <v>184.13999999999993</v>
      </c>
      <c r="Z179" s="8">
        <f t="shared" si="177"/>
        <v>238.28000000000003</v>
      </c>
      <c r="AA179" s="8">
        <f t="shared" si="177"/>
        <v>275.84999999999997</v>
      </c>
      <c r="AB179" s="9">
        <f t="shared" si="177"/>
        <v>871.6400000000001</v>
      </c>
      <c r="AC179" s="8">
        <f t="shared" si="177"/>
        <v>156.17000000000002</v>
      </c>
      <c r="AD179" s="8">
        <f t="shared" si="177"/>
        <v>219.66000000000005</v>
      </c>
      <c r="AE179" s="8">
        <f t="shared" si="177"/>
        <v>229.84999999999997</v>
      </c>
      <c r="AF179" s="8">
        <f t="shared" si="177"/>
        <v>221.23999999999995</v>
      </c>
      <c r="AG179" s="9">
        <f aca="true" t="shared" si="178" ref="AG179:AM179">AG180-AG181</f>
        <v>826.9200000000001</v>
      </c>
      <c r="AH179" s="8">
        <f t="shared" si="178"/>
        <v>92.83</v>
      </c>
      <c r="AI179" s="8">
        <f t="shared" si="178"/>
        <v>68.95000000000005</v>
      </c>
      <c r="AJ179" s="8">
        <f t="shared" si="178"/>
        <v>134.39000000000001</v>
      </c>
      <c r="AK179" s="8">
        <f t="shared" si="178"/>
        <v>106.50999999999999</v>
      </c>
      <c r="AL179" s="9">
        <f t="shared" si="178"/>
        <v>402.68</v>
      </c>
      <c r="AM179" s="10">
        <f t="shared" si="178"/>
        <v>80.74000000000001</v>
      </c>
      <c r="AN179" s="15"/>
      <c r="AO179" s="15"/>
    </row>
    <row r="180" spans="1:39" ht="11.25">
      <c r="A180" s="11" t="s">
        <v>103</v>
      </c>
      <c r="B180" s="11" t="s">
        <v>103</v>
      </c>
      <c r="C180" s="11" t="s">
        <v>104</v>
      </c>
      <c r="D180" s="17">
        <f aca="true" t="shared" si="179" ref="D180:AF181">+D183+D186+D235</f>
        <v>102.80999999999999</v>
      </c>
      <c r="E180" s="17">
        <f t="shared" si="179"/>
        <v>150.85000000000002</v>
      </c>
      <c r="F180" s="17">
        <f t="shared" si="179"/>
        <v>155.7</v>
      </c>
      <c r="G180" s="17">
        <f t="shared" si="179"/>
        <v>181.82000000000002</v>
      </c>
      <c r="H180" s="18">
        <f t="shared" si="179"/>
        <v>591.1800000000001</v>
      </c>
      <c r="I180" s="17">
        <f t="shared" si="179"/>
        <v>150.57</v>
      </c>
      <c r="J180" s="17">
        <f t="shared" si="179"/>
        <v>178.54</v>
      </c>
      <c r="K180" s="17">
        <f t="shared" si="179"/>
        <v>220.47</v>
      </c>
      <c r="L180" s="17">
        <f t="shared" si="179"/>
        <v>216.34</v>
      </c>
      <c r="M180" s="18">
        <f t="shared" si="179"/>
        <v>765.9200000000001</v>
      </c>
      <c r="N180" s="17">
        <f t="shared" si="179"/>
        <v>174.03</v>
      </c>
      <c r="O180" s="17">
        <f t="shared" si="179"/>
        <v>239.65</v>
      </c>
      <c r="P180" s="17">
        <f t="shared" si="179"/>
        <v>265.81</v>
      </c>
      <c r="Q180" s="17">
        <f t="shared" si="179"/>
        <v>253.85999999999999</v>
      </c>
      <c r="R180" s="18">
        <f t="shared" si="179"/>
        <v>933.35</v>
      </c>
      <c r="S180" s="17">
        <f t="shared" si="179"/>
        <v>203.36</v>
      </c>
      <c r="T180" s="17">
        <f t="shared" si="179"/>
        <v>265.21000000000004</v>
      </c>
      <c r="U180" s="17">
        <f t="shared" si="179"/>
        <v>291.38999999999993</v>
      </c>
      <c r="V180" s="17">
        <f t="shared" si="179"/>
        <v>287.03999999999996</v>
      </c>
      <c r="W180" s="18">
        <f t="shared" si="179"/>
        <v>1047</v>
      </c>
      <c r="X180" s="17">
        <f t="shared" si="179"/>
        <v>222.10000000000002</v>
      </c>
      <c r="Y180" s="17">
        <f t="shared" si="179"/>
        <v>295.72999999999996</v>
      </c>
      <c r="Z180" s="17">
        <f t="shared" si="179"/>
        <v>323.78000000000003</v>
      </c>
      <c r="AA180" s="17">
        <f t="shared" si="179"/>
        <v>319.46999999999997</v>
      </c>
      <c r="AB180" s="18">
        <f t="shared" si="179"/>
        <v>1161.0800000000002</v>
      </c>
      <c r="AC180" s="17">
        <f t="shared" si="179"/>
        <v>225.74</v>
      </c>
      <c r="AD180" s="17">
        <f t="shared" si="179"/>
        <v>307.13000000000005</v>
      </c>
      <c r="AE180" s="17">
        <f t="shared" si="179"/>
        <v>322.46</v>
      </c>
      <c r="AF180" s="17">
        <f t="shared" si="179"/>
        <v>263.15</v>
      </c>
      <c r="AG180" s="13">
        <f aca="true" t="shared" si="180" ref="AG180:AG187">SUM(AC180:AF180)</f>
        <v>1118.48</v>
      </c>
      <c r="AH180" s="17">
        <f aca="true" t="shared" si="181" ref="AH180:AK181">+AH183+AH186+AH235</f>
        <v>182.15</v>
      </c>
      <c r="AI180" s="17">
        <f t="shared" si="181"/>
        <v>219.89000000000001</v>
      </c>
      <c r="AJ180" s="17">
        <f t="shared" si="181"/>
        <v>211.68</v>
      </c>
      <c r="AK180" s="17">
        <f t="shared" si="181"/>
        <v>198.82</v>
      </c>
      <c r="AL180" s="13">
        <f aca="true" t="shared" si="182" ref="AL180:AL187">SUM(AH180:AK180)</f>
        <v>812.54</v>
      </c>
      <c r="AM180" s="14">
        <f>+AM183+AM186+AM235</f>
        <v>154.49</v>
      </c>
    </row>
    <row r="181" spans="1:39" ht="11.25">
      <c r="A181" s="11" t="s">
        <v>105</v>
      </c>
      <c r="B181" s="11" t="s">
        <v>105</v>
      </c>
      <c r="C181" s="11" t="s">
        <v>106</v>
      </c>
      <c r="D181" s="17">
        <f t="shared" si="179"/>
        <v>75.98</v>
      </c>
      <c r="E181" s="17">
        <f t="shared" si="179"/>
        <v>71.25</v>
      </c>
      <c r="F181" s="17">
        <f t="shared" si="179"/>
        <v>75.10000000000001</v>
      </c>
      <c r="G181" s="17">
        <f t="shared" si="179"/>
        <v>46.68</v>
      </c>
      <c r="H181" s="18">
        <f t="shared" si="179"/>
        <v>269.01000000000005</v>
      </c>
      <c r="I181" s="17">
        <f t="shared" si="179"/>
        <v>55.93000000000001</v>
      </c>
      <c r="J181" s="17">
        <f t="shared" si="179"/>
        <v>62.129999999999995</v>
      </c>
      <c r="K181" s="17">
        <f t="shared" si="179"/>
        <v>75.81</v>
      </c>
      <c r="L181" s="17">
        <f t="shared" si="179"/>
        <v>66.33000000000001</v>
      </c>
      <c r="M181" s="18">
        <f t="shared" si="179"/>
        <v>260.20000000000005</v>
      </c>
      <c r="N181" s="17">
        <f t="shared" si="179"/>
        <v>57.46</v>
      </c>
      <c r="O181" s="17">
        <f t="shared" si="179"/>
        <v>101.31000000000002</v>
      </c>
      <c r="P181" s="17">
        <f t="shared" si="179"/>
        <v>100.24999999999999</v>
      </c>
      <c r="Q181" s="17">
        <f t="shared" si="179"/>
        <v>96.81000000000002</v>
      </c>
      <c r="R181" s="18">
        <f t="shared" si="179"/>
        <v>355.83000000000004</v>
      </c>
      <c r="S181" s="17">
        <f t="shared" si="179"/>
        <v>34.089999999999996</v>
      </c>
      <c r="T181" s="17">
        <f t="shared" si="179"/>
        <v>81.17999999999999</v>
      </c>
      <c r="U181" s="17">
        <f t="shared" si="179"/>
        <v>51.19</v>
      </c>
      <c r="V181" s="17">
        <f t="shared" si="179"/>
        <v>64.27000000000001</v>
      </c>
      <c r="W181" s="18">
        <f t="shared" si="179"/>
        <v>230.73</v>
      </c>
      <c r="X181" s="17">
        <f t="shared" si="179"/>
        <v>48.73</v>
      </c>
      <c r="Y181" s="17">
        <f t="shared" si="179"/>
        <v>111.59000000000002</v>
      </c>
      <c r="Z181" s="17">
        <f t="shared" si="179"/>
        <v>85.50000000000001</v>
      </c>
      <c r="AA181" s="17">
        <f t="shared" si="179"/>
        <v>43.62</v>
      </c>
      <c r="AB181" s="18">
        <f t="shared" si="179"/>
        <v>289.44</v>
      </c>
      <c r="AC181" s="17">
        <f t="shared" si="179"/>
        <v>69.57</v>
      </c>
      <c r="AD181" s="17">
        <f t="shared" si="179"/>
        <v>87.47</v>
      </c>
      <c r="AE181" s="17">
        <f t="shared" si="179"/>
        <v>92.61</v>
      </c>
      <c r="AF181" s="17">
        <f t="shared" si="179"/>
        <v>41.91000000000001</v>
      </c>
      <c r="AG181" s="13">
        <f t="shared" si="180"/>
        <v>291.56</v>
      </c>
      <c r="AH181" s="17">
        <f t="shared" si="181"/>
        <v>89.32000000000001</v>
      </c>
      <c r="AI181" s="17">
        <f t="shared" si="181"/>
        <v>150.93999999999997</v>
      </c>
      <c r="AJ181" s="17">
        <f t="shared" si="181"/>
        <v>77.28999999999999</v>
      </c>
      <c r="AK181" s="17">
        <f t="shared" si="181"/>
        <v>92.31</v>
      </c>
      <c r="AL181" s="13">
        <f t="shared" si="182"/>
        <v>409.85999999999996</v>
      </c>
      <c r="AM181" s="14">
        <f>+AM184+AM187+AM236</f>
        <v>73.75</v>
      </c>
    </row>
    <row r="182" spans="1:39" ht="11.25">
      <c r="A182" s="11" t="s">
        <v>276</v>
      </c>
      <c r="B182" s="19" t="s">
        <v>277</v>
      </c>
      <c r="C182" s="11" t="s">
        <v>278</v>
      </c>
      <c r="D182" s="17">
        <f aca="true" t="shared" si="183" ref="D182:AM182">D183-D184</f>
        <v>77.97</v>
      </c>
      <c r="E182" s="17">
        <f t="shared" si="183"/>
        <v>128.59</v>
      </c>
      <c r="F182" s="17">
        <f t="shared" si="183"/>
        <v>132.13</v>
      </c>
      <c r="G182" s="17">
        <f t="shared" si="183"/>
        <v>158.43</v>
      </c>
      <c r="H182" s="18">
        <f t="shared" si="183"/>
        <v>497.12000000000006</v>
      </c>
      <c r="I182" s="17">
        <f t="shared" si="183"/>
        <v>133.47</v>
      </c>
      <c r="J182" s="17">
        <f t="shared" si="183"/>
        <v>160.16</v>
      </c>
      <c r="K182" s="17">
        <f t="shared" si="183"/>
        <v>200.75</v>
      </c>
      <c r="L182" s="17">
        <f t="shared" si="183"/>
        <v>189.23000000000002</v>
      </c>
      <c r="M182" s="18">
        <f t="shared" si="183"/>
        <v>683.61</v>
      </c>
      <c r="N182" s="17">
        <f t="shared" si="183"/>
        <v>159.54</v>
      </c>
      <c r="O182" s="17">
        <f t="shared" si="183"/>
        <v>223.16</v>
      </c>
      <c r="P182" s="17">
        <f t="shared" si="183"/>
        <v>248.99999999999997</v>
      </c>
      <c r="Q182" s="17">
        <f t="shared" si="183"/>
        <v>237.24</v>
      </c>
      <c r="R182" s="18">
        <f t="shared" si="183"/>
        <v>868.94</v>
      </c>
      <c r="S182" s="17">
        <f t="shared" si="183"/>
        <v>183.12</v>
      </c>
      <c r="T182" s="17">
        <f t="shared" si="183"/>
        <v>243.69</v>
      </c>
      <c r="U182" s="17">
        <f t="shared" si="183"/>
        <v>269.29999999999995</v>
      </c>
      <c r="V182" s="17">
        <f t="shared" si="183"/>
        <v>264.46</v>
      </c>
      <c r="W182" s="16">
        <f t="shared" si="183"/>
        <v>960.57</v>
      </c>
      <c r="X182" s="17">
        <f t="shared" si="183"/>
        <v>204.6</v>
      </c>
      <c r="Y182" s="17">
        <f t="shared" si="183"/>
        <v>273.82</v>
      </c>
      <c r="Z182" s="17">
        <f t="shared" si="183"/>
        <v>300.91</v>
      </c>
      <c r="AA182" s="17">
        <f t="shared" si="183"/>
        <v>294.98</v>
      </c>
      <c r="AB182" s="16">
        <f t="shared" si="183"/>
        <v>1074.3100000000002</v>
      </c>
      <c r="AC182" s="17">
        <f t="shared" si="183"/>
        <v>197.69</v>
      </c>
      <c r="AD182" s="17">
        <f t="shared" si="183"/>
        <v>278.18</v>
      </c>
      <c r="AE182" s="17">
        <f t="shared" si="183"/>
        <v>290.59999999999997</v>
      </c>
      <c r="AF182" s="17">
        <f t="shared" si="183"/>
        <v>228.49</v>
      </c>
      <c r="AG182" s="16">
        <f t="shared" si="183"/>
        <v>994.96</v>
      </c>
      <c r="AH182" s="17">
        <f t="shared" si="183"/>
        <v>153.85</v>
      </c>
      <c r="AI182" s="17">
        <f t="shared" si="183"/>
        <v>189.68</v>
      </c>
      <c r="AJ182" s="17">
        <f t="shared" si="183"/>
        <v>183.46</v>
      </c>
      <c r="AK182" s="17">
        <f t="shared" si="183"/>
        <v>168.99</v>
      </c>
      <c r="AL182" s="16">
        <f t="shared" si="183"/>
        <v>695.9799999999999</v>
      </c>
      <c r="AM182" s="14">
        <f t="shared" si="183"/>
        <v>129.51</v>
      </c>
    </row>
    <row r="183" spans="1:39" ht="11.25">
      <c r="A183" s="11" t="s">
        <v>110</v>
      </c>
      <c r="B183" s="11" t="s">
        <v>110</v>
      </c>
      <c r="C183" s="11" t="s">
        <v>111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16">
        <f>SUM(S183:V183)</f>
        <v>1009.95</v>
      </c>
      <c r="X183" s="17">
        <v>214.53</v>
      </c>
      <c r="Y183" s="17">
        <v>284.07</v>
      </c>
      <c r="Z183" s="17">
        <v>311.72</v>
      </c>
      <c r="AA183" s="17">
        <v>307.81</v>
      </c>
      <c r="AB183" s="13">
        <f>SUM(X183:AA183)</f>
        <v>1118.13</v>
      </c>
      <c r="AC183" s="17">
        <v>214.68</v>
      </c>
      <c r="AD183" s="17">
        <v>295.86</v>
      </c>
      <c r="AE183" s="17">
        <v>309.27</v>
      </c>
      <c r="AF183" s="17">
        <v>248.41</v>
      </c>
      <c r="AG183" s="13">
        <f t="shared" si="180"/>
        <v>1068.22</v>
      </c>
      <c r="AH183" s="17">
        <v>172.41</v>
      </c>
      <c r="AI183" s="17">
        <v>211.63</v>
      </c>
      <c r="AJ183" s="17">
        <v>203.8</v>
      </c>
      <c r="AK183" s="17">
        <v>191.66</v>
      </c>
      <c r="AL183" s="13">
        <f t="shared" si="182"/>
        <v>779.4999999999999</v>
      </c>
      <c r="AM183" s="14">
        <v>147.82</v>
      </c>
    </row>
    <row r="184" spans="1:39" ht="11.25">
      <c r="A184" s="11" t="s">
        <v>112</v>
      </c>
      <c r="B184" s="11" t="s">
        <v>112</v>
      </c>
      <c r="C184" s="11" t="s">
        <v>113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16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13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13">
        <f t="shared" si="180"/>
        <v>73.26</v>
      </c>
      <c r="AH184" s="17">
        <v>18.56</v>
      </c>
      <c r="AI184" s="17">
        <v>21.95</v>
      </c>
      <c r="AJ184" s="17">
        <v>20.34</v>
      </c>
      <c r="AK184" s="17">
        <v>22.67</v>
      </c>
      <c r="AL184" s="13">
        <f t="shared" si="182"/>
        <v>83.52</v>
      </c>
      <c r="AM184" s="14">
        <v>18.31</v>
      </c>
    </row>
    <row r="185" spans="1:39" ht="11.25">
      <c r="A185" s="19" t="s">
        <v>279</v>
      </c>
      <c r="B185" s="19" t="s">
        <v>280</v>
      </c>
      <c r="C185" s="11" t="s">
        <v>281</v>
      </c>
      <c r="D185" s="17">
        <f aca="true" t="shared" si="184" ref="D185:AF185">D186-D187</f>
        <v>-50.760000000000005</v>
      </c>
      <c r="E185" s="17">
        <f t="shared" si="184"/>
        <v>-48.98</v>
      </c>
      <c r="F185" s="17">
        <f t="shared" si="184"/>
        <v>-51.34000000000001</v>
      </c>
      <c r="G185" s="17">
        <f t="shared" si="184"/>
        <v>-23.06</v>
      </c>
      <c r="H185" s="18">
        <f t="shared" si="184"/>
        <v>-174.14000000000004</v>
      </c>
      <c r="I185" s="17">
        <f t="shared" si="184"/>
        <v>-38.53</v>
      </c>
      <c r="J185" s="17">
        <f t="shared" si="184"/>
        <v>-43.599999999999994</v>
      </c>
      <c r="K185" s="17">
        <f t="shared" si="184"/>
        <v>-55.83</v>
      </c>
      <c r="L185" s="17">
        <f t="shared" si="184"/>
        <v>-38.89000000000001</v>
      </c>
      <c r="M185" s="18">
        <f t="shared" si="184"/>
        <v>-176.85</v>
      </c>
      <c r="N185" s="17">
        <f t="shared" si="184"/>
        <v>-42.54</v>
      </c>
      <c r="O185" s="17">
        <f t="shared" si="184"/>
        <v>-84.57000000000002</v>
      </c>
      <c r="P185" s="17">
        <f t="shared" si="184"/>
        <v>-83.11999999999999</v>
      </c>
      <c r="Q185" s="17">
        <f t="shared" si="184"/>
        <v>-79.9</v>
      </c>
      <c r="R185" s="18">
        <f t="shared" si="184"/>
        <v>-290.13</v>
      </c>
      <c r="S185" s="17">
        <f t="shared" si="184"/>
        <v>-13.629999999999997</v>
      </c>
      <c r="T185" s="17">
        <f t="shared" si="184"/>
        <v>-59.36</v>
      </c>
      <c r="U185" s="17">
        <f t="shared" si="184"/>
        <v>-28.869999999999997</v>
      </c>
      <c r="V185" s="17">
        <f t="shared" si="184"/>
        <v>-41.50000000000001</v>
      </c>
      <c r="W185" s="16">
        <f t="shared" si="184"/>
        <v>-143.36</v>
      </c>
      <c r="X185" s="17">
        <f t="shared" si="184"/>
        <v>-30.81</v>
      </c>
      <c r="Y185" s="17">
        <f t="shared" si="184"/>
        <v>-89.41000000000001</v>
      </c>
      <c r="Z185" s="17">
        <f t="shared" si="184"/>
        <v>-62.31000000000001</v>
      </c>
      <c r="AA185" s="17">
        <f t="shared" si="184"/>
        <v>-18.84</v>
      </c>
      <c r="AB185" s="16">
        <f t="shared" si="184"/>
        <v>-201.36999999999998</v>
      </c>
      <c r="AC185" s="17">
        <f t="shared" si="184"/>
        <v>-40.879999999999995</v>
      </c>
      <c r="AD185" s="17">
        <f t="shared" si="184"/>
        <v>-57.96000000000001</v>
      </c>
      <c r="AE185" s="17">
        <f t="shared" si="184"/>
        <v>-60.37</v>
      </c>
      <c r="AF185" s="17">
        <f t="shared" si="184"/>
        <v>-6.950000000000005</v>
      </c>
      <c r="AG185" s="16">
        <f aca="true" t="shared" si="185" ref="AG185:AM185">AG186-AG187</f>
        <v>-166.16</v>
      </c>
      <c r="AH185" s="17">
        <f t="shared" si="185"/>
        <v>-60.75</v>
      </c>
      <c r="AI185" s="17">
        <f t="shared" si="185"/>
        <v>-120.24</v>
      </c>
      <c r="AJ185" s="17">
        <f t="shared" si="185"/>
        <v>-48.209999999999994</v>
      </c>
      <c r="AK185" s="17">
        <f t="shared" si="185"/>
        <v>-61.47</v>
      </c>
      <c r="AL185" s="16">
        <f t="shared" si="185"/>
        <v>-290.66999999999996</v>
      </c>
      <c r="AM185" s="14">
        <f t="shared" si="185"/>
        <v>-47.96</v>
      </c>
    </row>
    <row r="186" spans="1:39" ht="11.25">
      <c r="A186" s="11" t="s">
        <v>110</v>
      </c>
      <c r="B186" s="11" t="s">
        <v>110</v>
      </c>
      <c r="C186" s="11" t="s">
        <v>111</v>
      </c>
      <c r="D186" s="17">
        <f aca="true" t="shared" si="186" ref="D186:AF186">+D189+D212+D224+D232</f>
        <v>9.83</v>
      </c>
      <c r="E186" s="17">
        <f t="shared" si="186"/>
        <v>6.869999999999999</v>
      </c>
      <c r="F186" s="17">
        <f t="shared" si="186"/>
        <v>6.2299999999999995</v>
      </c>
      <c r="G186" s="17">
        <f t="shared" si="186"/>
        <v>5.71</v>
      </c>
      <c r="H186" s="18">
        <f t="shared" si="186"/>
        <v>28.64</v>
      </c>
      <c r="I186" s="17">
        <f t="shared" si="186"/>
        <v>5.34</v>
      </c>
      <c r="J186" s="17">
        <f t="shared" si="186"/>
        <v>6.34</v>
      </c>
      <c r="K186" s="17">
        <f t="shared" si="186"/>
        <v>6.199999999999999</v>
      </c>
      <c r="L186" s="17">
        <f t="shared" si="186"/>
        <v>6.140000000000001</v>
      </c>
      <c r="M186" s="18">
        <f t="shared" si="186"/>
        <v>24.02</v>
      </c>
      <c r="N186" s="17">
        <f t="shared" si="186"/>
        <v>5.869999999999999</v>
      </c>
      <c r="O186" s="17">
        <f t="shared" si="186"/>
        <v>7.51</v>
      </c>
      <c r="P186" s="17">
        <f t="shared" si="186"/>
        <v>7.61</v>
      </c>
      <c r="Q186" s="17">
        <f t="shared" si="186"/>
        <v>6.73</v>
      </c>
      <c r="R186" s="18">
        <f t="shared" si="186"/>
        <v>27.72</v>
      </c>
      <c r="S186" s="17">
        <f t="shared" si="186"/>
        <v>9.15</v>
      </c>
      <c r="T186" s="17">
        <f t="shared" si="186"/>
        <v>9.84</v>
      </c>
      <c r="U186" s="17">
        <f t="shared" si="186"/>
        <v>10.71</v>
      </c>
      <c r="V186" s="17">
        <f t="shared" si="186"/>
        <v>9.57</v>
      </c>
      <c r="W186" s="18">
        <f t="shared" si="186"/>
        <v>39.269999999999996</v>
      </c>
      <c r="X186" s="17">
        <f t="shared" si="186"/>
        <v>8.27</v>
      </c>
      <c r="Y186" s="17">
        <f t="shared" si="186"/>
        <v>12.139999999999999</v>
      </c>
      <c r="Z186" s="17">
        <f t="shared" si="186"/>
        <v>12.600000000000001</v>
      </c>
      <c r="AA186" s="17">
        <f t="shared" si="186"/>
        <v>12.2</v>
      </c>
      <c r="AB186" s="18">
        <f t="shared" si="186"/>
        <v>45.21</v>
      </c>
      <c r="AC186" s="17">
        <f t="shared" si="186"/>
        <v>11.739999999999998</v>
      </c>
      <c r="AD186" s="17">
        <f t="shared" si="186"/>
        <v>12.17</v>
      </c>
      <c r="AE186" s="17">
        <f t="shared" si="186"/>
        <v>13.76</v>
      </c>
      <c r="AF186" s="17">
        <f t="shared" si="186"/>
        <v>15.4</v>
      </c>
      <c r="AG186" s="13">
        <f t="shared" si="180"/>
        <v>53.06999999999999</v>
      </c>
      <c r="AH186" s="17">
        <f>+AH189+AH212+AH224+AH232</f>
        <v>10.22</v>
      </c>
      <c r="AI186" s="17">
        <f>+AI189+AI212+AI224+AI232</f>
        <v>8.77</v>
      </c>
      <c r="AJ186" s="17">
        <f>+AJ189+AJ212+AJ224+AJ232</f>
        <v>8.66</v>
      </c>
      <c r="AK186" s="17">
        <f>+AK189+AK212+AK224+AK232</f>
        <v>8.23</v>
      </c>
      <c r="AL186" s="13">
        <f t="shared" si="182"/>
        <v>35.88</v>
      </c>
      <c r="AM186" s="14">
        <f>+AM189+AM212+AM224+AM232</f>
        <v>7.62</v>
      </c>
    </row>
    <row r="187" spans="1:39" ht="11.25">
      <c r="A187" s="11" t="s">
        <v>112</v>
      </c>
      <c r="B187" s="11" t="s">
        <v>112</v>
      </c>
      <c r="C187" s="11" t="s">
        <v>113</v>
      </c>
      <c r="D187" s="17">
        <f aca="true" t="shared" si="187" ref="D187:AF187">+D190+D213+D225</f>
        <v>60.59</v>
      </c>
      <c r="E187" s="17">
        <f t="shared" si="187"/>
        <v>55.849999999999994</v>
      </c>
      <c r="F187" s="17">
        <f t="shared" si="187"/>
        <v>57.57000000000001</v>
      </c>
      <c r="G187" s="17">
        <f t="shared" si="187"/>
        <v>28.77</v>
      </c>
      <c r="H187" s="18">
        <f t="shared" si="187"/>
        <v>202.78000000000003</v>
      </c>
      <c r="I187" s="17">
        <f t="shared" si="187"/>
        <v>43.870000000000005</v>
      </c>
      <c r="J187" s="17">
        <f t="shared" si="187"/>
        <v>49.94</v>
      </c>
      <c r="K187" s="17">
        <f t="shared" si="187"/>
        <v>62.03</v>
      </c>
      <c r="L187" s="17">
        <f t="shared" si="187"/>
        <v>45.03000000000001</v>
      </c>
      <c r="M187" s="18">
        <f t="shared" si="187"/>
        <v>200.87</v>
      </c>
      <c r="N187" s="17">
        <f t="shared" si="187"/>
        <v>48.41</v>
      </c>
      <c r="O187" s="17">
        <f t="shared" si="187"/>
        <v>92.08000000000003</v>
      </c>
      <c r="P187" s="17">
        <f t="shared" si="187"/>
        <v>90.72999999999999</v>
      </c>
      <c r="Q187" s="17">
        <f t="shared" si="187"/>
        <v>86.63000000000001</v>
      </c>
      <c r="R187" s="18">
        <f t="shared" si="187"/>
        <v>317.85</v>
      </c>
      <c r="S187" s="17">
        <f t="shared" si="187"/>
        <v>22.779999999999998</v>
      </c>
      <c r="T187" s="17">
        <f t="shared" si="187"/>
        <v>69.2</v>
      </c>
      <c r="U187" s="17">
        <f t="shared" si="187"/>
        <v>39.58</v>
      </c>
      <c r="V187" s="17">
        <f t="shared" si="187"/>
        <v>51.07000000000001</v>
      </c>
      <c r="W187" s="18">
        <f t="shared" si="187"/>
        <v>182.63</v>
      </c>
      <c r="X187" s="17">
        <f t="shared" si="187"/>
        <v>39.08</v>
      </c>
      <c r="Y187" s="17">
        <f t="shared" si="187"/>
        <v>101.55000000000001</v>
      </c>
      <c r="Z187" s="17">
        <f t="shared" si="187"/>
        <v>74.91000000000001</v>
      </c>
      <c r="AA187" s="17">
        <f t="shared" si="187"/>
        <v>31.04</v>
      </c>
      <c r="AB187" s="18">
        <f t="shared" si="187"/>
        <v>246.57999999999998</v>
      </c>
      <c r="AC187" s="17">
        <f t="shared" si="187"/>
        <v>52.62</v>
      </c>
      <c r="AD187" s="17">
        <f t="shared" si="187"/>
        <v>70.13000000000001</v>
      </c>
      <c r="AE187" s="17">
        <f t="shared" si="187"/>
        <v>74.13</v>
      </c>
      <c r="AF187" s="17">
        <f t="shared" si="187"/>
        <v>22.350000000000005</v>
      </c>
      <c r="AG187" s="13">
        <f t="shared" si="180"/>
        <v>219.23</v>
      </c>
      <c r="AH187" s="17">
        <f>+AH190+AH213+AH225</f>
        <v>70.97</v>
      </c>
      <c r="AI187" s="17">
        <f>+AI190+AI213+AI225</f>
        <v>129.01</v>
      </c>
      <c r="AJ187" s="17">
        <f>+AJ190+AJ213+AJ225</f>
        <v>56.87</v>
      </c>
      <c r="AK187" s="17">
        <f>+AK190+AK213+AK225</f>
        <v>69.7</v>
      </c>
      <c r="AL187" s="13">
        <f t="shared" si="182"/>
        <v>326.54999999999995</v>
      </c>
      <c r="AM187" s="14">
        <f>+AM190+AM213+AM225</f>
        <v>55.58</v>
      </c>
    </row>
    <row r="188" spans="1:39" ht="11.25">
      <c r="A188" s="19" t="s">
        <v>282</v>
      </c>
      <c r="B188" s="19" t="s">
        <v>283</v>
      </c>
      <c r="C188" s="11" t="s">
        <v>284</v>
      </c>
      <c r="D188" s="17">
        <f aca="true" t="shared" si="188" ref="D188:AF188">D189-D190</f>
        <v>-40.37</v>
      </c>
      <c r="E188" s="17">
        <f t="shared" si="188"/>
        <v>-40.68</v>
      </c>
      <c r="F188" s="17">
        <f t="shared" si="188"/>
        <v>-41.120000000000005</v>
      </c>
      <c r="G188" s="17">
        <f t="shared" si="188"/>
        <v>-16.099999999999998</v>
      </c>
      <c r="H188" s="18">
        <f t="shared" si="188"/>
        <v>-138.27</v>
      </c>
      <c r="I188" s="17">
        <f t="shared" si="188"/>
        <v>-30.830000000000002</v>
      </c>
      <c r="J188" s="17">
        <f t="shared" si="188"/>
        <v>-36.15</v>
      </c>
      <c r="K188" s="17">
        <f t="shared" si="188"/>
        <v>-46.76</v>
      </c>
      <c r="L188" s="17">
        <f t="shared" si="188"/>
        <v>-31.460000000000004</v>
      </c>
      <c r="M188" s="18">
        <f t="shared" si="188"/>
        <v>-145.2</v>
      </c>
      <c r="N188" s="17">
        <f t="shared" si="188"/>
        <v>-34.03</v>
      </c>
      <c r="O188" s="17">
        <f t="shared" si="188"/>
        <v>-74.86000000000001</v>
      </c>
      <c r="P188" s="17">
        <f t="shared" si="188"/>
        <v>-72.09999999999998</v>
      </c>
      <c r="Q188" s="17">
        <f t="shared" si="188"/>
        <v>-69.36000000000001</v>
      </c>
      <c r="R188" s="18">
        <f t="shared" si="188"/>
        <v>-250.35000000000002</v>
      </c>
      <c r="S188" s="17">
        <f t="shared" si="188"/>
        <v>-7.659999999999999</v>
      </c>
      <c r="T188" s="17">
        <f t="shared" si="188"/>
        <v>-49.86</v>
      </c>
      <c r="U188" s="17">
        <f t="shared" si="188"/>
        <v>-22.65</v>
      </c>
      <c r="V188" s="17">
        <f t="shared" si="188"/>
        <v>-30.690000000000005</v>
      </c>
      <c r="W188" s="16">
        <f t="shared" si="188"/>
        <v>-110.86</v>
      </c>
      <c r="X188" s="17">
        <f t="shared" si="188"/>
        <v>-22.43</v>
      </c>
      <c r="Y188" s="17">
        <f t="shared" si="188"/>
        <v>-74.47</v>
      </c>
      <c r="Z188" s="17">
        <f t="shared" si="188"/>
        <v>-53.70000000000001</v>
      </c>
      <c r="AA188" s="17">
        <f t="shared" si="188"/>
        <v>-7.640000000000001</v>
      </c>
      <c r="AB188" s="16">
        <f t="shared" si="188"/>
        <v>-158.24</v>
      </c>
      <c r="AC188" s="17">
        <f t="shared" si="188"/>
        <v>-32.7</v>
      </c>
      <c r="AD188" s="17">
        <f t="shared" si="188"/>
        <v>-44.910000000000004</v>
      </c>
      <c r="AE188" s="17">
        <f t="shared" si="188"/>
        <v>-49.54</v>
      </c>
      <c r="AF188" s="17">
        <f t="shared" si="188"/>
        <v>-1.6000000000000028</v>
      </c>
      <c r="AG188" s="16">
        <f aca="true" t="shared" si="189" ref="AG188:AM188">AG189-AG190</f>
        <v>-128.75</v>
      </c>
      <c r="AH188" s="17">
        <f t="shared" si="189"/>
        <v>-55.160000000000004</v>
      </c>
      <c r="AI188" s="17">
        <f t="shared" si="189"/>
        <v>-111.47</v>
      </c>
      <c r="AJ188" s="17">
        <f t="shared" si="189"/>
        <v>-40.739999999999995</v>
      </c>
      <c r="AK188" s="17">
        <f t="shared" si="189"/>
        <v>-52.51</v>
      </c>
      <c r="AL188" s="16">
        <f t="shared" si="189"/>
        <v>-259.88</v>
      </c>
      <c r="AM188" s="14">
        <f t="shared" si="189"/>
        <v>-38.36000000000001</v>
      </c>
    </row>
    <row r="189" spans="1:39" ht="11.25">
      <c r="A189" s="11" t="s">
        <v>138</v>
      </c>
      <c r="B189" s="11" t="s">
        <v>138</v>
      </c>
      <c r="C189" s="11" t="s">
        <v>139</v>
      </c>
      <c r="D189" s="17">
        <f>D192+D203</f>
        <v>0.27</v>
      </c>
      <c r="E189" s="17">
        <f aca="true" t="shared" si="190" ref="E189:G190">E192+E203</f>
        <v>0.82</v>
      </c>
      <c r="F189" s="17">
        <f t="shared" si="190"/>
        <v>0.78</v>
      </c>
      <c r="G189" s="17">
        <f t="shared" si="190"/>
        <v>0.44</v>
      </c>
      <c r="H189" s="16">
        <f>SUM(D189:G189)</f>
        <v>2.31</v>
      </c>
      <c r="I189" s="17">
        <f>I192+I203</f>
        <v>1.04</v>
      </c>
      <c r="J189" s="17">
        <f aca="true" t="shared" si="191" ref="J189:L190">J192+J203</f>
        <v>2.36</v>
      </c>
      <c r="K189" s="17">
        <f t="shared" si="191"/>
        <v>1.96</v>
      </c>
      <c r="L189" s="17">
        <f t="shared" si="191"/>
        <v>1.3800000000000001</v>
      </c>
      <c r="M189" s="16">
        <f>SUM(I189:L189)</f>
        <v>6.739999999999999</v>
      </c>
      <c r="N189" s="17">
        <f>N192+N203</f>
        <v>0.66</v>
      </c>
      <c r="O189" s="17">
        <f aca="true" t="shared" si="192" ref="O189:Q190">O192+O203</f>
        <v>2.06</v>
      </c>
      <c r="P189" s="17">
        <f t="shared" si="192"/>
        <v>2.15</v>
      </c>
      <c r="Q189" s="17">
        <f t="shared" si="192"/>
        <v>1.49</v>
      </c>
      <c r="R189" s="16">
        <f>SUM(N189:Q189)</f>
        <v>6.36</v>
      </c>
      <c r="S189" s="17">
        <f>S192+S203</f>
        <v>0.63</v>
      </c>
      <c r="T189" s="17">
        <f aca="true" t="shared" si="193" ref="T189:V190">T192+T203</f>
        <v>2.12</v>
      </c>
      <c r="U189" s="17">
        <f t="shared" si="193"/>
        <v>2.1199999999999997</v>
      </c>
      <c r="V189" s="17">
        <f t="shared" si="193"/>
        <v>1.29</v>
      </c>
      <c r="W189" s="16">
        <f>SUM(S189:V189)</f>
        <v>6.159999999999999</v>
      </c>
      <c r="X189" s="17">
        <f>X192+X203</f>
        <v>0.7</v>
      </c>
      <c r="Y189" s="17">
        <f aca="true" t="shared" si="194" ref="Y189:AA190">Y192+Y203</f>
        <v>2.17</v>
      </c>
      <c r="Z189" s="17">
        <f t="shared" si="194"/>
        <v>2.25</v>
      </c>
      <c r="AA189" s="17">
        <f t="shared" si="194"/>
        <v>1.48</v>
      </c>
      <c r="AB189" s="16">
        <f>SUM(X189:AA189)</f>
        <v>6.6</v>
      </c>
      <c r="AC189" s="17">
        <f>AC192+AC203</f>
        <v>0.83</v>
      </c>
      <c r="AD189" s="17">
        <f aca="true" t="shared" si="195" ref="AD189:AF190">AD192+AD203</f>
        <v>2.36</v>
      </c>
      <c r="AE189" s="17">
        <f t="shared" si="195"/>
        <v>2.69</v>
      </c>
      <c r="AF189" s="17">
        <f t="shared" si="195"/>
        <v>1.4</v>
      </c>
      <c r="AG189" s="13">
        <f>SUM(AC189:AF189)</f>
        <v>7.279999999999999</v>
      </c>
      <c r="AH189" s="17">
        <f>AH192+AH203</f>
        <v>2.25</v>
      </c>
      <c r="AI189" s="17">
        <f aca="true" t="shared" si="196" ref="AI189:AK190">AI192+AI203</f>
        <v>2.33</v>
      </c>
      <c r="AJ189" s="17">
        <f t="shared" si="196"/>
        <v>2.3400000000000003</v>
      </c>
      <c r="AK189" s="17">
        <f t="shared" si="196"/>
        <v>1.3099999999999998</v>
      </c>
      <c r="AL189" s="13">
        <f>SUM(AH189:AK189)</f>
        <v>8.23</v>
      </c>
      <c r="AM189" s="14">
        <f>AM192+AM203</f>
        <v>1.04</v>
      </c>
    </row>
    <row r="190" spans="1:39" ht="11.25">
      <c r="A190" s="11" t="s">
        <v>140</v>
      </c>
      <c r="B190" s="11" t="s">
        <v>140</v>
      </c>
      <c r="C190" s="11" t="s">
        <v>141</v>
      </c>
      <c r="D190" s="17">
        <f>D193+D204</f>
        <v>40.64</v>
      </c>
      <c r="E190" s="17">
        <f t="shared" si="190"/>
        <v>41.5</v>
      </c>
      <c r="F190" s="17">
        <f t="shared" si="190"/>
        <v>41.900000000000006</v>
      </c>
      <c r="G190" s="17">
        <f t="shared" si="190"/>
        <v>16.54</v>
      </c>
      <c r="H190" s="16">
        <f>SUM(D190:G190)</f>
        <v>140.58</v>
      </c>
      <c r="I190" s="17">
        <f>I193+I204</f>
        <v>31.87</v>
      </c>
      <c r="J190" s="17">
        <f t="shared" si="191"/>
        <v>38.51</v>
      </c>
      <c r="K190" s="17">
        <f t="shared" si="191"/>
        <v>48.72</v>
      </c>
      <c r="L190" s="17">
        <f t="shared" si="191"/>
        <v>32.84</v>
      </c>
      <c r="M190" s="16">
        <f>SUM(I190:L190)</f>
        <v>151.94</v>
      </c>
      <c r="N190" s="17">
        <f>N193+N204</f>
        <v>34.69</v>
      </c>
      <c r="O190" s="17">
        <f t="shared" si="192"/>
        <v>76.92000000000002</v>
      </c>
      <c r="P190" s="17">
        <f t="shared" si="192"/>
        <v>74.24999999999999</v>
      </c>
      <c r="Q190" s="17">
        <f t="shared" si="192"/>
        <v>70.85000000000001</v>
      </c>
      <c r="R190" s="16">
        <f>SUM(N190:Q190)</f>
        <v>256.71000000000004</v>
      </c>
      <c r="S190" s="17">
        <f>S193+S204</f>
        <v>8.29</v>
      </c>
      <c r="T190" s="17">
        <f t="shared" si="193"/>
        <v>51.98</v>
      </c>
      <c r="U190" s="17">
        <f t="shared" si="193"/>
        <v>24.77</v>
      </c>
      <c r="V190" s="17">
        <f t="shared" si="193"/>
        <v>31.980000000000004</v>
      </c>
      <c r="W190" s="16">
        <f>SUM(S190:V190)</f>
        <v>117.02</v>
      </c>
      <c r="X190" s="17">
        <f>X193+X204</f>
        <v>23.13</v>
      </c>
      <c r="Y190" s="17">
        <f t="shared" si="194"/>
        <v>76.64</v>
      </c>
      <c r="Z190" s="17">
        <f t="shared" si="194"/>
        <v>55.95000000000001</v>
      </c>
      <c r="AA190" s="17">
        <f t="shared" si="194"/>
        <v>9.120000000000001</v>
      </c>
      <c r="AB190" s="16">
        <f>SUM(X190:AA190)</f>
        <v>164.84</v>
      </c>
      <c r="AC190" s="17">
        <f>AC193+AC204</f>
        <v>33.53</v>
      </c>
      <c r="AD190" s="17">
        <f t="shared" si="195"/>
        <v>47.27</v>
      </c>
      <c r="AE190" s="17">
        <f t="shared" si="195"/>
        <v>52.23</v>
      </c>
      <c r="AF190" s="17">
        <f t="shared" si="195"/>
        <v>3.0000000000000027</v>
      </c>
      <c r="AG190" s="13">
        <f>SUM(AC190:AF190)</f>
        <v>136.03</v>
      </c>
      <c r="AH190" s="17">
        <f>AH193+AH204</f>
        <v>57.410000000000004</v>
      </c>
      <c r="AI190" s="17">
        <f t="shared" si="196"/>
        <v>113.8</v>
      </c>
      <c r="AJ190" s="17">
        <f t="shared" si="196"/>
        <v>43.08</v>
      </c>
      <c r="AK190" s="17">
        <f t="shared" si="196"/>
        <v>53.82</v>
      </c>
      <c r="AL190" s="13">
        <f>SUM(AH190:AK190)</f>
        <v>268.11</v>
      </c>
      <c r="AM190" s="14">
        <f>AM193+AM204</f>
        <v>39.400000000000006</v>
      </c>
    </row>
    <row r="191" spans="1:39" ht="12" customHeight="1">
      <c r="A191" s="19" t="s">
        <v>285</v>
      </c>
      <c r="B191" s="19" t="s">
        <v>286</v>
      </c>
      <c r="C191" s="11" t="s">
        <v>287</v>
      </c>
      <c r="D191" s="17">
        <f aca="true" t="shared" si="197" ref="D191:AF191">D192-D193</f>
        <v>-37.690000000000005</v>
      </c>
      <c r="E191" s="17">
        <f t="shared" si="197"/>
        <v>-38.12</v>
      </c>
      <c r="F191" s="17">
        <f t="shared" si="197"/>
        <v>-35.470000000000006</v>
      </c>
      <c r="G191" s="17">
        <f t="shared" si="197"/>
        <v>-9.670000000000002</v>
      </c>
      <c r="H191" s="18">
        <f t="shared" si="197"/>
        <v>-120.95</v>
      </c>
      <c r="I191" s="17">
        <f t="shared" si="197"/>
        <v>-30.25</v>
      </c>
      <c r="J191" s="17">
        <f t="shared" si="197"/>
        <v>-35</v>
      </c>
      <c r="K191" s="17">
        <f t="shared" si="197"/>
        <v>-39.94</v>
      </c>
      <c r="L191" s="17">
        <f t="shared" si="197"/>
        <v>-27.85</v>
      </c>
      <c r="M191" s="18">
        <f t="shared" si="197"/>
        <v>-133.04</v>
      </c>
      <c r="N191" s="17">
        <f t="shared" si="197"/>
        <v>-30.91</v>
      </c>
      <c r="O191" s="17">
        <f t="shared" si="197"/>
        <v>-64.95</v>
      </c>
      <c r="P191" s="17">
        <f t="shared" si="197"/>
        <v>-71.07999999999998</v>
      </c>
      <c r="Q191" s="17">
        <f t="shared" si="197"/>
        <v>-66.79</v>
      </c>
      <c r="R191" s="18">
        <f t="shared" si="197"/>
        <v>-233.73</v>
      </c>
      <c r="S191" s="17">
        <f t="shared" si="197"/>
        <v>-6.93</v>
      </c>
      <c r="T191" s="17">
        <f t="shared" si="197"/>
        <v>-48.849999999999994</v>
      </c>
      <c r="U191" s="17">
        <f t="shared" si="197"/>
        <v>-21.93</v>
      </c>
      <c r="V191" s="17">
        <f t="shared" si="197"/>
        <v>-28.19</v>
      </c>
      <c r="W191" s="16">
        <f t="shared" si="197"/>
        <v>-105.9</v>
      </c>
      <c r="X191" s="17">
        <f t="shared" si="197"/>
        <v>-20.299999999999997</v>
      </c>
      <c r="Y191" s="17">
        <f t="shared" si="197"/>
        <v>-73.25</v>
      </c>
      <c r="Z191" s="17">
        <f t="shared" si="197"/>
        <v>-48.46000000000001</v>
      </c>
      <c r="AA191" s="17">
        <f t="shared" si="197"/>
        <v>-5.110000000000001</v>
      </c>
      <c r="AB191" s="16">
        <f t="shared" si="197"/>
        <v>-147.12</v>
      </c>
      <c r="AC191" s="17">
        <f t="shared" si="197"/>
        <v>-27.15</v>
      </c>
      <c r="AD191" s="17">
        <f t="shared" si="197"/>
        <v>-38.95</v>
      </c>
      <c r="AE191" s="17">
        <f t="shared" si="197"/>
        <v>-46.13</v>
      </c>
      <c r="AF191" s="17">
        <f t="shared" si="197"/>
        <v>3.299999999999997</v>
      </c>
      <c r="AG191" s="16">
        <f aca="true" t="shared" si="198" ref="AG191:AM191">AG192-AG193</f>
        <v>-108.92999999999999</v>
      </c>
      <c r="AH191" s="17">
        <f t="shared" si="198"/>
        <v>-55.78</v>
      </c>
      <c r="AI191" s="17">
        <f t="shared" si="198"/>
        <v>-109.53999999999999</v>
      </c>
      <c r="AJ191" s="17">
        <f t="shared" si="198"/>
        <v>-39.099999999999994</v>
      </c>
      <c r="AK191" s="17">
        <f t="shared" si="198"/>
        <v>-51.6</v>
      </c>
      <c r="AL191" s="16">
        <f t="shared" si="198"/>
        <v>-256.02</v>
      </c>
      <c r="AM191" s="14">
        <f t="shared" si="198"/>
        <v>-38.18000000000001</v>
      </c>
    </row>
    <row r="192" spans="1:39" ht="11.25">
      <c r="A192" s="11" t="s">
        <v>165</v>
      </c>
      <c r="B192" s="11" t="s">
        <v>165</v>
      </c>
      <c r="C192" s="11" t="s">
        <v>166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16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16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16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16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16">
        <f>SUM(X192:AA192)</f>
        <v>6.16</v>
      </c>
      <c r="AC192" s="17">
        <f aca="true" t="shared" si="199" ref="AC192:AM192">AC195</f>
        <v>0.61</v>
      </c>
      <c r="AD192" s="17">
        <f t="shared" si="199"/>
        <v>2.17</v>
      </c>
      <c r="AE192" s="17">
        <f t="shared" si="199"/>
        <v>2.48</v>
      </c>
      <c r="AF192" s="17">
        <f t="shared" si="199"/>
        <v>1.16</v>
      </c>
      <c r="AG192" s="13">
        <f t="shared" si="199"/>
        <v>6.42</v>
      </c>
      <c r="AH192" s="17">
        <f t="shared" si="199"/>
        <v>0.68</v>
      </c>
      <c r="AI192" s="17">
        <f t="shared" si="199"/>
        <v>2.12</v>
      </c>
      <c r="AJ192" s="17">
        <f t="shared" si="199"/>
        <v>2.2</v>
      </c>
      <c r="AK192" s="17">
        <f t="shared" si="199"/>
        <v>1.16</v>
      </c>
      <c r="AL192" s="13">
        <f t="shared" si="199"/>
        <v>6.16</v>
      </c>
      <c r="AM192" s="14">
        <f t="shared" si="199"/>
        <v>0.66</v>
      </c>
    </row>
    <row r="193" spans="1:39" ht="11.25">
      <c r="A193" s="11" t="s">
        <v>167</v>
      </c>
      <c r="B193" s="11" t="s">
        <v>167</v>
      </c>
      <c r="C193" s="11" t="s">
        <v>168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16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16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16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16">
        <f>SUM(S193:V193)</f>
        <v>112</v>
      </c>
      <c r="X193" s="17">
        <f>X196+X201</f>
        <v>20.9</v>
      </c>
      <c r="Y193" s="17">
        <f>Y196+Y201</f>
        <v>75.35</v>
      </c>
      <c r="Z193" s="17">
        <f>Z196+Z201</f>
        <v>50.57000000000001</v>
      </c>
      <c r="AA193" s="17">
        <f>AA196+AA201</f>
        <v>6.460000000000001</v>
      </c>
      <c r="AB193" s="16">
        <f>SUM(X193:AA193)</f>
        <v>153.28</v>
      </c>
      <c r="AC193" s="17">
        <f>AC196+AC201</f>
        <v>27.759999999999998</v>
      </c>
      <c r="AD193" s="17">
        <f>AD196+AD201</f>
        <v>41.120000000000005</v>
      </c>
      <c r="AE193" s="17">
        <f>AE196+AE201</f>
        <v>48.61</v>
      </c>
      <c r="AF193" s="17">
        <f>AF196+AF201</f>
        <v>-2.139999999999997</v>
      </c>
      <c r="AG193" s="13">
        <f>SUM(AC193:AF193)</f>
        <v>115.35</v>
      </c>
      <c r="AH193" s="17">
        <f>AH196+AH201</f>
        <v>56.46</v>
      </c>
      <c r="AI193" s="17">
        <f>AI196+AI201</f>
        <v>111.66</v>
      </c>
      <c r="AJ193" s="17">
        <f>AJ196+AJ201</f>
        <v>41.3</v>
      </c>
      <c r="AK193" s="17">
        <f>AK196+AK201</f>
        <v>52.76</v>
      </c>
      <c r="AL193" s="13">
        <f>SUM(AH193:AK193)</f>
        <v>262.18</v>
      </c>
      <c r="AM193" s="14">
        <f>AM196+AM201</f>
        <v>38.84</v>
      </c>
    </row>
    <row r="194" spans="1:39" ht="22.5" customHeight="1">
      <c r="A194" s="19" t="s">
        <v>288</v>
      </c>
      <c r="B194" s="19" t="s">
        <v>289</v>
      </c>
      <c r="C194" s="11" t="s">
        <v>290</v>
      </c>
      <c r="D194" s="17">
        <f aca="true" t="shared" si="200" ref="D194:AF194">D195-D196</f>
        <v>-33.720000000000006</v>
      </c>
      <c r="E194" s="17">
        <f t="shared" si="200"/>
        <v>-40.4</v>
      </c>
      <c r="F194" s="17">
        <f t="shared" si="200"/>
        <v>-38.370000000000005</v>
      </c>
      <c r="G194" s="17">
        <f t="shared" si="200"/>
        <v>-20.02</v>
      </c>
      <c r="H194" s="18">
        <f t="shared" si="200"/>
        <v>-132.51000000000002</v>
      </c>
      <c r="I194" s="17">
        <f t="shared" si="200"/>
        <v>-25.759999999999998</v>
      </c>
      <c r="J194" s="17">
        <f t="shared" si="200"/>
        <v>-32.45</v>
      </c>
      <c r="K194" s="17">
        <f t="shared" si="200"/>
        <v>-27.439999999999998</v>
      </c>
      <c r="L194" s="17">
        <f t="shared" si="200"/>
        <v>-32.84</v>
      </c>
      <c r="M194" s="18">
        <f t="shared" si="200"/>
        <v>-118.49000000000001</v>
      </c>
      <c r="N194" s="17">
        <f t="shared" si="200"/>
        <v>-22.41</v>
      </c>
      <c r="O194" s="17">
        <f t="shared" si="200"/>
        <v>-26.96</v>
      </c>
      <c r="P194" s="17">
        <f t="shared" si="200"/>
        <v>-49.29</v>
      </c>
      <c r="Q194" s="17">
        <f t="shared" si="200"/>
        <v>-48.35</v>
      </c>
      <c r="R194" s="18">
        <f t="shared" si="200"/>
        <v>-147.01</v>
      </c>
      <c r="S194" s="17">
        <f t="shared" si="200"/>
        <v>-3.3600000000000003</v>
      </c>
      <c r="T194" s="17">
        <f t="shared" si="200"/>
        <v>-52.949999999999996</v>
      </c>
      <c r="U194" s="17">
        <f t="shared" si="200"/>
        <v>-20.25</v>
      </c>
      <c r="V194" s="17">
        <f t="shared" si="200"/>
        <v>-40.35</v>
      </c>
      <c r="W194" s="18">
        <f t="shared" si="200"/>
        <v>-116.91</v>
      </c>
      <c r="X194" s="17">
        <f t="shared" si="200"/>
        <v>-5.78</v>
      </c>
      <c r="Y194" s="17">
        <f t="shared" si="200"/>
        <v>-52.87</v>
      </c>
      <c r="Z194" s="17">
        <f t="shared" si="200"/>
        <v>-39.480000000000004</v>
      </c>
      <c r="AA194" s="17">
        <f t="shared" si="200"/>
        <v>-29.79</v>
      </c>
      <c r="AB194" s="16">
        <f t="shared" si="200"/>
        <v>-127.91999999999999</v>
      </c>
      <c r="AC194" s="17">
        <f t="shared" si="200"/>
        <v>-13.21</v>
      </c>
      <c r="AD194" s="17">
        <f t="shared" si="200"/>
        <v>-30.92</v>
      </c>
      <c r="AE194" s="17">
        <f t="shared" si="200"/>
        <v>-6.539999999999999</v>
      </c>
      <c r="AF194" s="17">
        <f t="shared" si="200"/>
        <v>-25.19</v>
      </c>
      <c r="AG194" s="16">
        <f aca="true" t="shared" si="201" ref="AG194:AM194">AG195-AG196</f>
        <v>-75.86</v>
      </c>
      <c r="AH194" s="17">
        <f t="shared" si="201"/>
        <v>-13.88</v>
      </c>
      <c r="AI194" s="17">
        <f t="shared" si="201"/>
        <v>-27.33</v>
      </c>
      <c r="AJ194" s="17">
        <f t="shared" si="201"/>
        <v>-24.12</v>
      </c>
      <c r="AK194" s="17">
        <f t="shared" si="201"/>
        <v>-31.099999999999998</v>
      </c>
      <c r="AL194" s="16">
        <f t="shared" si="201"/>
        <v>-96.43</v>
      </c>
      <c r="AM194" s="14">
        <f t="shared" si="201"/>
        <v>-13.52</v>
      </c>
    </row>
    <row r="195" spans="1:39" ht="11.25">
      <c r="A195" s="11" t="s">
        <v>291</v>
      </c>
      <c r="B195" s="11" t="s">
        <v>291</v>
      </c>
      <c r="C195" s="11" t="s">
        <v>292</v>
      </c>
      <c r="D195" s="17">
        <f aca="true" t="shared" si="202" ref="D195:V196">D198</f>
        <v>0.23</v>
      </c>
      <c r="E195" s="17">
        <f t="shared" si="202"/>
        <v>0.71</v>
      </c>
      <c r="F195" s="17">
        <f t="shared" si="202"/>
        <v>0.76</v>
      </c>
      <c r="G195" s="17">
        <f t="shared" si="202"/>
        <v>0.44</v>
      </c>
      <c r="H195" s="18">
        <f t="shared" si="202"/>
        <v>2.14</v>
      </c>
      <c r="I195" s="17">
        <f t="shared" si="202"/>
        <v>0.57</v>
      </c>
      <c r="J195" s="17">
        <f t="shared" si="202"/>
        <v>2.29</v>
      </c>
      <c r="K195" s="17">
        <f t="shared" si="202"/>
        <v>1.94</v>
      </c>
      <c r="L195" s="17">
        <f t="shared" si="202"/>
        <v>1.36</v>
      </c>
      <c r="M195" s="18">
        <f t="shared" si="202"/>
        <v>6.16</v>
      </c>
      <c r="N195" s="17">
        <f t="shared" si="202"/>
        <v>0.64</v>
      </c>
      <c r="O195" s="17">
        <f t="shared" si="202"/>
        <v>2.04</v>
      </c>
      <c r="P195" s="17">
        <f t="shared" si="202"/>
        <v>2.12</v>
      </c>
      <c r="Q195" s="17">
        <f t="shared" si="202"/>
        <v>1.47</v>
      </c>
      <c r="R195" s="18">
        <f t="shared" si="202"/>
        <v>6.2700000000000005</v>
      </c>
      <c r="S195" s="17">
        <f t="shared" si="202"/>
        <v>0.61</v>
      </c>
      <c r="T195" s="17">
        <f t="shared" si="202"/>
        <v>2.1</v>
      </c>
      <c r="U195" s="17">
        <f t="shared" si="202"/>
        <v>2.11</v>
      </c>
      <c r="V195" s="17">
        <f t="shared" si="202"/>
        <v>1.28</v>
      </c>
      <c r="W195" s="16">
        <f>SUM(S195:V195)</f>
        <v>6.1000000000000005</v>
      </c>
      <c r="X195" s="17">
        <f aca="true" t="shared" si="203" ref="X195:AA196">X198</f>
        <v>0.6</v>
      </c>
      <c r="Y195" s="17">
        <f t="shared" si="203"/>
        <v>2.1</v>
      </c>
      <c r="Z195" s="17">
        <f t="shared" si="203"/>
        <v>2.11</v>
      </c>
      <c r="AA195" s="17">
        <f t="shared" si="203"/>
        <v>1.35</v>
      </c>
      <c r="AB195" s="16">
        <f>SUM(X195:AA195)</f>
        <v>6.16</v>
      </c>
      <c r="AC195" s="17">
        <f aca="true" t="shared" si="204" ref="AC195:AF196">AC198</f>
        <v>0.61</v>
      </c>
      <c r="AD195" s="17">
        <f t="shared" si="204"/>
        <v>2.17</v>
      </c>
      <c r="AE195" s="17">
        <f t="shared" si="204"/>
        <v>2.48</v>
      </c>
      <c r="AF195" s="17">
        <f t="shared" si="204"/>
        <v>1.16</v>
      </c>
      <c r="AG195" s="13">
        <f>SUM(AC195:AF195)</f>
        <v>6.42</v>
      </c>
      <c r="AH195" s="17">
        <f aca="true" t="shared" si="205" ref="AH195:AK196">AH198</f>
        <v>0.68</v>
      </c>
      <c r="AI195" s="17">
        <f t="shared" si="205"/>
        <v>2.12</v>
      </c>
      <c r="AJ195" s="17">
        <f t="shared" si="205"/>
        <v>2.2</v>
      </c>
      <c r="AK195" s="17">
        <f t="shared" si="205"/>
        <v>1.16</v>
      </c>
      <c r="AL195" s="13">
        <f>SUM(AH195:AK195)</f>
        <v>6.16</v>
      </c>
      <c r="AM195" s="14">
        <f>AM198</f>
        <v>0.66</v>
      </c>
    </row>
    <row r="196" spans="1:39" ht="11.25">
      <c r="A196" s="11" t="s">
        <v>293</v>
      </c>
      <c r="B196" s="11" t="s">
        <v>293</v>
      </c>
      <c r="C196" s="11" t="s">
        <v>294</v>
      </c>
      <c r="D196" s="17">
        <f t="shared" si="202"/>
        <v>33.95</v>
      </c>
      <c r="E196" s="17">
        <f t="shared" si="202"/>
        <v>41.11</v>
      </c>
      <c r="F196" s="17">
        <f t="shared" si="202"/>
        <v>39.13</v>
      </c>
      <c r="G196" s="17">
        <f t="shared" si="202"/>
        <v>20.46</v>
      </c>
      <c r="H196" s="18">
        <f t="shared" si="202"/>
        <v>134.65</v>
      </c>
      <c r="I196" s="17">
        <f t="shared" si="202"/>
        <v>26.33</v>
      </c>
      <c r="J196" s="17">
        <f t="shared" si="202"/>
        <v>34.74</v>
      </c>
      <c r="K196" s="17">
        <f t="shared" si="202"/>
        <v>29.38</v>
      </c>
      <c r="L196" s="17">
        <f t="shared" si="202"/>
        <v>34.2</v>
      </c>
      <c r="M196" s="18">
        <f t="shared" si="202"/>
        <v>124.65</v>
      </c>
      <c r="N196" s="17">
        <f t="shared" si="202"/>
        <v>23.05</v>
      </c>
      <c r="O196" s="17">
        <f t="shared" si="202"/>
        <v>29</v>
      </c>
      <c r="P196" s="17">
        <f t="shared" si="202"/>
        <v>51.41</v>
      </c>
      <c r="Q196" s="17">
        <f t="shared" si="202"/>
        <v>49.82</v>
      </c>
      <c r="R196" s="18">
        <f t="shared" si="202"/>
        <v>153.28</v>
      </c>
      <c r="S196" s="17">
        <f t="shared" si="202"/>
        <v>3.97</v>
      </c>
      <c r="T196" s="17">
        <f t="shared" si="202"/>
        <v>55.05</v>
      </c>
      <c r="U196" s="17">
        <f t="shared" si="202"/>
        <v>22.36</v>
      </c>
      <c r="V196" s="17">
        <f t="shared" si="202"/>
        <v>41.63</v>
      </c>
      <c r="W196" s="16">
        <f>SUM(S196:V196)</f>
        <v>123.00999999999999</v>
      </c>
      <c r="X196" s="17">
        <f t="shared" si="203"/>
        <v>6.38</v>
      </c>
      <c r="Y196" s="17">
        <f t="shared" si="203"/>
        <v>54.97</v>
      </c>
      <c r="Z196" s="17">
        <f t="shared" si="203"/>
        <v>41.59</v>
      </c>
      <c r="AA196" s="17">
        <f t="shared" si="203"/>
        <v>31.14</v>
      </c>
      <c r="AB196" s="16">
        <f>SUM(X196:AA196)</f>
        <v>134.07999999999998</v>
      </c>
      <c r="AC196" s="17">
        <f t="shared" si="204"/>
        <v>13.82</v>
      </c>
      <c r="AD196" s="17">
        <f t="shared" si="204"/>
        <v>33.09</v>
      </c>
      <c r="AE196" s="17">
        <f t="shared" si="204"/>
        <v>9.02</v>
      </c>
      <c r="AF196" s="17">
        <f t="shared" si="204"/>
        <v>26.35</v>
      </c>
      <c r="AG196" s="13">
        <f>SUM(AC196:AF196)</f>
        <v>82.28</v>
      </c>
      <c r="AH196" s="17">
        <f t="shared" si="205"/>
        <v>14.56</v>
      </c>
      <c r="AI196" s="17">
        <f t="shared" si="205"/>
        <v>29.45</v>
      </c>
      <c r="AJ196" s="17">
        <f t="shared" si="205"/>
        <v>26.32</v>
      </c>
      <c r="AK196" s="17">
        <f t="shared" si="205"/>
        <v>32.26</v>
      </c>
      <c r="AL196" s="13">
        <f>SUM(AH196:AK196)</f>
        <v>102.59</v>
      </c>
      <c r="AM196" s="14">
        <f>AM199</f>
        <v>14.18</v>
      </c>
    </row>
    <row r="197" spans="1:39" ht="11.25" customHeight="1">
      <c r="A197" s="19" t="s">
        <v>295</v>
      </c>
      <c r="B197" s="19" t="s">
        <v>296</v>
      </c>
      <c r="C197" s="11" t="s">
        <v>297</v>
      </c>
      <c r="D197" s="17">
        <f aca="true" t="shared" si="206" ref="D197:AM197">D198-D199</f>
        <v>-33.720000000000006</v>
      </c>
      <c r="E197" s="17">
        <f t="shared" si="206"/>
        <v>-40.4</v>
      </c>
      <c r="F197" s="17">
        <f t="shared" si="206"/>
        <v>-38.370000000000005</v>
      </c>
      <c r="G197" s="17">
        <f t="shared" si="206"/>
        <v>-20.02</v>
      </c>
      <c r="H197" s="18">
        <f t="shared" si="206"/>
        <v>-132.51000000000002</v>
      </c>
      <c r="I197" s="17">
        <f t="shared" si="206"/>
        <v>-25.759999999999998</v>
      </c>
      <c r="J197" s="17">
        <f t="shared" si="206"/>
        <v>-32.45</v>
      </c>
      <c r="K197" s="17">
        <f t="shared" si="206"/>
        <v>-27.439999999999998</v>
      </c>
      <c r="L197" s="17">
        <f t="shared" si="206"/>
        <v>-32.84</v>
      </c>
      <c r="M197" s="18">
        <f t="shared" si="206"/>
        <v>-118.49000000000001</v>
      </c>
      <c r="N197" s="17">
        <f t="shared" si="206"/>
        <v>-22.41</v>
      </c>
      <c r="O197" s="17">
        <f t="shared" si="206"/>
        <v>-26.96</v>
      </c>
      <c r="P197" s="17">
        <f t="shared" si="206"/>
        <v>-49.29</v>
      </c>
      <c r="Q197" s="17">
        <f t="shared" si="206"/>
        <v>-48.35</v>
      </c>
      <c r="R197" s="18">
        <f t="shared" si="206"/>
        <v>-147.01</v>
      </c>
      <c r="S197" s="17">
        <f t="shared" si="206"/>
        <v>-3.3600000000000003</v>
      </c>
      <c r="T197" s="17">
        <f t="shared" si="206"/>
        <v>-52.949999999999996</v>
      </c>
      <c r="U197" s="17">
        <f t="shared" si="206"/>
        <v>-20.25</v>
      </c>
      <c r="V197" s="17">
        <f t="shared" si="206"/>
        <v>-40.35</v>
      </c>
      <c r="W197" s="18">
        <f t="shared" si="206"/>
        <v>-116.91</v>
      </c>
      <c r="X197" s="17">
        <f t="shared" si="206"/>
        <v>-5.78</v>
      </c>
      <c r="Y197" s="17">
        <f t="shared" si="206"/>
        <v>-52.87</v>
      </c>
      <c r="Z197" s="17">
        <f t="shared" si="206"/>
        <v>-39.480000000000004</v>
      </c>
      <c r="AA197" s="17">
        <f t="shared" si="206"/>
        <v>-29.79</v>
      </c>
      <c r="AB197" s="16">
        <f t="shared" si="206"/>
        <v>-24.98</v>
      </c>
      <c r="AC197" s="17">
        <f t="shared" si="206"/>
        <v>-13.21</v>
      </c>
      <c r="AD197" s="17">
        <f t="shared" si="206"/>
        <v>-30.92</v>
      </c>
      <c r="AE197" s="17">
        <f t="shared" si="206"/>
        <v>-6.539999999999999</v>
      </c>
      <c r="AF197" s="17">
        <f t="shared" si="206"/>
        <v>-25.19</v>
      </c>
      <c r="AG197" s="16">
        <f t="shared" si="206"/>
        <v>-75.86</v>
      </c>
      <c r="AH197" s="17">
        <f t="shared" si="206"/>
        <v>-13.88</v>
      </c>
      <c r="AI197" s="17">
        <f t="shared" si="206"/>
        <v>-27.33</v>
      </c>
      <c r="AJ197" s="17">
        <f t="shared" si="206"/>
        <v>-24.12</v>
      </c>
      <c r="AK197" s="17">
        <f t="shared" si="206"/>
        <v>-31.099999999999998</v>
      </c>
      <c r="AL197" s="16">
        <f t="shared" si="206"/>
        <v>-96.43</v>
      </c>
      <c r="AM197" s="14">
        <f t="shared" si="206"/>
        <v>-13.52</v>
      </c>
    </row>
    <row r="198" spans="1:39" ht="11.25">
      <c r="A198" s="11" t="s">
        <v>298</v>
      </c>
      <c r="B198" s="11" t="s">
        <v>298</v>
      </c>
      <c r="C198" s="11" t="s">
        <v>299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13">
        <f>SUM(X198:AA198)</f>
        <v>6.16</v>
      </c>
      <c r="AC198" s="17">
        <v>0.61</v>
      </c>
      <c r="AD198" s="17">
        <v>2.17</v>
      </c>
      <c r="AE198" s="17">
        <v>2.48</v>
      </c>
      <c r="AF198" s="17">
        <v>1.16</v>
      </c>
      <c r="AG198" s="13">
        <f>SUM(AC198:AF198)</f>
        <v>6.42</v>
      </c>
      <c r="AH198" s="17">
        <v>0.68</v>
      </c>
      <c r="AI198" s="17">
        <v>2.12</v>
      </c>
      <c r="AJ198" s="17">
        <v>2.2</v>
      </c>
      <c r="AK198" s="17">
        <v>1.16</v>
      </c>
      <c r="AL198" s="13">
        <f>SUM(AH198:AK198)</f>
        <v>6.16</v>
      </c>
      <c r="AM198" s="14">
        <v>0.66</v>
      </c>
    </row>
    <row r="199" spans="1:39" ht="11.25">
      <c r="A199" s="11" t="s">
        <v>300</v>
      </c>
      <c r="B199" s="11" t="s">
        <v>300</v>
      </c>
      <c r="C199" s="11" t="s">
        <v>301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54.97</v>
      </c>
      <c r="Z199" s="17">
        <v>41.59</v>
      </c>
      <c r="AA199" s="17">
        <v>31.14</v>
      </c>
      <c r="AB199" s="13">
        <v>31.14</v>
      </c>
      <c r="AC199" s="17">
        <v>13.82</v>
      </c>
      <c r="AD199" s="17">
        <v>33.09</v>
      </c>
      <c r="AE199" s="17">
        <v>9.02</v>
      </c>
      <c r="AF199" s="17">
        <v>26.35</v>
      </c>
      <c r="AG199" s="13">
        <f>SUM(AC199:AF199)</f>
        <v>82.28</v>
      </c>
      <c r="AH199" s="17">
        <v>14.56</v>
      </c>
      <c r="AI199" s="17">
        <v>29.45</v>
      </c>
      <c r="AJ199" s="17">
        <v>26.32</v>
      </c>
      <c r="AK199" s="17">
        <v>32.26</v>
      </c>
      <c r="AL199" s="13">
        <f>SUM(AH199:AK199)</f>
        <v>102.59</v>
      </c>
      <c r="AM199" s="14">
        <v>14.18</v>
      </c>
    </row>
    <row r="200" spans="1:39" ht="11.25">
      <c r="A200" s="19" t="s">
        <v>302</v>
      </c>
      <c r="B200" s="19" t="s">
        <v>303</v>
      </c>
      <c r="C200" s="11" t="s">
        <v>304</v>
      </c>
      <c r="D200" s="17">
        <f aca="true" t="shared" si="207" ref="D200:AM200">-D201</f>
        <v>-3.97</v>
      </c>
      <c r="E200" s="17">
        <f t="shared" si="207"/>
        <v>2.28</v>
      </c>
      <c r="F200" s="17">
        <f t="shared" si="207"/>
        <v>2.9</v>
      </c>
      <c r="G200" s="17">
        <f t="shared" si="207"/>
        <v>10.35</v>
      </c>
      <c r="H200" s="18">
        <f t="shared" si="207"/>
        <v>11.559999999999999</v>
      </c>
      <c r="I200" s="17">
        <f t="shared" si="207"/>
        <v>-4.49</v>
      </c>
      <c r="J200" s="17">
        <f t="shared" si="207"/>
        <v>-2.55</v>
      </c>
      <c r="K200" s="17">
        <f t="shared" si="207"/>
        <v>-12.5</v>
      </c>
      <c r="L200" s="17">
        <f t="shared" si="207"/>
        <v>4.99</v>
      </c>
      <c r="M200" s="18">
        <f t="shared" si="207"/>
        <v>-14.549999999999999</v>
      </c>
      <c r="N200" s="17">
        <f t="shared" si="207"/>
        <v>-8.5</v>
      </c>
      <c r="O200" s="17">
        <f t="shared" si="207"/>
        <v>-37.99</v>
      </c>
      <c r="P200" s="17">
        <f t="shared" si="207"/>
        <v>-21.79</v>
      </c>
      <c r="Q200" s="17">
        <f t="shared" si="207"/>
        <v>-18.44</v>
      </c>
      <c r="R200" s="18">
        <f t="shared" si="207"/>
        <v>-86.72</v>
      </c>
      <c r="S200" s="17">
        <f t="shared" si="207"/>
        <v>-3.57</v>
      </c>
      <c r="T200" s="17">
        <f t="shared" si="207"/>
        <v>4.1</v>
      </c>
      <c r="U200" s="17">
        <f t="shared" si="207"/>
        <v>-1.68</v>
      </c>
      <c r="V200" s="17">
        <f t="shared" si="207"/>
        <v>12.16</v>
      </c>
      <c r="W200" s="18">
        <f t="shared" si="207"/>
        <v>11.01</v>
      </c>
      <c r="X200" s="17">
        <f t="shared" si="207"/>
        <v>-14.52</v>
      </c>
      <c r="Y200" s="17">
        <f t="shared" si="207"/>
        <v>-20.38</v>
      </c>
      <c r="Z200" s="17">
        <f t="shared" si="207"/>
        <v>-8.98</v>
      </c>
      <c r="AA200" s="17">
        <f t="shared" si="207"/>
        <v>24.68</v>
      </c>
      <c r="AB200" s="18">
        <f t="shared" si="207"/>
        <v>-19.199999999999996</v>
      </c>
      <c r="AC200" s="17">
        <f t="shared" si="207"/>
        <v>-13.94</v>
      </c>
      <c r="AD200" s="17">
        <f t="shared" si="207"/>
        <v>-8.03</v>
      </c>
      <c r="AE200" s="17">
        <f t="shared" si="207"/>
        <v>-39.59</v>
      </c>
      <c r="AF200" s="17">
        <f t="shared" si="207"/>
        <v>28.49</v>
      </c>
      <c r="AG200" s="16">
        <f t="shared" si="207"/>
        <v>-33.07000000000001</v>
      </c>
      <c r="AH200" s="17">
        <f t="shared" si="207"/>
        <v>-41.9</v>
      </c>
      <c r="AI200" s="17">
        <f t="shared" si="207"/>
        <v>-82.21</v>
      </c>
      <c r="AJ200" s="17">
        <f t="shared" si="207"/>
        <v>-14.98</v>
      </c>
      <c r="AK200" s="17">
        <f t="shared" si="207"/>
        <v>-20.5</v>
      </c>
      <c r="AL200" s="16">
        <f t="shared" si="207"/>
        <v>-159.58999999999997</v>
      </c>
      <c r="AM200" s="14">
        <f t="shared" si="207"/>
        <v>-24.66</v>
      </c>
    </row>
    <row r="201" spans="1:39" ht="11.25">
      <c r="A201" s="11" t="s">
        <v>293</v>
      </c>
      <c r="B201" s="11" t="s">
        <v>167</v>
      </c>
      <c r="C201" s="11" t="s">
        <v>168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13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13">
        <f>SUM(AC201:AF201)</f>
        <v>33.07000000000001</v>
      </c>
      <c r="AH201" s="17">
        <v>41.9</v>
      </c>
      <c r="AI201" s="17">
        <v>82.21</v>
      </c>
      <c r="AJ201" s="17">
        <v>14.98</v>
      </c>
      <c r="AK201" s="17">
        <v>20.5</v>
      </c>
      <c r="AL201" s="13">
        <f>SUM(AH201:AK201)</f>
        <v>159.58999999999997</v>
      </c>
      <c r="AM201" s="14">
        <v>24.66</v>
      </c>
    </row>
    <row r="202" spans="1:39" ht="11.25">
      <c r="A202" s="19" t="s">
        <v>305</v>
      </c>
      <c r="B202" s="19" t="s">
        <v>306</v>
      </c>
      <c r="C202" s="11" t="s">
        <v>307</v>
      </c>
      <c r="D202" s="17">
        <f aca="true" t="shared" si="208" ref="D202:AF202">D203-D204</f>
        <v>-2.68</v>
      </c>
      <c r="E202" s="17">
        <f t="shared" si="208"/>
        <v>-2.56</v>
      </c>
      <c r="F202" s="17">
        <f t="shared" si="208"/>
        <v>-5.65</v>
      </c>
      <c r="G202" s="17">
        <f t="shared" si="208"/>
        <v>-6.43</v>
      </c>
      <c r="H202" s="18">
        <f t="shared" si="208"/>
        <v>-17.32</v>
      </c>
      <c r="I202" s="17">
        <f t="shared" si="208"/>
        <v>-0.5800000000000001</v>
      </c>
      <c r="J202" s="17">
        <f t="shared" si="208"/>
        <v>-1.15</v>
      </c>
      <c r="K202" s="17">
        <f t="shared" si="208"/>
        <v>-6.82</v>
      </c>
      <c r="L202" s="17">
        <f t="shared" si="208"/>
        <v>-3.61</v>
      </c>
      <c r="M202" s="18">
        <f t="shared" si="208"/>
        <v>-12.159999999999998</v>
      </c>
      <c r="N202" s="17">
        <f t="shared" si="208"/>
        <v>-3.12</v>
      </c>
      <c r="O202" s="17">
        <f t="shared" si="208"/>
        <v>-9.91</v>
      </c>
      <c r="P202" s="17">
        <f t="shared" si="208"/>
        <v>-1.02</v>
      </c>
      <c r="Q202" s="17">
        <f t="shared" si="208"/>
        <v>-2.57</v>
      </c>
      <c r="R202" s="18">
        <f t="shared" si="208"/>
        <v>-16.62</v>
      </c>
      <c r="S202" s="17">
        <f t="shared" si="208"/>
        <v>-0.73</v>
      </c>
      <c r="T202" s="17">
        <f t="shared" si="208"/>
        <v>-1.01</v>
      </c>
      <c r="U202" s="17">
        <f t="shared" si="208"/>
        <v>-0.72</v>
      </c>
      <c r="V202" s="17">
        <f t="shared" si="208"/>
        <v>-2.5</v>
      </c>
      <c r="W202" s="18">
        <f t="shared" si="208"/>
        <v>-4.96</v>
      </c>
      <c r="X202" s="17">
        <f t="shared" si="208"/>
        <v>-2.13</v>
      </c>
      <c r="Y202" s="17">
        <f t="shared" si="208"/>
        <v>-1.22</v>
      </c>
      <c r="Z202" s="17">
        <f t="shared" si="208"/>
        <v>-5.24</v>
      </c>
      <c r="AA202" s="17">
        <f t="shared" si="208"/>
        <v>-2.5300000000000002</v>
      </c>
      <c r="AB202" s="16">
        <f t="shared" si="208"/>
        <v>-11.120000000000001</v>
      </c>
      <c r="AC202" s="17">
        <f t="shared" si="208"/>
        <v>-5.55</v>
      </c>
      <c r="AD202" s="17">
        <f t="shared" si="208"/>
        <v>-5.96</v>
      </c>
      <c r="AE202" s="17">
        <f t="shared" si="208"/>
        <v>-3.41</v>
      </c>
      <c r="AF202" s="17">
        <f t="shared" si="208"/>
        <v>-4.8999999999999995</v>
      </c>
      <c r="AG202" s="16">
        <f aca="true" t="shared" si="209" ref="AG202:AM202">AG203-AG204</f>
        <v>-19.82</v>
      </c>
      <c r="AH202" s="17">
        <f t="shared" si="209"/>
        <v>0.6200000000000001</v>
      </c>
      <c r="AI202" s="17">
        <f t="shared" si="209"/>
        <v>-1.9300000000000002</v>
      </c>
      <c r="AJ202" s="17">
        <f t="shared" si="209"/>
        <v>-1.6400000000000001</v>
      </c>
      <c r="AK202" s="17">
        <f t="shared" si="209"/>
        <v>-0.91</v>
      </c>
      <c r="AL202" s="16">
        <f t="shared" si="209"/>
        <v>-3.86</v>
      </c>
      <c r="AM202" s="14">
        <f t="shared" si="209"/>
        <v>-0.18000000000000005</v>
      </c>
    </row>
    <row r="203" spans="1:39" ht="11.25">
      <c r="A203" s="11" t="s">
        <v>165</v>
      </c>
      <c r="B203" s="11" t="s">
        <v>165</v>
      </c>
      <c r="C203" s="11" t="s">
        <v>166</v>
      </c>
      <c r="D203" s="17">
        <f aca="true" t="shared" si="210" ref="D203:G204">D206</f>
        <v>0.04</v>
      </c>
      <c r="E203" s="17">
        <f t="shared" si="210"/>
        <v>0.11</v>
      </c>
      <c r="F203" s="17">
        <f t="shared" si="210"/>
        <v>0.02</v>
      </c>
      <c r="G203" s="17">
        <f t="shared" si="210"/>
        <v>0</v>
      </c>
      <c r="H203" s="16">
        <f>SUM(D203:G203)</f>
        <v>0.16999999999999998</v>
      </c>
      <c r="I203" s="17">
        <f aca="true" t="shared" si="211" ref="I203:L204">I206</f>
        <v>0.47</v>
      </c>
      <c r="J203" s="17">
        <f t="shared" si="211"/>
        <v>0.07</v>
      </c>
      <c r="K203" s="17">
        <f t="shared" si="211"/>
        <v>0.02</v>
      </c>
      <c r="L203" s="17">
        <f t="shared" si="211"/>
        <v>0.02</v>
      </c>
      <c r="M203" s="16">
        <f>SUM(I203:L203)</f>
        <v>0.5800000000000001</v>
      </c>
      <c r="N203" s="17">
        <f aca="true" t="shared" si="212" ref="N203:Q204">N206</f>
        <v>0.02</v>
      </c>
      <c r="O203" s="17">
        <f t="shared" si="212"/>
        <v>0.02</v>
      </c>
      <c r="P203" s="17">
        <f t="shared" si="212"/>
        <v>0.03</v>
      </c>
      <c r="Q203" s="17">
        <f t="shared" si="212"/>
        <v>0.02</v>
      </c>
      <c r="R203" s="16">
        <f>SUM(N203:Q203)</f>
        <v>0.09000000000000001</v>
      </c>
      <c r="S203" s="17">
        <f aca="true" t="shared" si="213" ref="S203:V204">S206</f>
        <v>0.02</v>
      </c>
      <c r="T203" s="17">
        <f t="shared" si="213"/>
        <v>0.02</v>
      </c>
      <c r="U203" s="17">
        <f t="shared" si="213"/>
        <v>0.01</v>
      </c>
      <c r="V203" s="17">
        <f t="shared" si="213"/>
        <v>0.01</v>
      </c>
      <c r="W203" s="16">
        <f>SUM(S203:V203)</f>
        <v>0.060000000000000005</v>
      </c>
      <c r="X203" s="17">
        <f aca="true" t="shared" si="214" ref="X203:AA204">X206</f>
        <v>0.1</v>
      </c>
      <c r="Y203" s="17">
        <f t="shared" si="214"/>
        <v>0.07</v>
      </c>
      <c r="Z203" s="17">
        <f t="shared" si="214"/>
        <v>0.14</v>
      </c>
      <c r="AA203" s="17">
        <f t="shared" si="214"/>
        <v>0.13</v>
      </c>
      <c r="AB203" s="16">
        <f>SUM(X203:AA203)</f>
        <v>0.44000000000000006</v>
      </c>
      <c r="AC203" s="17">
        <f aca="true" t="shared" si="215" ref="AC203:AF204">AC206</f>
        <v>0.22</v>
      </c>
      <c r="AD203" s="17">
        <f t="shared" si="215"/>
        <v>0.19</v>
      </c>
      <c r="AE203" s="17">
        <f t="shared" si="215"/>
        <v>0.21</v>
      </c>
      <c r="AF203" s="17">
        <f t="shared" si="215"/>
        <v>0.24</v>
      </c>
      <c r="AG203" s="13">
        <f>SUM(AC203:AF203)</f>
        <v>0.86</v>
      </c>
      <c r="AH203" s="17">
        <f aca="true" t="shared" si="216" ref="AH203:AK204">AH206</f>
        <v>1.57</v>
      </c>
      <c r="AI203" s="17">
        <f t="shared" si="216"/>
        <v>0.21</v>
      </c>
      <c r="AJ203" s="17">
        <f t="shared" si="216"/>
        <v>0.14</v>
      </c>
      <c r="AK203" s="17">
        <f t="shared" si="216"/>
        <v>0.15</v>
      </c>
      <c r="AL203" s="13">
        <f>SUM(AH203:AK203)</f>
        <v>2.07</v>
      </c>
      <c r="AM203" s="14">
        <f>AM206</f>
        <v>0.38</v>
      </c>
    </row>
    <row r="204" spans="1:39" ht="11.25">
      <c r="A204" s="11" t="s">
        <v>167</v>
      </c>
      <c r="B204" s="11" t="s">
        <v>167</v>
      </c>
      <c r="C204" s="11" t="s">
        <v>168</v>
      </c>
      <c r="D204" s="17">
        <f t="shared" si="210"/>
        <v>2.72</v>
      </c>
      <c r="E204" s="17">
        <f t="shared" si="210"/>
        <v>2.67</v>
      </c>
      <c r="F204" s="17">
        <f t="shared" si="210"/>
        <v>5.67</v>
      </c>
      <c r="G204" s="17">
        <f t="shared" si="210"/>
        <v>6.43</v>
      </c>
      <c r="H204" s="16">
        <f>SUM(D204:G204)</f>
        <v>17.490000000000002</v>
      </c>
      <c r="I204" s="17">
        <f t="shared" si="211"/>
        <v>1.05</v>
      </c>
      <c r="J204" s="17">
        <f t="shared" si="211"/>
        <v>1.22</v>
      </c>
      <c r="K204" s="17">
        <f t="shared" si="211"/>
        <v>6.84</v>
      </c>
      <c r="L204" s="17">
        <f t="shared" si="211"/>
        <v>3.63</v>
      </c>
      <c r="M204" s="16">
        <f>SUM(I204:L204)</f>
        <v>12.739999999999998</v>
      </c>
      <c r="N204" s="17">
        <f t="shared" si="212"/>
        <v>3.14</v>
      </c>
      <c r="O204" s="17">
        <f t="shared" si="212"/>
        <v>9.93</v>
      </c>
      <c r="P204" s="17">
        <f t="shared" si="212"/>
        <v>1.05</v>
      </c>
      <c r="Q204" s="17">
        <f t="shared" si="212"/>
        <v>2.59</v>
      </c>
      <c r="R204" s="16">
        <f>SUM(N204:Q204)</f>
        <v>16.71</v>
      </c>
      <c r="S204" s="17">
        <f t="shared" si="213"/>
        <v>0.75</v>
      </c>
      <c r="T204" s="17">
        <f t="shared" si="213"/>
        <v>1.03</v>
      </c>
      <c r="U204" s="17">
        <f t="shared" si="213"/>
        <v>0.73</v>
      </c>
      <c r="V204" s="17">
        <f t="shared" si="213"/>
        <v>2.51</v>
      </c>
      <c r="W204" s="16">
        <f>SUM(S204:V204)</f>
        <v>5.02</v>
      </c>
      <c r="X204" s="17">
        <f t="shared" si="214"/>
        <v>2.23</v>
      </c>
      <c r="Y204" s="17">
        <f t="shared" si="214"/>
        <v>1.29</v>
      </c>
      <c r="Z204" s="17">
        <f t="shared" si="214"/>
        <v>5.38</v>
      </c>
      <c r="AA204" s="17">
        <f t="shared" si="214"/>
        <v>2.66</v>
      </c>
      <c r="AB204" s="16">
        <f>SUM(X204:AA204)</f>
        <v>11.56</v>
      </c>
      <c r="AC204" s="17">
        <f t="shared" si="215"/>
        <v>5.77</v>
      </c>
      <c r="AD204" s="17">
        <f t="shared" si="215"/>
        <v>6.15</v>
      </c>
      <c r="AE204" s="17">
        <f t="shared" si="215"/>
        <v>3.62</v>
      </c>
      <c r="AF204" s="17">
        <f t="shared" si="215"/>
        <v>5.14</v>
      </c>
      <c r="AG204" s="13">
        <f>SUM(AC204:AF204)</f>
        <v>20.68</v>
      </c>
      <c r="AH204" s="17">
        <f t="shared" si="216"/>
        <v>0.95</v>
      </c>
      <c r="AI204" s="17">
        <f t="shared" si="216"/>
        <v>2.14</v>
      </c>
      <c r="AJ204" s="17">
        <f t="shared" si="216"/>
        <v>1.78</v>
      </c>
      <c r="AK204" s="17">
        <f t="shared" si="216"/>
        <v>1.06</v>
      </c>
      <c r="AL204" s="13">
        <f>SUM(AH204:AK204)</f>
        <v>5.93</v>
      </c>
      <c r="AM204" s="14">
        <f>AM207</f>
        <v>0.56</v>
      </c>
    </row>
    <row r="205" spans="1:39" ht="11.25" customHeight="1">
      <c r="A205" s="19" t="s">
        <v>308</v>
      </c>
      <c r="B205" s="19" t="s">
        <v>309</v>
      </c>
      <c r="C205" s="11" t="s">
        <v>310</v>
      </c>
      <c r="D205" s="17">
        <f aca="true" t="shared" si="217" ref="D205:AM205">D206-D207</f>
        <v>-2.68</v>
      </c>
      <c r="E205" s="17">
        <f t="shared" si="217"/>
        <v>-2.56</v>
      </c>
      <c r="F205" s="17">
        <f t="shared" si="217"/>
        <v>-5.65</v>
      </c>
      <c r="G205" s="17">
        <f t="shared" si="217"/>
        <v>-6.43</v>
      </c>
      <c r="H205" s="18">
        <f t="shared" si="217"/>
        <v>-17.32</v>
      </c>
      <c r="I205" s="17">
        <f t="shared" si="217"/>
        <v>-0.5800000000000001</v>
      </c>
      <c r="J205" s="17">
        <f t="shared" si="217"/>
        <v>-1.15</v>
      </c>
      <c r="K205" s="17">
        <f t="shared" si="217"/>
        <v>-6.82</v>
      </c>
      <c r="L205" s="17">
        <f t="shared" si="217"/>
        <v>-3.61</v>
      </c>
      <c r="M205" s="18">
        <f t="shared" si="217"/>
        <v>-12.159999999999998</v>
      </c>
      <c r="N205" s="17">
        <f t="shared" si="217"/>
        <v>-3.12</v>
      </c>
      <c r="O205" s="17">
        <f t="shared" si="217"/>
        <v>-9.91</v>
      </c>
      <c r="P205" s="17">
        <f t="shared" si="217"/>
        <v>-1.02</v>
      </c>
      <c r="Q205" s="17">
        <f t="shared" si="217"/>
        <v>-2.57</v>
      </c>
      <c r="R205" s="18">
        <f t="shared" si="217"/>
        <v>-16.62</v>
      </c>
      <c r="S205" s="17">
        <f t="shared" si="217"/>
        <v>-0.73</v>
      </c>
      <c r="T205" s="17">
        <f t="shared" si="217"/>
        <v>-1.01</v>
      </c>
      <c r="U205" s="17">
        <f t="shared" si="217"/>
        <v>-0.72</v>
      </c>
      <c r="V205" s="17">
        <f t="shared" si="217"/>
        <v>-2.5</v>
      </c>
      <c r="W205" s="18">
        <f t="shared" si="217"/>
        <v>-4.96</v>
      </c>
      <c r="X205" s="17">
        <f t="shared" si="217"/>
        <v>-2.13</v>
      </c>
      <c r="Y205" s="17">
        <f t="shared" si="217"/>
        <v>-1.22</v>
      </c>
      <c r="Z205" s="17">
        <f t="shared" si="217"/>
        <v>-5.24</v>
      </c>
      <c r="AA205" s="17">
        <f t="shared" si="217"/>
        <v>-2.5300000000000002</v>
      </c>
      <c r="AB205" s="16">
        <f t="shared" si="217"/>
        <v>-11.120000000000001</v>
      </c>
      <c r="AC205" s="17">
        <f t="shared" si="217"/>
        <v>-5.55</v>
      </c>
      <c r="AD205" s="17">
        <f t="shared" si="217"/>
        <v>-5.96</v>
      </c>
      <c r="AE205" s="17">
        <f t="shared" si="217"/>
        <v>-3.41</v>
      </c>
      <c r="AF205" s="17">
        <f t="shared" si="217"/>
        <v>-4.8999999999999995</v>
      </c>
      <c r="AG205" s="16">
        <f t="shared" si="217"/>
        <v>-19.82</v>
      </c>
      <c r="AH205" s="17">
        <f t="shared" si="217"/>
        <v>0.6200000000000001</v>
      </c>
      <c r="AI205" s="17">
        <f t="shared" si="217"/>
        <v>-1.9300000000000002</v>
      </c>
      <c r="AJ205" s="17">
        <f t="shared" si="217"/>
        <v>-1.6400000000000001</v>
      </c>
      <c r="AK205" s="17">
        <f t="shared" si="217"/>
        <v>-0.91</v>
      </c>
      <c r="AL205" s="16">
        <f t="shared" si="217"/>
        <v>-3.86</v>
      </c>
      <c r="AM205" s="14">
        <f t="shared" si="217"/>
        <v>-0.18000000000000005</v>
      </c>
    </row>
    <row r="206" spans="1:39" ht="11.25">
      <c r="A206" s="11" t="s">
        <v>291</v>
      </c>
      <c r="B206" s="11" t="s">
        <v>291</v>
      </c>
      <c r="C206" s="11" t="s">
        <v>292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0.1</v>
      </c>
      <c r="Y206" s="17">
        <v>0.07</v>
      </c>
      <c r="Z206" s="17">
        <v>0.14</v>
      </c>
      <c r="AA206" s="17">
        <v>0.13</v>
      </c>
      <c r="AB206" s="13">
        <f>SUM(X206:AA206)</f>
        <v>0.44000000000000006</v>
      </c>
      <c r="AC206" s="17">
        <v>0.22</v>
      </c>
      <c r="AD206" s="17">
        <v>0.19</v>
      </c>
      <c r="AE206" s="17">
        <v>0.21</v>
      </c>
      <c r="AF206" s="17">
        <v>0.24</v>
      </c>
      <c r="AG206" s="13">
        <f>SUM(AC206:AF206)</f>
        <v>0.86</v>
      </c>
      <c r="AH206" s="17">
        <v>1.57</v>
      </c>
      <c r="AI206" s="17">
        <v>0.21</v>
      </c>
      <c r="AJ206" s="17">
        <v>0.14</v>
      </c>
      <c r="AK206" s="17">
        <v>0.15</v>
      </c>
      <c r="AL206" s="13">
        <f>SUM(AH206:AK206)</f>
        <v>2.07</v>
      </c>
      <c r="AM206" s="14">
        <v>0.38</v>
      </c>
    </row>
    <row r="207" spans="1:39" ht="11.25">
      <c r="A207" s="11" t="s">
        <v>293</v>
      </c>
      <c r="B207" s="11" t="s">
        <v>293</v>
      </c>
      <c r="C207" s="11" t="s">
        <v>294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2.23</v>
      </c>
      <c r="Y207" s="17">
        <v>1.29</v>
      </c>
      <c r="Z207" s="17">
        <v>5.38</v>
      </c>
      <c r="AA207" s="17">
        <v>2.66</v>
      </c>
      <c r="AB207" s="13">
        <f>SUM(X207:AA207)</f>
        <v>11.56</v>
      </c>
      <c r="AC207" s="17">
        <v>5.77</v>
      </c>
      <c r="AD207" s="17">
        <v>6.15</v>
      </c>
      <c r="AE207" s="17">
        <v>3.62</v>
      </c>
      <c r="AF207" s="17">
        <v>5.14</v>
      </c>
      <c r="AG207" s="13">
        <f>SUM(AC207:AF207)</f>
        <v>20.68</v>
      </c>
      <c r="AH207" s="17">
        <v>0.95</v>
      </c>
      <c r="AI207" s="17">
        <v>2.14</v>
      </c>
      <c r="AJ207" s="17">
        <v>1.78</v>
      </c>
      <c r="AK207" s="17">
        <v>1.06</v>
      </c>
      <c r="AL207" s="13">
        <f>SUM(AH207:AK207)</f>
        <v>5.93</v>
      </c>
      <c r="AM207" s="14">
        <v>0.56</v>
      </c>
    </row>
    <row r="208" spans="1:39" ht="12" customHeight="1">
      <c r="A208" s="19" t="s">
        <v>311</v>
      </c>
      <c r="B208" s="19" t="s">
        <v>312</v>
      </c>
      <c r="C208" s="11" t="s">
        <v>313</v>
      </c>
      <c r="D208" s="17">
        <f aca="true" t="shared" si="218" ref="D208:AB208">D209-D210</f>
        <v>-2.68</v>
      </c>
      <c r="E208" s="17">
        <f t="shared" si="218"/>
        <v>-2.56</v>
      </c>
      <c r="F208" s="17">
        <f t="shared" si="218"/>
        <v>-5.65</v>
      </c>
      <c r="G208" s="17">
        <f t="shared" si="218"/>
        <v>-6.43</v>
      </c>
      <c r="H208" s="18">
        <f t="shared" si="218"/>
        <v>-17.32</v>
      </c>
      <c r="I208" s="17">
        <f t="shared" si="218"/>
        <v>-0.5800000000000001</v>
      </c>
      <c r="J208" s="17">
        <f t="shared" si="218"/>
        <v>-1.15</v>
      </c>
      <c r="K208" s="17">
        <f t="shared" si="218"/>
        <v>-6.82</v>
      </c>
      <c r="L208" s="17">
        <f t="shared" si="218"/>
        <v>-3.61</v>
      </c>
      <c r="M208" s="18">
        <f t="shared" si="218"/>
        <v>-12.159999999999998</v>
      </c>
      <c r="N208" s="17">
        <f t="shared" si="218"/>
        <v>-3.12</v>
      </c>
      <c r="O208" s="17">
        <f t="shared" si="218"/>
        <v>-9.91</v>
      </c>
      <c r="P208" s="17">
        <f t="shared" si="218"/>
        <v>-1.02</v>
      </c>
      <c r="Q208" s="17">
        <f t="shared" si="218"/>
        <v>-2.57</v>
      </c>
      <c r="R208" s="18">
        <f t="shared" si="218"/>
        <v>-16.62</v>
      </c>
      <c r="S208" s="17">
        <f t="shared" si="218"/>
        <v>-0.73</v>
      </c>
      <c r="T208" s="17">
        <f t="shared" si="218"/>
        <v>-1.01</v>
      </c>
      <c r="U208" s="17">
        <f t="shared" si="218"/>
        <v>-0.72</v>
      </c>
      <c r="V208" s="17">
        <f t="shared" si="218"/>
        <v>-2.5</v>
      </c>
      <c r="W208" s="18">
        <f t="shared" si="218"/>
        <v>-4.96</v>
      </c>
      <c r="X208" s="17">
        <f t="shared" si="218"/>
        <v>-2.13</v>
      </c>
      <c r="Y208" s="17">
        <f t="shared" si="218"/>
        <v>-1.22</v>
      </c>
      <c r="Z208" s="17">
        <f t="shared" si="218"/>
        <v>-5.24</v>
      </c>
      <c r="AA208" s="17">
        <f t="shared" si="218"/>
        <v>-2.5300000000000002</v>
      </c>
      <c r="AB208" s="16">
        <f t="shared" si="218"/>
        <v>-11.120000000000001</v>
      </c>
      <c r="AC208" s="17">
        <f aca="true" t="shared" si="219" ref="AC208:AM208">AC209-AC210</f>
        <v>-5.55</v>
      </c>
      <c r="AD208" s="17">
        <f t="shared" si="219"/>
        <v>-5.96</v>
      </c>
      <c r="AE208" s="17">
        <f t="shared" si="219"/>
        <v>-3.41</v>
      </c>
      <c r="AF208" s="17">
        <f t="shared" si="219"/>
        <v>-4.8999999999999995</v>
      </c>
      <c r="AG208" s="16">
        <f t="shared" si="219"/>
        <v>-19.82</v>
      </c>
      <c r="AH208" s="17">
        <f t="shared" si="219"/>
        <v>0.6200000000000001</v>
      </c>
      <c r="AI208" s="17">
        <f t="shared" si="219"/>
        <v>-1.9300000000000002</v>
      </c>
      <c r="AJ208" s="17">
        <f t="shared" si="219"/>
        <v>-1.6400000000000001</v>
      </c>
      <c r="AK208" s="17">
        <f t="shared" si="219"/>
        <v>-0.91</v>
      </c>
      <c r="AL208" s="16">
        <f t="shared" si="219"/>
        <v>-3.86</v>
      </c>
      <c r="AM208" s="14">
        <f t="shared" si="219"/>
        <v>-0.18000000000000005</v>
      </c>
    </row>
    <row r="209" spans="1:39" ht="11.25">
      <c r="A209" s="11" t="s">
        <v>291</v>
      </c>
      <c r="B209" s="11" t="s">
        <v>291</v>
      </c>
      <c r="C209" s="11" t="s">
        <v>292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220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221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222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0.1</v>
      </c>
      <c r="Y209" s="17">
        <v>0.07</v>
      </c>
      <c r="Z209" s="17">
        <v>0.14</v>
      </c>
      <c r="AA209" s="17">
        <v>0.13</v>
      </c>
      <c r="AB209" s="13">
        <f>SUM(X209:AA209)</f>
        <v>0.44000000000000006</v>
      </c>
      <c r="AC209" s="17">
        <v>0.22</v>
      </c>
      <c r="AD209" s="17">
        <v>0.19</v>
      </c>
      <c r="AE209" s="17">
        <v>0.21</v>
      </c>
      <c r="AF209" s="17">
        <v>0.24</v>
      </c>
      <c r="AG209" s="13">
        <v>0.86</v>
      </c>
      <c r="AH209" s="17">
        <v>1.57</v>
      </c>
      <c r="AI209" s="17">
        <v>0.21</v>
      </c>
      <c r="AJ209" s="17">
        <v>0.14</v>
      </c>
      <c r="AK209" s="17">
        <v>0.15</v>
      </c>
      <c r="AL209" s="13">
        <v>2.07</v>
      </c>
      <c r="AM209" s="14">
        <v>0.38</v>
      </c>
    </row>
    <row r="210" spans="1:39" ht="11.25">
      <c r="A210" s="11" t="s">
        <v>293</v>
      </c>
      <c r="B210" s="11" t="s">
        <v>293</v>
      </c>
      <c r="C210" s="11" t="s">
        <v>294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220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221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222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2.23</v>
      </c>
      <c r="Y210" s="17">
        <v>1.29</v>
      </c>
      <c r="Z210" s="17">
        <v>5.38</v>
      </c>
      <c r="AA210" s="17">
        <v>2.66</v>
      </c>
      <c r="AB210" s="13">
        <f>SUM(X210:AA210)</f>
        <v>11.56</v>
      </c>
      <c r="AC210" s="17">
        <v>5.77</v>
      </c>
      <c r="AD210" s="17">
        <v>6.15</v>
      </c>
      <c r="AE210" s="17">
        <v>3.62</v>
      </c>
      <c r="AF210" s="17">
        <v>5.14</v>
      </c>
      <c r="AG210" s="13">
        <v>20.68</v>
      </c>
      <c r="AH210" s="17">
        <v>0.95</v>
      </c>
      <c r="AI210" s="17">
        <v>2.14</v>
      </c>
      <c r="AJ210" s="17">
        <v>1.78</v>
      </c>
      <c r="AK210" s="17">
        <v>1.06</v>
      </c>
      <c r="AL210" s="13">
        <v>5.93</v>
      </c>
      <c r="AM210" s="14">
        <v>0.56</v>
      </c>
    </row>
    <row r="211" spans="1:41" s="48" customFormat="1" ht="11.25">
      <c r="A211" s="19" t="s">
        <v>314</v>
      </c>
      <c r="B211" s="19" t="s">
        <v>315</v>
      </c>
      <c r="C211" s="11" t="s">
        <v>316</v>
      </c>
      <c r="D211" s="17">
        <f aca="true" t="shared" si="223" ref="D211:AM211">D212-D213</f>
        <v>-0.13</v>
      </c>
      <c r="E211" s="17">
        <f t="shared" si="223"/>
        <v>-1.12</v>
      </c>
      <c r="F211" s="17">
        <f t="shared" si="223"/>
        <v>-0.09</v>
      </c>
      <c r="G211" s="17">
        <f t="shared" si="223"/>
        <v>-0.21000000000000002</v>
      </c>
      <c r="H211" s="18">
        <f t="shared" si="223"/>
        <v>-1.55</v>
      </c>
      <c r="I211" s="17">
        <f t="shared" si="223"/>
        <v>-0.38</v>
      </c>
      <c r="J211" s="17">
        <f t="shared" si="223"/>
        <v>-2.0500000000000003</v>
      </c>
      <c r="K211" s="17">
        <f t="shared" si="223"/>
        <v>-0.12000000000000001</v>
      </c>
      <c r="L211" s="17">
        <f t="shared" si="223"/>
        <v>-0.09</v>
      </c>
      <c r="M211" s="18">
        <f t="shared" si="223"/>
        <v>-2.6399999999999997</v>
      </c>
      <c r="N211" s="17">
        <f t="shared" si="223"/>
        <v>0.1</v>
      </c>
      <c r="O211" s="17">
        <f t="shared" si="223"/>
        <v>-2.97</v>
      </c>
      <c r="P211" s="17">
        <f t="shared" si="223"/>
        <v>-0.09999999999999999</v>
      </c>
      <c r="Q211" s="17">
        <f t="shared" si="223"/>
        <v>-0.01</v>
      </c>
      <c r="R211" s="18">
        <f t="shared" si="223"/>
        <v>-2.9800000000000004</v>
      </c>
      <c r="S211" s="17">
        <f t="shared" si="223"/>
        <v>-0.1</v>
      </c>
      <c r="T211" s="17">
        <f t="shared" si="223"/>
        <v>-2.73</v>
      </c>
      <c r="U211" s="17">
        <f t="shared" si="223"/>
        <v>-0.13</v>
      </c>
      <c r="V211" s="17">
        <f t="shared" si="223"/>
        <v>-0.07</v>
      </c>
      <c r="W211" s="18">
        <f t="shared" si="223"/>
        <v>-3.0300000000000002</v>
      </c>
      <c r="X211" s="17">
        <f t="shared" si="223"/>
        <v>-0.16999999999999998</v>
      </c>
      <c r="Y211" s="17">
        <f t="shared" si="223"/>
        <v>-4.32</v>
      </c>
      <c r="Z211" s="17">
        <f t="shared" si="223"/>
        <v>-0.7500000000000001</v>
      </c>
      <c r="AA211" s="17">
        <f t="shared" si="223"/>
        <v>-1.05</v>
      </c>
      <c r="AB211" s="16">
        <f t="shared" si="223"/>
        <v>-6.29</v>
      </c>
      <c r="AC211" s="17">
        <f t="shared" si="223"/>
        <v>-0.6900000000000001</v>
      </c>
      <c r="AD211" s="17">
        <f t="shared" si="223"/>
        <v>-4.66</v>
      </c>
      <c r="AE211" s="17">
        <f t="shared" si="223"/>
        <v>-0.7799999999999999</v>
      </c>
      <c r="AF211" s="17">
        <f t="shared" si="223"/>
        <v>-1.3499999999999999</v>
      </c>
      <c r="AG211" s="16">
        <f t="shared" si="223"/>
        <v>-7.4799999999999995</v>
      </c>
      <c r="AH211" s="17">
        <f t="shared" si="223"/>
        <v>-0.22</v>
      </c>
      <c r="AI211" s="17">
        <f t="shared" si="223"/>
        <v>-3.3600000000000003</v>
      </c>
      <c r="AJ211" s="17">
        <f t="shared" si="223"/>
        <v>-0.6</v>
      </c>
      <c r="AK211" s="17">
        <f t="shared" si="223"/>
        <v>-0.4</v>
      </c>
      <c r="AL211" s="16">
        <f t="shared" si="223"/>
        <v>-4.580000000000001</v>
      </c>
      <c r="AM211" s="14">
        <f t="shared" si="223"/>
        <v>-0.04</v>
      </c>
      <c r="AN211" s="15"/>
      <c r="AO211" s="15"/>
    </row>
    <row r="212" spans="1:39" ht="11.25">
      <c r="A212" s="11" t="s">
        <v>138</v>
      </c>
      <c r="B212" s="11" t="s">
        <v>138</v>
      </c>
      <c r="C212" s="11" t="s">
        <v>139</v>
      </c>
      <c r="D212" s="17">
        <f aca="true" t="shared" si="224" ref="D212:G213">+D215+D221</f>
        <v>0</v>
      </c>
      <c r="E212" s="17">
        <f t="shared" si="224"/>
        <v>0</v>
      </c>
      <c r="F212" s="17">
        <f t="shared" si="224"/>
        <v>0</v>
      </c>
      <c r="G212" s="17">
        <f t="shared" si="224"/>
        <v>0</v>
      </c>
      <c r="H212" s="18">
        <f t="shared" si="220"/>
        <v>0</v>
      </c>
      <c r="I212" s="17">
        <f aca="true" t="shared" si="225" ref="I212:L213">+I215+I221</f>
        <v>0</v>
      </c>
      <c r="J212" s="17">
        <f t="shared" si="225"/>
        <v>0.09</v>
      </c>
      <c r="K212" s="17">
        <f t="shared" si="225"/>
        <v>0.01</v>
      </c>
      <c r="L212" s="17">
        <f t="shared" si="225"/>
        <v>0</v>
      </c>
      <c r="M212" s="18">
        <f t="shared" si="221"/>
        <v>0.09999999999999999</v>
      </c>
      <c r="N212" s="17">
        <f aca="true" t="shared" si="226" ref="N212:Q213">+N215+N221</f>
        <v>0.1</v>
      </c>
      <c r="O212" s="17">
        <f t="shared" si="226"/>
        <v>0.15</v>
      </c>
      <c r="P212" s="17">
        <f t="shared" si="226"/>
        <v>0.02</v>
      </c>
      <c r="Q212" s="17">
        <f t="shared" si="226"/>
        <v>0.01</v>
      </c>
      <c r="R212" s="18">
        <f t="shared" si="222"/>
        <v>0.28</v>
      </c>
      <c r="S212" s="17">
        <f aca="true" t="shared" si="227" ref="S212:V213">+S215+S221</f>
        <v>0</v>
      </c>
      <c r="T212" s="17">
        <f t="shared" si="227"/>
        <v>0.18</v>
      </c>
      <c r="U212" s="17">
        <f t="shared" si="227"/>
        <v>0.02</v>
      </c>
      <c r="V212" s="17">
        <f t="shared" si="227"/>
        <v>0.01</v>
      </c>
      <c r="W212" s="18">
        <f>SUM(S212:V212)</f>
        <v>0.21</v>
      </c>
      <c r="X212" s="17">
        <f aca="true" t="shared" si="228" ref="X212:AA213">+X215+X221</f>
        <v>0.01</v>
      </c>
      <c r="Y212" s="17">
        <f t="shared" si="228"/>
        <v>0.05</v>
      </c>
      <c r="Z212" s="17">
        <f t="shared" si="228"/>
        <v>0.37</v>
      </c>
      <c r="AA212" s="17">
        <f t="shared" si="228"/>
        <v>0.01</v>
      </c>
      <c r="AB212" s="16">
        <f>SUM(X212:AA212)</f>
        <v>0.44</v>
      </c>
      <c r="AC212" s="17">
        <f aca="true" t="shared" si="229" ref="AC212:AF213">+AC215+AC221</f>
        <v>0.11</v>
      </c>
      <c r="AD212" s="17">
        <f t="shared" si="229"/>
        <v>0.26</v>
      </c>
      <c r="AE212" s="17">
        <f t="shared" si="229"/>
        <v>0.05</v>
      </c>
      <c r="AF212" s="17">
        <f t="shared" si="229"/>
        <v>0.05</v>
      </c>
      <c r="AG212" s="16">
        <f>SUM(AC212:AF212)</f>
        <v>0.47</v>
      </c>
      <c r="AH212" s="17">
        <f aca="true" t="shared" si="230" ref="AH212:AK213">+AH215+AH221</f>
        <v>0.01</v>
      </c>
      <c r="AI212" s="17">
        <f t="shared" si="230"/>
        <v>0.01</v>
      </c>
      <c r="AJ212" s="17">
        <f t="shared" si="230"/>
        <v>0.11</v>
      </c>
      <c r="AK212" s="17">
        <f t="shared" si="230"/>
        <v>0.05</v>
      </c>
      <c r="AL212" s="16">
        <f>SUM(AH212:AK212)</f>
        <v>0.18</v>
      </c>
      <c r="AM212" s="14">
        <f>+AM215+AM221</f>
        <v>0.01</v>
      </c>
    </row>
    <row r="213" spans="1:39" ht="11.25">
      <c r="A213" s="11" t="s">
        <v>140</v>
      </c>
      <c r="B213" s="11" t="s">
        <v>140</v>
      </c>
      <c r="C213" s="11" t="s">
        <v>141</v>
      </c>
      <c r="D213" s="17">
        <f t="shared" si="224"/>
        <v>0.13</v>
      </c>
      <c r="E213" s="17">
        <f t="shared" si="224"/>
        <v>1.12</v>
      </c>
      <c r="F213" s="17">
        <f t="shared" si="224"/>
        <v>0.09</v>
      </c>
      <c r="G213" s="17">
        <f t="shared" si="224"/>
        <v>0.21000000000000002</v>
      </c>
      <c r="H213" s="18">
        <f t="shared" si="220"/>
        <v>1.55</v>
      </c>
      <c r="I213" s="17">
        <f t="shared" si="225"/>
        <v>0.38</v>
      </c>
      <c r="J213" s="17">
        <f t="shared" si="225"/>
        <v>2.14</v>
      </c>
      <c r="K213" s="17">
        <f t="shared" si="225"/>
        <v>0.13</v>
      </c>
      <c r="L213" s="17">
        <f t="shared" si="225"/>
        <v>0.09</v>
      </c>
      <c r="M213" s="18">
        <f t="shared" si="221"/>
        <v>2.7399999999999998</v>
      </c>
      <c r="N213" s="17">
        <f t="shared" si="226"/>
        <v>0</v>
      </c>
      <c r="O213" s="17">
        <f t="shared" si="226"/>
        <v>3.12</v>
      </c>
      <c r="P213" s="17">
        <f t="shared" si="226"/>
        <v>0.12</v>
      </c>
      <c r="Q213" s="17">
        <f t="shared" si="226"/>
        <v>0.02</v>
      </c>
      <c r="R213" s="18">
        <f t="shared" si="222"/>
        <v>3.2600000000000002</v>
      </c>
      <c r="S213" s="17">
        <f t="shared" si="227"/>
        <v>0.1</v>
      </c>
      <c r="T213" s="17">
        <f t="shared" si="227"/>
        <v>2.91</v>
      </c>
      <c r="U213" s="17">
        <f t="shared" si="227"/>
        <v>0.15</v>
      </c>
      <c r="V213" s="17">
        <f t="shared" si="227"/>
        <v>0.08</v>
      </c>
      <c r="W213" s="18">
        <f>SUM(S213:V213)</f>
        <v>3.24</v>
      </c>
      <c r="X213" s="17">
        <f t="shared" si="228"/>
        <v>0.18</v>
      </c>
      <c r="Y213" s="17">
        <f t="shared" si="228"/>
        <v>4.37</v>
      </c>
      <c r="Z213" s="17">
        <f t="shared" si="228"/>
        <v>1.12</v>
      </c>
      <c r="AA213" s="17">
        <f t="shared" si="228"/>
        <v>1.06</v>
      </c>
      <c r="AB213" s="16">
        <f>SUM(X213:AA213)</f>
        <v>6.73</v>
      </c>
      <c r="AC213" s="17">
        <f t="shared" si="229"/>
        <v>0.8</v>
      </c>
      <c r="AD213" s="17">
        <f t="shared" si="229"/>
        <v>4.92</v>
      </c>
      <c r="AE213" s="17">
        <f t="shared" si="229"/>
        <v>0.83</v>
      </c>
      <c r="AF213" s="17">
        <f t="shared" si="229"/>
        <v>1.4</v>
      </c>
      <c r="AG213" s="16">
        <f>SUM(AC213:AF213)</f>
        <v>7.949999999999999</v>
      </c>
      <c r="AH213" s="17">
        <f t="shared" si="230"/>
        <v>0.23</v>
      </c>
      <c r="AI213" s="17">
        <f t="shared" si="230"/>
        <v>3.37</v>
      </c>
      <c r="AJ213" s="17">
        <f t="shared" si="230"/>
        <v>0.71</v>
      </c>
      <c r="AK213" s="17">
        <f t="shared" si="230"/>
        <v>0.45</v>
      </c>
      <c r="AL213" s="16">
        <f>SUM(AH213:AK213)</f>
        <v>4.760000000000001</v>
      </c>
      <c r="AM213" s="14">
        <f>+AM216+AM222</f>
        <v>0.05</v>
      </c>
    </row>
    <row r="214" spans="1:39" ht="22.5" customHeight="1">
      <c r="A214" s="19" t="s">
        <v>285</v>
      </c>
      <c r="B214" s="19" t="s">
        <v>317</v>
      </c>
      <c r="C214" s="11" t="s">
        <v>318</v>
      </c>
      <c r="D214" s="17">
        <f aca="true" t="shared" si="231" ref="D214:AF214">D215-D216</f>
        <v>-0.01</v>
      </c>
      <c r="E214" s="17">
        <f t="shared" si="231"/>
        <v>-0.98</v>
      </c>
      <c r="F214" s="17">
        <f t="shared" si="231"/>
        <v>-0.04</v>
      </c>
      <c r="G214" s="17">
        <f t="shared" si="231"/>
        <v>-0.16</v>
      </c>
      <c r="H214" s="18">
        <f t="shared" si="231"/>
        <v>-1.19</v>
      </c>
      <c r="I214" s="17">
        <f t="shared" si="231"/>
        <v>-0.38</v>
      </c>
      <c r="J214" s="17">
        <f t="shared" si="231"/>
        <v>-2.0500000000000003</v>
      </c>
      <c r="K214" s="17">
        <f t="shared" si="231"/>
        <v>-0.08</v>
      </c>
      <c r="L214" s="17">
        <f t="shared" si="231"/>
        <v>-0.09</v>
      </c>
      <c r="M214" s="18">
        <f t="shared" si="231"/>
        <v>-2.5999999999999996</v>
      </c>
      <c r="N214" s="17">
        <f t="shared" si="231"/>
        <v>0.04</v>
      </c>
      <c r="O214" s="17">
        <f t="shared" si="231"/>
        <v>-3.1</v>
      </c>
      <c r="P214" s="17">
        <f t="shared" si="231"/>
        <v>-0.09999999999999999</v>
      </c>
      <c r="Q214" s="17">
        <f t="shared" si="231"/>
        <v>0</v>
      </c>
      <c r="R214" s="18">
        <f t="shared" si="231"/>
        <v>-3.16</v>
      </c>
      <c r="S214" s="17">
        <f t="shared" si="231"/>
        <v>-0.1</v>
      </c>
      <c r="T214" s="17">
        <f t="shared" si="231"/>
        <v>-2.73</v>
      </c>
      <c r="U214" s="17">
        <f t="shared" si="231"/>
        <v>-0.13</v>
      </c>
      <c r="V214" s="17">
        <f t="shared" si="231"/>
        <v>-0.07</v>
      </c>
      <c r="W214" s="18">
        <f t="shared" si="231"/>
        <v>-3.0300000000000002</v>
      </c>
      <c r="X214" s="17">
        <f t="shared" si="231"/>
        <v>-0.16999999999999998</v>
      </c>
      <c r="Y214" s="17">
        <f t="shared" si="231"/>
        <v>-4.32</v>
      </c>
      <c r="Z214" s="17">
        <f t="shared" si="231"/>
        <v>-0.7500000000000001</v>
      </c>
      <c r="AA214" s="17">
        <f t="shared" si="231"/>
        <v>-1.05</v>
      </c>
      <c r="AB214" s="16">
        <f t="shared" si="231"/>
        <v>-6.29</v>
      </c>
      <c r="AC214" s="17">
        <f t="shared" si="231"/>
        <v>-0.6900000000000001</v>
      </c>
      <c r="AD214" s="17">
        <f t="shared" si="231"/>
        <v>-4.66</v>
      </c>
      <c r="AE214" s="17">
        <f t="shared" si="231"/>
        <v>-0.7799999999999999</v>
      </c>
      <c r="AF214" s="17">
        <f t="shared" si="231"/>
        <v>-1.3499999999999999</v>
      </c>
      <c r="AG214" s="16">
        <f aca="true" t="shared" si="232" ref="AG214:AM214">AG215-AG216</f>
        <v>-7.4799999999999995</v>
      </c>
      <c r="AH214" s="17">
        <f t="shared" si="232"/>
        <v>-0.22</v>
      </c>
      <c r="AI214" s="17">
        <f t="shared" si="232"/>
        <v>-3.3600000000000003</v>
      </c>
      <c r="AJ214" s="17">
        <f t="shared" si="232"/>
        <v>-0.6</v>
      </c>
      <c r="AK214" s="17">
        <f t="shared" si="232"/>
        <v>-0.4</v>
      </c>
      <c r="AL214" s="16">
        <f t="shared" si="232"/>
        <v>-4.580000000000001</v>
      </c>
      <c r="AM214" s="14">
        <f t="shared" si="232"/>
        <v>-0.04</v>
      </c>
    </row>
    <row r="215" spans="1:39" ht="11.25">
      <c r="A215" s="11" t="s">
        <v>165</v>
      </c>
      <c r="B215" s="11" t="s">
        <v>165</v>
      </c>
      <c r="C215" s="11" t="s">
        <v>166</v>
      </c>
      <c r="D215" s="17">
        <f aca="true" t="shared" si="233" ref="D215:G216">D218</f>
        <v>0</v>
      </c>
      <c r="E215" s="17">
        <f t="shared" si="233"/>
        <v>0</v>
      </c>
      <c r="F215" s="17">
        <f t="shared" si="233"/>
        <v>0</v>
      </c>
      <c r="G215" s="17">
        <f t="shared" si="233"/>
        <v>0</v>
      </c>
      <c r="H215" s="18">
        <f t="shared" si="220"/>
        <v>0</v>
      </c>
      <c r="I215" s="17">
        <f aca="true" t="shared" si="234" ref="I215:L216">I218</f>
        <v>0</v>
      </c>
      <c r="J215" s="17">
        <f t="shared" si="234"/>
        <v>0.09</v>
      </c>
      <c r="K215" s="17">
        <f t="shared" si="234"/>
        <v>0.01</v>
      </c>
      <c r="L215" s="17">
        <f t="shared" si="234"/>
        <v>0</v>
      </c>
      <c r="M215" s="18">
        <f t="shared" si="221"/>
        <v>0.09999999999999999</v>
      </c>
      <c r="N215" s="17">
        <f aca="true" t="shared" si="235" ref="N215:Q216">N218</f>
        <v>0.04</v>
      </c>
      <c r="O215" s="17">
        <f t="shared" si="235"/>
        <v>0.02</v>
      </c>
      <c r="P215" s="17">
        <f t="shared" si="235"/>
        <v>0.02</v>
      </c>
      <c r="Q215" s="17">
        <f t="shared" si="235"/>
        <v>0.01</v>
      </c>
      <c r="R215" s="18">
        <f t="shared" si="222"/>
        <v>0.09</v>
      </c>
      <c r="S215" s="17">
        <f aca="true" t="shared" si="236" ref="S215:V216">S218</f>
        <v>0</v>
      </c>
      <c r="T215" s="17">
        <f t="shared" si="236"/>
        <v>0.18</v>
      </c>
      <c r="U215" s="17">
        <f t="shared" si="236"/>
        <v>0.02</v>
      </c>
      <c r="V215" s="17">
        <f t="shared" si="236"/>
        <v>0.01</v>
      </c>
      <c r="W215" s="18">
        <f>SUM(S215:V215)</f>
        <v>0.21</v>
      </c>
      <c r="X215" s="17">
        <f aca="true" t="shared" si="237" ref="X215:AA216">X218</f>
        <v>0.01</v>
      </c>
      <c r="Y215" s="17">
        <f t="shared" si="237"/>
        <v>0.05</v>
      </c>
      <c r="Z215" s="17">
        <f t="shared" si="237"/>
        <v>0.37</v>
      </c>
      <c r="AA215" s="17">
        <f t="shared" si="237"/>
        <v>0.01</v>
      </c>
      <c r="AB215" s="16">
        <f>SUM(X215:AA215)</f>
        <v>0.44</v>
      </c>
      <c r="AC215" s="17">
        <f aca="true" t="shared" si="238" ref="AC215:AF216">AC218</f>
        <v>0.11</v>
      </c>
      <c r="AD215" s="17">
        <f t="shared" si="238"/>
        <v>0.26</v>
      </c>
      <c r="AE215" s="17">
        <f t="shared" si="238"/>
        <v>0.05</v>
      </c>
      <c r="AF215" s="17">
        <f t="shared" si="238"/>
        <v>0.05</v>
      </c>
      <c r="AG215" s="13">
        <f>SUM(AC215:AF215)</f>
        <v>0.47</v>
      </c>
      <c r="AH215" s="17">
        <f aca="true" t="shared" si="239" ref="AH215:AK216">AH218</f>
        <v>0.01</v>
      </c>
      <c r="AI215" s="17">
        <f t="shared" si="239"/>
        <v>0.01</v>
      </c>
      <c r="AJ215" s="17">
        <f t="shared" si="239"/>
        <v>0.11</v>
      </c>
      <c r="AK215" s="17">
        <f t="shared" si="239"/>
        <v>0.05</v>
      </c>
      <c r="AL215" s="13">
        <f>SUM(AH215:AK215)</f>
        <v>0.18</v>
      </c>
      <c r="AM215" s="14">
        <f>AM218</f>
        <v>0.01</v>
      </c>
    </row>
    <row r="216" spans="1:39" ht="11.25">
      <c r="A216" s="11" t="s">
        <v>167</v>
      </c>
      <c r="B216" s="11" t="s">
        <v>167</v>
      </c>
      <c r="C216" s="11" t="s">
        <v>168</v>
      </c>
      <c r="D216" s="17">
        <f t="shared" si="233"/>
        <v>0.01</v>
      </c>
      <c r="E216" s="17">
        <f t="shared" si="233"/>
        <v>0.98</v>
      </c>
      <c r="F216" s="17">
        <f t="shared" si="233"/>
        <v>0.04</v>
      </c>
      <c r="G216" s="17">
        <f t="shared" si="233"/>
        <v>0.16</v>
      </c>
      <c r="H216" s="18">
        <f t="shared" si="220"/>
        <v>1.19</v>
      </c>
      <c r="I216" s="17">
        <f t="shared" si="234"/>
        <v>0.38</v>
      </c>
      <c r="J216" s="17">
        <f t="shared" si="234"/>
        <v>2.14</v>
      </c>
      <c r="K216" s="17">
        <f t="shared" si="234"/>
        <v>0.09</v>
      </c>
      <c r="L216" s="17">
        <f t="shared" si="234"/>
        <v>0.09</v>
      </c>
      <c r="M216" s="18">
        <f t="shared" si="221"/>
        <v>2.6999999999999997</v>
      </c>
      <c r="N216" s="17">
        <f t="shared" si="235"/>
        <v>0</v>
      </c>
      <c r="O216" s="17">
        <f t="shared" si="235"/>
        <v>3.12</v>
      </c>
      <c r="P216" s="17">
        <f t="shared" si="235"/>
        <v>0.12</v>
      </c>
      <c r="Q216" s="17">
        <f t="shared" si="235"/>
        <v>0.01</v>
      </c>
      <c r="R216" s="18">
        <f t="shared" si="222"/>
        <v>3.25</v>
      </c>
      <c r="S216" s="17">
        <f t="shared" si="236"/>
        <v>0.1</v>
      </c>
      <c r="T216" s="17">
        <f t="shared" si="236"/>
        <v>2.91</v>
      </c>
      <c r="U216" s="17">
        <f t="shared" si="236"/>
        <v>0.15</v>
      </c>
      <c r="V216" s="17">
        <f t="shared" si="236"/>
        <v>0.08</v>
      </c>
      <c r="W216" s="18">
        <f>SUM(S216:V216)</f>
        <v>3.24</v>
      </c>
      <c r="X216" s="17">
        <f t="shared" si="237"/>
        <v>0.18</v>
      </c>
      <c r="Y216" s="17">
        <f t="shared" si="237"/>
        <v>4.37</v>
      </c>
      <c r="Z216" s="17">
        <f t="shared" si="237"/>
        <v>1.12</v>
      </c>
      <c r="AA216" s="17">
        <f t="shared" si="237"/>
        <v>1.06</v>
      </c>
      <c r="AB216" s="16">
        <f>SUM(X216:AA216)</f>
        <v>6.73</v>
      </c>
      <c r="AC216" s="17">
        <f t="shared" si="238"/>
        <v>0.8</v>
      </c>
      <c r="AD216" s="17">
        <f t="shared" si="238"/>
        <v>4.92</v>
      </c>
      <c r="AE216" s="17">
        <f t="shared" si="238"/>
        <v>0.83</v>
      </c>
      <c r="AF216" s="17">
        <f t="shared" si="238"/>
        <v>1.4</v>
      </c>
      <c r="AG216" s="13">
        <f>SUM(AC216:AF216)</f>
        <v>7.949999999999999</v>
      </c>
      <c r="AH216" s="17">
        <f t="shared" si="239"/>
        <v>0.23</v>
      </c>
      <c r="AI216" s="17">
        <f t="shared" si="239"/>
        <v>3.37</v>
      </c>
      <c r="AJ216" s="17">
        <f t="shared" si="239"/>
        <v>0.71</v>
      </c>
      <c r="AK216" s="17">
        <f t="shared" si="239"/>
        <v>0.45</v>
      </c>
      <c r="AL216" s="13">
        <f>SUM(AH216:AK216)</f>
        <v>4.760000000000001</v>
      </c>
      <c r="AM216" s="14">
        <f>AM219</f>
        <v>0.05</v>
      </c>
    </row>
    <row r="217" spans="1:39" ht="22.5" customHeight="1">
      <c r="A217" s="19" t="s">
        <v>319</v>
      </c>
      <c r="B217" s="19" t="s">
        <v>320</v>
      </c>
      <c r="C217" s="11" t="s">
        <v>321</v>
      </c>
      <c r="D217" s="17">
        <f aca="true" t="shared" si="240" ref="D217:AM217">D218-D219</f>
        <v>-0.01</v>
      </c>
      <c r="E217" s="17">
        <f t="shared" si="240"/>
        <v>-0.98</v>
      </c>
      <c r="F217" s="17">
        <f t="shared" si="240"/>
        <v>-0.04</v>
      </c>
      <c r="G217" s="17">
        <f t="shared" si="240"/>
        <v>-0.16</v>
      </c>
      <c r="H217" s="18">
        <f t="shared" si="240"/>
        <v>-1.19</v>
      </c>
      <c r="I217" s="17">
        <f t="shared" si="240"/>
        <v>-0.38</v>
      </c>
      <c r="J217" s="17">
        <f t="shared" si="240"/>
        <v>-2.0500000000000003</v>
      </c>
      <c r="K217" s="17">
        <f t="shared" si="240"/>
        <v>-0.08</v>
      </c>
      <c r="L217" s="17">
        <f t="shared" si="240"/>
        <v>-0.09</v>
      </c>
      <c r="M217" s="18">
        <f t="shared" si="240"/>
        <v>-2.5999999999999996</v>
      </c>
      <c r="N217" s="17">
        <f t="shared" si="240"/>
        <v>0.04</v>
      </c>
      <c r="O217" s="17">
        <f t="shared" si="240"/>
        <v>-3.1</v>
      </c>
      <c r="P217" s="17">
        <f t="shared" si="240"/>
        <v>-0.09999999999999999</v>
      </c>
      <c r="Q217" s="17">
        <f t="shared" si="240"/>
        <v>0</v>
      </c>
      <c r="R217" s="18">
        <f t="shared" si="240"/>
        <v>-3.16</v>
      </c>
      <c r="S217" s="17">
        <f t="shared" si="240"/>
        <v>-0.1</v>
      </c>
      <c r="T217" s="17">
        <f t="shared" si="240"/>
        <v>-2.73</v>
      </c>
      <c r="U217" s="17">
        <f t="shared" si="240"/>
        <v>-0.13</v>
      </c>
      <c r="V217" s="17">
        <f t="shared" si="240"/>
        <v>-0.07</v>
      </c>
      <c r="W217" s="18">
        <f t="shared" si="240"/>
        <v>-3.0300000000000002</v>
      </c>
      <c r="X217" s="17">
        <f t="shared" si="240"/>
        <v>-0.16999999999999998</v>
      </c>
      <c r="Y217" s="17">
        <f t="shared" si="240"/>
        <v>-4.32</v>
      </c>
      <c r="Z217" s="17">
        <f t="shared" si="240"/>
        <v>-0.7500000000000001</v>
      </c>
      <c r="AA217" s="17">
        <f t="shared" si="240"/>
        <v>-1.05</v>
      </c>
      <c r="AB217" s="16">
        <f t="shared" si="240"/>
        <v>-6.29</v>
      </c>
      <c r="AC217" s="17">
        <f t="shared" si="240"/>
        <v>-0.6900000000000001</v>
      </c>
      <c r="AD217" s="17">
        <f t="shared" si="240"/>
        <v>-4.66</v>
      </c>
      <c r="AE217" s="17">
        <f t="shared" si="240"/>
        <v>-0.7799999999999999</v>
      </c>
      <c r="AF217" s="17">
        <f t="shared" si="240"/>
        <v>-1.3499999999999999</v>
      </c>
      <c r="AG217" s="16">
        <f t="shared" si="240"/>
        <v>-7.4799999999999995</v>
      </c>
      <c r="AH217" s="17">
        <f t="shared" si="240"/>
        <v>-0.22</v>
      </c>
      <c r="AI217" s="17">
        <f t="shared" si="240"/>
        <v>-3.3600000000000003</v>
      </c>
      <c r="AJ217" s="17">
        <f t="shared" si="240"/>
        <v>-0.6</v>
      </c>
      <c r="AK217" s="17">
        <f t="shared" si="240"/>
        <v>-0.4</v>
      </c>
      <c r="AL217" s="16">
        <f t="shared" si="240"/>
        <v>-4.580000000000001</v>
      </c>
      <c r="AM217" s="14">
        <f t="shared" si="240"/>
        <v>-0.04</v>
      </c>
    </row>
    <row r="218" spans="1:39" ht="11.25">
      <c r="A218" s="11" t="s">
        <v>291</v>
      </c>
      <c r="B218" s="11" t="s">
        <v>291</v>
      </c>
      <c r="C218" s="11" t="s">
        <v>292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220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221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222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16">
        <f>SUM(X218:AA218)</f>
        <v>0.44</v>
      </c>
      <c r="AC218" s="17">
        <v>0.11</v>
      </c>
      <c r="AD218" s="17">
        <v>0.26</v>
      </c>
      <c r="AE218" s="17">
        <v>0.05</v>
      </c>
      <c r="AF218" s="17">
        <v>0.05</v>
      </c>
      <c r="AG218" s="13">
        <f>SUM(AC218:AF218)</f>
        <v>0.47</v>
      </c>
      <c r="AH218" s="17">
        <v>0.01</v>
      </c>
      <c r="AI218" s="17">
        <v>0.01</v>
      </c>
      <c r="AJ218" s="17">
        <v>0.11</v>
      </c>
      <c r="AK218" s="17">
        <v>0.05</v>
      </c>
      <c r="AL218" s="13">
        <f>SUM(AH218:AK218)</f>
        <v>0.18</v>
      </c>
      <c r="AM218" s="14">
        <v>0.01</v>
      </c>
    </row>
    <row r="219" spans="1:39" ht="11.25">
      <c r="A219" s="11" t="s">
        <v>293</v>
      </c>
      <c r="B219" s="11" t="s">
        <v>293</v>
      </c>
      <c r="C219" s="11" t="s">
        <v>294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220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221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222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4.37</v>
      </c>
      <c r="Z219" s="17">
        <v>1.12</v>
      </c>
      <c r="AA219" s="17">
        <v>1.06</v>
      </c>
      <c r="AB219" s="16">
        <f>SUM(X219:AA219)</f>
        <v>6.73</v>
      </c>
      <c r="AC219" s="17">
        <v>0.8</v>
      </c>
      <c r="AD219" s="17">
        <v>4.92</v>
      </c>
      <c r="AE219" s="17">
        <v>0.83</v>
      </c>
      <c r="AF219" s="17">
        <v>1.4</v>
      </c>
      <c r="AG219" s="13">
        <f>SUM(AC219:AF219)</f>
        <v>7.949999999999999</v>
      </c>
      <c r="AH219" s="17">
        <v>0.23</v>
      </c>
      <c r="AI219" s="17">
        <v>3.37</v>
      </c>
      <c r="AJ219" s="17">
        <v>0.71</v>
      </c>
      <c r="AK219" s="17">
        <v>0.45</v>
      </c>
      <c r="AL219" s="13">
        <f>SUM(AH219:AK219)</f>
        <v>4.760000000000001</v>
      </c>
      <c r="AM219" s="14">
        <v>0.05</v>
      </c>
    </row>
    <row r="220" spans="1:39" ht="11.25">
      <c r="A220" s="19" t="s">
        <v>322</v>
      </c>
      <c r="B220" s="19" t="s">
        <v>323</v>
      </c>
      <c r="C220" s="19" t="s">
        <v>324</v>
      </c>
      <c r="D220" s="17">
        <f aca="true" t="shared" si="241" ref="D220:R220">D221-D222</f>
        <v>-0.12</v>
      </c>
      <c r="E220" s="17">
        <f t="shared" si="241"/>
        <v>-0.14</v>
      </c>
      <c r="F220" s="17">
        <f t="shared" si="241"/>
        <v>-0.05</v>
      </c>
      <c r="G220" s="17">
        <f t="shared" si="241"/>
        <v>-0.05</v>
      </c>
      <c r="H220" s="18">
        <f t="shared" si="241"/>
        <v>-0.36</v>
      </c>
      <c r="I220" s="17">
        <f t="shared" si="241"/>
        <v>0</v>
      </c>
      <c r="J220" s="17">
        <f t="shared" si="241"/>
        <v>0</v>
      </c>
      <c r="K220" s="17">
        <f t="shared" si="241"/>
        <v>-0.04</v>
      </c>
      <c r="L220" s="17">
        <f t="shared" si="241"/>
        <v>0</v>
      </c>
      <c r="M220" s="18">
        <f t="shared" si="241"/>
        <v>-0.04</v>
      </c>
      <c r="N220" s="17">
        <f t="shared" si="241"/>
        <v>0.06</v>
      </c>
      <c r="O220" s="17">
        <f t="shared" si="241"/>
        <v>0.13</v>
      </c>
      <c r="P220" s="17">
        <f t="shared" si="241"/>
        <v>0</v>
      </c>
      <c r="Q220" s="17">
        <f t="shared" si="241"/>
        <v>-0.01</v>
      </c>
      <c r="R220" s="18">
        <f t="shared" si="241"/>
        <v>0.18</v>
      </c>
      <c r="S220" s="17">
        <f aca="true" t="shared" si="242" ref="S220:AA220">S221-S222</f>
        <v>0</v>
      </c>
      <c r="T220" s="17">
        <f t="shared" si="242"/>
        <v>0</v>
      </c>
      <c r="U220" s="17">
        <f t="shared" si="242"/>
        <v>0</v>
      </c>
      <c r="V220" s="17">
        <f t="shared" si="242"/>
        <v>0</v>
      </c>
      <c r="W220" s="18">
        <f t="shared" si="242"/>
        <v>0</v>
      </c>
      <c r="X220" s="17">
        <f t="shared" si="242"/>
        <v>0</v>
      </c>
      <c r="Y220" s="17">
        <f t="shared" si="242"/>
        <v>0</v>
      </c>
      <c r="Z220" s="17">
        <f t="shared" si="242"/>
        <v>0</v>
      </c>
      <c r="AA220" s="17">
        <f t="shared" si="242"/>
        <v>0</v>
      </c>
      <c r="AB220" s="13">
        <f aca="true" t="shared" si="243" ref="AB220:AM220">AB221-AB222</f>
        <v>0</v>
      </c>
      <c r="AC220" s="17">
        <f t="shared" si="243"/>
        <v>0</v>
      </c>
      <c r="AD220" s="17">
        <f t="shared" si="243"/>
        <v>0</v>
      </c>
      <c r="AE220" s="17">
        <f t="shared" si="243"/>
        <v>0</v>
      </c>
      <c r="AF220" s="17">
        <f t="shared" si="243"/>
        <v>0</v>
      </c>
      <c r="AG220" s="13">
        <f t="shared" si="243"/>
        <v>0</v>
      </c>
      <c r="AH220" s="17">
        <f t="shared" si="243"/>
        <v>0</v>
      </c>
      <c r="AI220" s="17">
        <f t="shared" si="243"/>
        <v>0</v>
      </c>
      <c r="AJ220" s="17">
        <f t="shared" si="243"/>
        <v>0</v>
      </c>
      <c r="AK220" s="17">
        <f t="shared" si="243"/>
        <v>0</v>
      </c>
      <c r="AL220" s="13">
        <f t="shared" si="243"/>
        <v>0</v>
      </c>
      <c r="AM220" s="14">
        <f t="shared" si="243"/>
        <v>0</v>
      </c>
    </row>
    <row r="221" spans="1:39" ht="11.25">
      <c r="A221" s="11" t="s">
        <v>165</v>
      </c>
      <c r="B221" s="11" t="s">
        <v>165</v>
      </c>
      <c r="C221" s="11" t="s">
        <v>166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13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13"/>
      <c r="AH221" s="17">
        <v>0</v>
      </c>
      <c r="AI221" s="17">
        <v>0</v>
      </c>
      <c r="AJ221" s="17">
        <v>0</v>
      </c>
      <c r="AK221" s="17">
        <v>0</v>
      </c>
      <c r="AL221" s="13"/>
      <c r="AM221" s="14">
        <v>0</v>
      </c>
    </row>
    <row r="222" spans="1:39" ht="11.25">
      <c r="A222" s="11" t="s">
        <v>167</v>
      </c>
      <c r="B222" s="11" t="s">
        <v>167</v>
      </c>
      <c r="C222" s="11" t="s">
        <v>325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13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13"/>
      <c r="AH222" s="17">
        <v>0</v>
      </c>
      <c r="AI222" s="17">
        <v>0</v>
      </c>
      <c r="AJ222" s="17">
        <v>0</v>
      </c>
      <c r="AK222" s="17">
        <v>0</v>
      </c>
      <c r="AL222" s="13"/>
      <c r="AM222" s="14">
        <v>0</v>
      </c>
    </row>
    <row r="223" spans="1:41" s="48" customFormat="1" ht="11.25">
      <c r="A223" s="19" t="s">
        <v>326</v>
      </c>
      <c r="B223" s="19" t="s">
        <v>327</v>
      </c>
      <c r="C223" s="11" t="s">
        <v>328</v>
      </c>
      <c r="D223" s="17">
        <f aca="true" t="shared" si="244" ref="D223:AF223">+D224-D225</f>
        <v>-19.44</v>
      </c>
      <c r="E223" s="17">
        <f t="shared" si="244"/>
        <v>-12.98</v>
      </c>
      <c r="F223" s="17">
        <f t="shared" si="244"/>
        <v>-15.469999999999999</v>
      </c>
      <c r="G223" s="17">
        <f t="shared" si="244"/>
        <v>-11.75</v>
      </c>
      <c r="H223" s="18">
        <f t="shared" si="244"/>
        <v>-59.63999999999999</v>
      </c>
      <c r="I223" s="17">
        <f t="shared" si="244"/>
        <v>-11.430000000000001</v>
      </c>
      <c r="J223" s="17">
        <f t="shared" si="244"/>
        <v>-9.100000000000001</v>
      </c>
      <c r="K223" s="17">
        <f t="shared" si="244"/>
        <v>-12.9</v>
      </c>
      <c r="L223" s="17">
        <f t="shared" si="244"/>
        <v>-11.54</v>
      </c>
      <c r="M223" s="18">
        <f t="shared" si="244"/>
        <v>-44.970000000000006</v>
      </c>
      <c r="N223" s="17">
        <f t="shared" si="244"/>
        <v>-13.329999999999998</v>
      </c>
      <c r="O223" s="17">
        <f t="shared" si="244"/>
        <v>-11.63</v>
      </c>
      <c r="P223" s="17">
        <f t="shared" si="244"/>
        <v>-15.91</v>
      </c>
      <c r="Q223" s="17">
        <f t="shared" si="244"/>
        <v>-15.360000000000001</v>
      </c>
      <c r="R223" s="18">
        <f t="shared" si="244"/>
        <v>-56.23</v>
      </c>
      <c r="S223" s="17">
        <f t="shared" si="244"/>
        <v>-14.179999999999998</v>
      </c>
      <c r="T223" s="17">
        <f t="shared" si="244"/>
        <v>-13.920000000000002</v>
      </c>
      <c r="U223" s="17">
        <f t="shared" si="244"/>
        <v>-13.81</v>
      </c>
      <c r="V223" s="17">
        <f t="shared" si="244"/>
        <v>-17.69</v>
      </c>
      <c r="W223" s="18">
        <f t="shared" si="244"/>
        <v>-59.6</v>
      </c>
      <c r="X223" s="17">
        <f t="shared" si="244"/>
        <v>-14.42</v>
      </c>
      <c r="Y223" s="17">
        <f t="shared" si="244"/>
        <v>-16.97</v>
      </c>
      <c r="Z223" s="17">
        <f t="shared" si="244"/>
        <v>-14.83</v>
      </c>
      <c r="AA223" s="17">
        <f t="shared" si="244"/>
        <v>-17.27</v>
      </c>
      <c r="AB223" s="13">
        <f t="shared" si="244"/>
        <v>-63.49000000000001</v>
      </c>
      <c r="AC223" s="17">
        <f t="shared" si="244"/>
        <v>-14.469999999999999</v>
      </c>
      <c r="AD223" s="17">
        <f t="shared" si="244"/>
        <v>-15.100000000000001</v>
      </c>
      <c r="AE223" s="17">
        <f t="shared" si="244"/>
        <v>-17.21</v>
      </c>
      <c r="AF223" s="17">
        <f t="shared" si="244"/>
        <v>-13.150000000000002</v>
      </c>
      <c r="AG223" s="16">
        <f>AG224-AG225</f>
        <v>-59.93</v>
      </c>
      <c r="AH223" s="17">
        <f>+AH224-AH225</f>
        <v>-12.180000000000001</v>
      </c>
      <c r="AI223" s="17">
        <f>+AI224-AI225</f>
        <v>-10.370000000000001</v>
      </c>
      <c r="AJ223" s="17">
        <f>+AJ224-AJ225</f>
        <v>-12.64</v>
      </c>
      <c r="AK223" s="17">
        <f>+AK224-AK225</f>
        <v>-14.780000000000001</v>
      </c>
      <c r="AL223" s="16">
        <f>AL224-AL225</f>
        <v>-49.97</v>
      </c>
      <c r="AM223" s="14">
        <f>+AM224-AM225</f>
        <v>-15.86</v>
      </c>
      <c r="AN223" s="15"/>
      <c r="AO223" s="15"/>
    </row>
    <row r="224" spans="1:39" ht="11.25">
      <c r="A224" s="11" t="s">
        <v>138</v>
      </c>
      <c r="B224" s="11" t="s">
        <v>138</v>
      </c>
      <c r="C224" s="11" t="s">
        <v>139</v>
      </c>
      <c r="D224" s="17">
        <f aca="true" t="shared" si="245" ref="D224:AF225">+D227</f>
        <v>0.38</v>
      </c>
      <c r="E224" s="17">
        <f t="shared" si="245"/>
        <v>0.25</v>
      </c>
      <c r="F224" s="17">
        <f t="shared" si="245"/>
        <v>0.11000000000000001</v>
      </c>
      <c r="G224" s="17">
        <f t="shared" si="245"/>
        <v>0.27</v>
      </c>
      <c r="H224" s="18">
        <f t="shared" si="245"/>
        <v>1.01</v>
      </c>
      <c r="I224" s="17">
        <f t="shared" si="245"/>
        <v>0.19</v>
      </c>
      <c r="J224" s="17">
        <f t="shared" si="245"/>
        <v>0.19</v>
      </c>
      <c r="K224" s="17">
        <f t="shared" si="245"/>
        <v>0.27999999999999997</v>
      </c>
      <c r="L224" s="17">
        <f t="shared" si="245"/>
        <v>0.5599999999999999</v>
      </c>
      <c r="M224" s="18">
        <f t="shared" si="245"/>
        <v>1.2199999999999998</v>
      </c>
      <c r="N224" s="17">
        <f t="shared" si="245"/>
        <v>0.39</v>
      </c>
      <c r="O224" s="17">
        <f t="shared" si="245"/>
        <v>0.41</v>
      </c>
      <c r="P224" s="17">
        <f t="shared" si="245"/>
        <v>0.44999999999999996</v>
      </c>
      <c r="Q224" s="17">
        <f t="shared" si="245"/>
        <v>0.39999999999999997</v>
      </c>
      <c r="R224" s="18">
        <f t="shared" si="245"/>
        <v>1.65</v>
      </c>
      <c r="S224" s="17">
        <f t="shared" si="245"/>
        <v>0.21000000000000002</v>
      </c>
      <c r="T224" s="17">
        <f t="shared" si="245"/>
        <v>0.39</v>
      </c>
      <c r="U224" s="17">
        <f t="shared" si="245"/>
        <v>0.85</v>
      </c>
      <c r="V224" s="17">
        <f t="shared" si="245"/>
        <v>1.3199999999999998</v>
      </c>
      <c r="W224" s="18">
        <f t="shared" si="245"/>
        <v>2.77</v>
      </c>
      <c r="X224" s="17">
        <f t="shared" si="245"/>
        <v>1.35</v>
      </c>
      <c r="Y224" s="17">
        <f t="shared" si="245"/>
        <v>3.57</v>
      </c>
      <c r="Z224" s="17">
        <f t="shared" si="245"/>
        <v>3.0100000000000002</v>
      </c>
      <c r="AA224" s="17">
        <f t="shared" si="245"/>
        <v>3.59</v>
      </c>
      <c r="AB224" s="13">
        <f t="shared" si="245"/>
        <v>11.52</v>
      </c>
      <c r="AC224" s="17">
        <f t="shared" si="245"/>
        <v>3.82</v>
      </c>
      <c r="AD224" s="17">
        <f t="shared" si="245"/>
        <v>2.84</v>
      </c>
      <c r="AE224" s="17">
        <f t="shared" si="245"/>
        <v>3.86</v>
      </c>
      <c r="AF224" s="17">
        <f t="shared" si="245"/>
        <v>4.8</v>
      </c>
      <c r="AG224" s="13">
        <f>SUM(AC224:AF224)</f>
        <v>15.32</v>
      </c>
      <c r="AH224" s="17">
        <f aca="true" t="shared" si="246" ref="AH224:AK225">+AH227</f>
        <v>1.1500000000000001</v>
      </c>
      <c r="AI224" s="17">
        <f t="shared" si="246"/>
        <v>1.4700000000000002</v>
      </c>
      <c r="AJ224" s="17">
        <f t="shared" si="246"/>
        <v>0.44</v>
      </c>
      <c r="AK224" s="17">
        <f t="shared" si="246"/>
        <v>0.65</v>
      </c>
      <c r="AL224" s="13">
        <f>SUM(AH224:AK224)</f>
        <v>3.71</v>
      </c>
      <c r="AM224" s="14">
        <f>+AM227</f>
        <v>0.27</v>
      </c>
    </row>
    <row r="225" spans="1:39" ht="11.25">
      <c r="A225" s="11" t="s">
        <v>140</v>
      </c>
      <c r="B225" s="11" t="s">
        <v>140</v>
      </c>
      <c r="C225" s="11" t="s">
        <v>141</v>
      </c>
      <c r="D225" s="17">
        <f t="shared" si="245"/>
        <v>19.82</v>
      </c>
      <c r="E225" s="17">
        <f t="shared" si="245"/>
        <v>13.23</v>
      </c>
      <c r="F225" s="17">
        <f t="shared" si="245"/>
        <v>15.579999999999998</v>
      </c>
      <c r="G225" s="17">
        <f t="shared" si="245"/>
        <v>12.02</v>
      </c>
      <c r="H225" s="18">
        <f t="shared" si="245"/>
        <v>60.64999999999999</v>
      </c>
      <c r="I225" s="17">
        <f t="shared" si="245"/>
        <v>11.620000000000001</v>
      </c>
      <c r="J225" s="17">
        <f t="shared" si="245"/>
        <v>9.290000000000001</v>
      </c>
      <c r="K225" s="17">
        <f t="shared" si="245"/>
        <v>13.18</v>
      </c>
      <c r="L225" s="17">
        <f t="shared" si="245"/>
        <v>12.1</v>
      </c>
      <c r="M225" s="18">
        <f t="shared" si="245"/>
        <v>46.190000000000005</v>
      </c>
      <c r="N225" s="17">
        <f t="shared" si="245"/>
        <v>13.719999999999999</v>
      </c>
      <c r="O225" s="17">
        <f t="shared" si="245"/>
        <v>12.040000000000001</v>
      </c>
      <c r="P225" s="17">
        <f t="shared" si="245"/>
        <v>16.36</v>
      </c>
      <c r="Q225" s="17">
        <f t="shared" si="245"/>
        <v>15.760000000000002</v>
      </c>
      <c r="R225" s="18">
        <f t="shared" si="245"/>
        <v>57.879999999999995</v>
      </c>
      <c r="S225" s="17">
        <f t="shared" si="245"/>
        <v>14.389999999999999</v>
      </c>
      <c r="T225" s="17">
        <f t="shared" si="245"/>
        <v>14.310000000000002</v>
      </c>
      <c r="U225" s="17">
        <f t="shared" si="245"/>
        <v>14.66</v>
      </c>
      <c r="V225" s="17">
        <f t="shared" si="245"/>
        <v>19.01</v>
      </c>
      <c r="W225" s="18">
        <f t="shared" si="245"/>
        <v>62.370000000000005</v>
      </c>
      <c r="X225" s="17">
        <f t="shared" si="245"/>
        <v>15.77</v>
      </c>
      <c r="Y225" s="17">
        <f t="shared" si="245"/>
        <v>20.54</v>
      </c>
      <c r="Z225" s="17">
        <f t="shared" si="245"/>
        <v>17.84</v>
      </c>
      <c r="AA225" s="17">
        <f t="shared" si="245"/>
        <v>20.86</v>
      </c>
      <c r="AB225" s="13">
        <f t="shared" si="245"/>
        <v>75.01</v>
      </c>
      <c r="AC225" s="17">
        <f t="shared" si="245"/>
        <v>18.29</v>
      </c>
      <c r="AD225" s="17">
        <f t="shared" si="245"/>
        <v>17.94</v>
      </c>
      <c r="AE225" s="17">
        <f t="shared" si="245"/>
        <v>21.07</v>
      </c>
      <c r="AF225" s="17">
        <f t="shared" si="245"/>
        <v>17.950000000000003</v>
      </c>
      <c r="AG225" s="13">
        <f>SUM(AC225:AF225)</f>
        <v>75.25</v>
      </c>
      <c r="AH225" s="17">
        <f t="shared" si="246"/>
        <v>13.330000000000002</v>
      </c>
      <c r="AI225" s="17">
        <f t="shared" si="246"/>
        <v>11.840000000000002</v>
      </c>
      <c r="AJ225" s="17">
        <f t="shared" si="246"/>
        <v>13.08</v>
      </c>
      <c r="AK225" s="17">
        <f t="shared" si="246"/>
        <v>15.430000000000001</v>
      </c>
      <c r="AL225" s="13">
        <f>SUM(AH225:AK225)</f>
        <v>53.68</v>
      </c>
      <c r="AM225" s="14">
        <f>+AM228</f>
        <v>16.13</v>
      </c>
    </row>
    <row r="226" spans="1:39" ht="11.25">
      <c r="A226" s="19" t="s">
        <v>305</v>
      </c>
      <c r="B226" s="19" t="s">
        <v>306</v>
      </c>
      <c r="C226" s="11" t="s">
        <v>329</v>
      </c>
      <c r="D226" s="17">
        <f aca="true" t="shared" si="247" ref="D226:AM226">D227-D228</f>
        <v>-19.44</v>
      </c>
      <c r="E226" s="17">
        <f t="shared" si="247"/>
        <v>-12.98</v>
      </c>
      <c r="F226" s="17">
        <f t="shared" si="247"/>
        <v>-15.469999999999999</v>
      </c>
      <c r="G226" s="17">
        <f t="shared" si="247"/>
        <v>-11.75</v>
      </c>
      <c r="H226" s="18">
        <f t="shared" si="247"/>
        <v>-59.63999999999999</v>
      </c>
      <c r="I226" s="17">
        <f t="shared" si="247"/>
        <v>-11.430000000000001</v>
      </c>
      <c r="J226" s="17">
        <f t="shared" si="247"/>
        <v>-9.100000000000001</v>
      </c>
      <c r="K226" s="17">
        <f t="shared" si="247"/>
        <v>-12.9</v>
      </c>
      <c r="L226" s="17">
        <f t="shared" si="247"/>
        <v>-11.54</v>
      </c>
      <c r="M226" s="18">
        <f t="shared" si="247"/>
        <v>-44.970000000000006</v>
      </c>
      <c r="N226" s="17">
        <f t="shared" si="247"/>
        <v>-13.329999999999998</v>
      </c>
      <c r="O226" s="17">
        <f t="shared" si="247"/>
        <v>-11.63</v>
      </c>
      <c r="P226" s="17">
        <f t="shared" si="247"/>
        <v>-15.91</v>
      </c>
      <c r="Q226" s="17">
        <f t="shared" si="247"/>
        <v>-15.360000000000001</v>
      </c>
      <c r="R226" s="18">
        <f t="shared" si="247"/>
        <v>-56.23</v>
      </c>
      <c r="S226" s="17">
        <f t="shared" si="247"/>
        <v>-14.179999999999998</v>
      </c>
      <c r="T226" s="17">
        <f t="shared" si="247"/>
        <v>-13.920000000000002</v>
      </c>
      <c r="U226" s="17">
        <f t="shared" si="247"/>
        <v>-13.81</v>
      </c>
      <c r="V226" s="17">
        <f t="shared" si="247"/>
        <v>-17.69</v>
      </c>
      <c r="W226" s="18">
        <f t="shared" si="247"/>
        <v>-59.6</v>
      </c>
      <c r="X226" s="17">
        <f t="shared" si="247"/>
        <v>-14.42</v>
      </c>
      <c r="Y226" s="17">
        <f t="shared" si="247"/>
        <v>-16.97</v>
      </c>
      <c r="Z226" s="17">
        <f t="shared" si="247"/>
        <v>-14.83</v>
      </c>
      <c r="AA226" s="17">
        <f t="shared" si="247"/>
        <v>-17.27</v>
      </c>
      <c r="AB226" s="16">
        <f t="shared" si="247"/>
        <v>-63.49000000000001</v>
      </c>
      <c r="AC226" s="17">
        <f t="shared" si="247"/>
        <v>-14.469999999999999</v>
      </c>
      <c r="AD226" s="17">
        <f t="shared" si="247"/>
        <v>-15.100000000000001</v>
      </c>
      <c r="AE226" s="17">
        <f t="shared" si="247"/>
        <v>-17.21</v>
      </c>
      <c r="AF226" s="17">
        <f t="shared" si="247"/>
        <v>-13.150000000000002</v>
      </c>
      <c r="AG226" s="16">
        <f t="shared" si="247"/>
        <v>-59.93</v>
      </c>
      <c r="AH226" s="17">
        <f t="shared" si="247"/>
        <v>-12.180000000000001</v>
      </c>
      <c r="AI226" s="17">
        <f t="shared" si="247"/>
        <v>-10.370000000000001</v>
      </c>
      <c r="AJ226" s="17">
        <f t="shared" si="247"/>
        <v>-12.64</v>
      </c>
      <c r="AK226" s="17">
        <f t="shared" si="247"/>
        <v>-14.780000000000001</v>
      </c>
      <c r="AL226" s="16">
        <f t="shared" si="247"/>
        <v>-49.97</v>
      </c>
      <c r="AM226" s="14">
        <f t="shared" si="247"/>
        <v>-15.86</v>
      </c>
    </row>
    <row r="227" spans="1:39" ht="11.25">
      <c r="A227" s="11" t="s">
        <v>165</v>
      </c>
      <c r="B227" s="11" t="s">
        <v>165</v>
      </c>
      <c r="C227" s="11" t="s">
        <v>166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3.0100000000000002</v>
      </c>
      <c r="AA227" s="17">
        <v>3.59</v>
      </c>
      <c r="AB227" s="13">
        <f>SUM(X227:AA227)</f>
        <v>11.52</v>
      </c>
      <c r="AC227" s="17">
        <v>3.82</v>
      </c>
      <c r="AD227" s="17">
        <v>2.84</v>
      </c>
      <c r="AE227" s="17">
        <v>3.86</v>
      </c>
      <c r="AF227" s="17">
        <v>4.8</v>
      </c>
      <c r="AG227" s="13">
        <f>SUM(AC227:AF227)</f>
        <v>15.32</v>
      </c>
      <c r="AH227" s="17">
        <v>1.1500000000000001</v>
      </c>
      <c r="AI227" s="17">
        <v>1.4700000000000002</v>
      </c>
      <c r="AJ227" s="17">
        <v>0.44</v>
      </c>
      <c r="AK227" s="17">
        <v>0.65</v>
      </c>
      <c r="AL227" s="13">
        <f>SUM(AH227:AK227)</f>
        <v>3.71</v>
      </c>
      <c r="AM227" s="14">
        <v>0.27</v>
      </c>
    </row>
    <row r="228" spans="1:39" ht="11.25">
      <c r="A228" s="11" t="s">
        <v>167</v>
      </c>
      <c r="B228" s="11" t="s">
        <v>167</v>
      </c>
      <c r="C228" s="11" t="s">
        <v>168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15.77</v>
      </c>
      <c r="Y228" s="17">
        <v>20.54</v>
      </c>
      <c r="Z228" s="17">
        <v>17.84</v>
      </c>
      <c r="AA228" s="17">
        <v>20.86</v>
      </c>
      <c r="AB228" s="13">
        <f>SUM(X228:AA228)</f>
        <v>75.01</v>
      </c>
      <c r="AC228" s="17">
        <v>18.29</v>
      </c>
      <c r="AD228" s="17">
        <v>17.94</v>
      </c>
      <c r="AE228" s="17">
        <v>21.07</v>
      </c>
      <c r="AF228" s="17">
        <v>17.950000000000003</v>
      </c>
      <c r="AG228" s="13">
        <f>SUM(AC228:AF228)</f>
        <v>75.25</v>
      </c>
      <c r="AH228" s="17">
        <v>13.330000000000002</v>
      </c>
      <c r="AI228" s="17">
        <v>11.840000000000002</v>
      </c>
      <c r="AJ228" s="17">
        <v>13.08</v>
      </c>
      <c r="AK228" s="17">
        <v>15.430000000000001</v>
      </c>
      <c r="AL228" s="13">
        <f>SUM(AH228:AK228)</f>
        <v>53.68</v>
      </c>
      <c r="AM228" s="14">
        <v>16.13</v>
      </c>
    </row>
    <row r="229" spans="1:39" ht="11.25" customHeight="1">
      <c r="A229" s="19" t="s">
        <v>311</v>
      </c>
      <c r="B229" s="19" t="s">
        <v>312</v>
      </c>
      <c r="C229" s="11" t="s">
        <v>313</v>
      </c>
      <c r="D229" s="17">
        <f aca="true" t="shared" si="248" ref="D229:AM229">D230-D231</f>
        <v>-19.76</v>
      </c>
      <c r="E229" s="17">
        <f t="shared" si="248"/>
        <v>-13.55</v>
      </c>
      <c r="F229" s="17">
        <f t="shared" si="248"/>
        <v>-15.77</v>
      </c>
      <c r="G229" s="17">
        <f t="shared" si="248"/>
        <v>-12.3</v>
      </c>
      <c r="H229" s="18">
        <f t="shared" si="248"/>
        <v>-61.379999999999995</v>
      </c>
      <c r="I229" s="17">
        <f t="shared" si="248"/>
        <v>-11.620000000000001</v>
      </c>
      <c r="J229" s="17">
        <f t="shared" si="248"/>
        <v>-9.71</v>
      </c>
      <c r="K229" s="17">
        <f t="shared" si="248"/>
        <v>-13.35</v>
      </c>
      <c r="L229" s="17">
        <f t="shared" si="248"/>
        <v>-12.35</v>
      </c>
      <c r="M229" s="18">
        <f t="shared" si="248"/>
        <v>-47.03</v>
      </c>
      <c r="N229" s="17">
        <f t="shared" si="248"/>
        <v>-13.54</v>
      </c>
      <c r="O229" s="17">
        <f t="shared" si="248"/>
        <v>-12.020000000000001</v>
      </c>
      <c r="P229" s="17">
        <f t="shared" si="248"/>
        <v>-16.38</v>
      </c>
      <c r="Q229" s="17">
        <f t="shared" si="248"/>
        <v>-15.860000000000001</v>
      </c>
      <c r="R229" s="18">
        <f t="shared" si="248"/>
        <v>-57.800000000000004</v>
      </c>
      <c r="S229" s="17">
        <f t="shared" si="248"/>
        <v>-14.189999999999998</v>
      </c>
      <c r="T229" s="17">
        <f t="shared" si="248"/>
        <v>-13.850000000000001</v>
      </c>
      <c r="U229" s="17">
        <f t="shared" si="248"/>
        <v>-13.72</v>
      </c>
      <c r="V229" s="17">
        <f t="shared" si="248"/>
        <v>-17.73</v>
      </c>
      <c r="W229" s="18">
        <f t="shared" si="248"/>
        <v>-59.49</v>
      </c>
      <c r="X229" s="17">
        <f t="shared" si="248"/>
        <v>-14.42</v>
      </c>
      <c r="Y229" s="17">
        <f t="shared" si="248"/>
        <v>-16.83</v>
      </c>
      <c r="Z229" s="17">
        <f t="shared" si="248"/>
        <v>-15.110000000000001</v>
      </c>
      <c r="AA229" s="17">
        <f t="shared" si="248"/>
        <v>-17.41</v>
      </c>
      <c r="AB229" s="16">
        <f t="shared" si="248"/>
        <v>-63.77000000000001</v>
      </c>
      <c r="AC229" s="17">
        <f t="shared" si="248"/>
        <v>-14.54</v>
      </c>
      <c r="AD229" s="17">
        <f t="shared" si="248"/>
        <v>-15.07</v>
      </c>
      <c r="AE229" s="17">
        <f t="shared" si="248"/>
        <v>-17.54</v>
      </c>
      <c r="AF229" s="17">
        <f t="shared" si="248"/>
        <v>-13.3</v>
      </c>
      <c r="AG229" s="16">
        <f t="shared" si="248"/>
        <v>-60.449999999999996</v>
      </c>
      <c r="AH229" s="17">
        <f t="shared" si="248"/>
        <v>-12.170000000000002</v>
      </c>
      <c r="AI229" s="17">
        <f t="shared" si="248"/>
        <v>-10.120000000000001</v>
      </c>
      <c r="AJ229" s="17">
        <f t="shared" si="248"/>
        <v>-12.68</v>
      </c>
      <c r="AK229" s="17">
        <f t="shared" si="248"/>
        <v>-14.610000000000001</v>
      </c>
      <c r="AL229" s="16">
        <f t="shared" si="248"/>
        <v>-49.580000000000005</v>
      </c>
      <c r="AM229" s="14">
        <f t="shared" si="248"/>
        <v>-15.870000000000001</v>
      </c>
    </row>
    <row r="230" spans="1:39" ht="11.25">
      <c r="A230" s="11" t="s">
        <v>291</v>
      </c>
      <c r="B230" s="11" t="s">
        <v>291</v>
      </c>
      <c r="C230" s="11" t="s">
        <v>292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3.0100000000000002</v>
      </c>
      <c r="AA230" s="17">
        <v>3.59</v>
      </c>
      <c r="AB230" s="13">
        <f>SUM(X230:AA230)</f>
        <v>11.52</v>
      </c>
      <c r="AC230" s="17">
        <v>3.82</v>
      </c>
      <c r="AD230" s="17">
        <v>2.84</v>
      </c>
      <c r="AE230" s="17">
        <v>3.86</v>
      </c>
      <c r="AF230" s="17">
        <v>4.8</v>
      </c>
      <c r="AG230" s="13">
        <f>SUM(AC230:AF230)</f>
        <v>15.32</v>
      </c>
      <c r="AH230" s="17">
        <v>1.1500000000000001</v>
      </c>
      <c r="AI230" s="17">
        <v>1.4700000000000002</v>
      </c>
      <c r="AJ230" s="17">
        <v>0.44</v>
      </c>
      <c r="AK230" s="17">
        <v>0.65</v>
      </c>
      <c r="AL230" s="13">
        <f>SUM(AH230:AK230)</f>
        <v>3.71</v>
      </c>
      <c r="AM230" s="14">
        <v>0.27</v>
      </c>
    </row>
    <row r="231" spans="1:39" ht="11.25">
      <c r="A231" s="11" t="s">
        <v>293</v>
      </c>
      <c r="B231" s="11" t="s">
        <v>293</v>
      </c>
      <c r="C231" s="11" t="s">
        <v>294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15.77</v>
      </c>
      <c r="Y231" s="17">
        <v>20.4</v>
      </c>
      <c r="Z231" s="17">
        <v>18.12</v>
      </c>
      <c r="AA231" s="17">
        <v>21</v>
      </c>
      <c r="AB231" s="13">
        <f>SUM(X231:AA231)</f>
        <v>75.29</v>
      </c>
      <c r="AC231" s="17">
        <v>18.36</v>
      </c>
      <c r="AD231" s="17">
        <v>17.91</v>
      </c>
      <c r="AE231" s="17">
        <v>21.4</v>
      </c>
      <c r="AF231" s="17">
        <v>18.1</v>
      </c>
      <c r="AG231" s="13">
        <f>SUM(AC231:AF231)</f>
        <v>75.77</v>
      </c>
      <c r="AH231" s="17">
        <v>13.320000000000002</v>
      </c>
      <c r="AI231" s="17">
        <v>11.590000000000002</v>
      </c>
      <c r="AJ231" s="17">
        <v>13.12</v>
      </c>
      <c r="AK231" s="17">
        <v>15.260000000000002</v>
      </c>
      <c r="AL231" s="13">
        <f>SUM(AH231:AK231)</f>
        <v>53.290000000000006</v>
      </c>
      <c r="AM231" s="14">
        <v>16.14</v>
      </c>
    </row>
    <row r="232" spans="1:39" ht="11.25">
      <c r="A232" s="11" t="s">
        <v>330</v>
      </c>
      <c r="B232" s="11" t="s">
        <v>331</v>
      </c>
      <c r="C232" s="11" t="s">
        <v>332</v>
      </c>
      <c r="D232" s="17">
        <f aca="true" t="shared" si="249" ref="D232:AM232">+D233</f>
        <v>9.18</v>
      </c>
      <c r="E232" s="17">
        <f t="shared" si="249"/>
        <v>5.8</v>
      </c>
      <c r="F232" s="17">
        <f t="shared" si="249"/>
        <v>5.34</v>
      </c>
      <c r="G232" s="17">
        <f t="shared" si="249"/>
        <v>5</v>
      </c>
      <c r="H232" s="18">
        <f t="shared" si="249"/>
        <v>25.32</v>
      </c>
      <c r="I232" s="17">
        <f t="shared" si="249"/>
        <v>4.11</v>
      </c>
      <c r="J232" s="17">
        <f t="shared" si="249"/>
        <v>3.7</v>
      </c>
      <c r="K232" s="17">
        <f t="shared" si="249"/>
        <v>3.9499999999999997</v>
      </c>
      <c r="L232" s="17">
        <f t="shared" si="249"/>
        <v>4.2</v>
      </c>
      <c r="M232" s="18">
        <f t="shared" si="249"/>
        <v>15.96</v>
      </c>
      <c r="N232" s="17">
        <f t="shared" si="249"/>
        <v>4.72</v>
      </c>
      <c r="O232" s="17">
        <f t="shared" si="249"/>
        <v>4.89</v>
      </c>
      <c r="P232" s="17">
        <f t="shared" si="249"/>
        <v>4.99</v>
      </c>
      <c r="Q232" s="17">
        <f t="shared" si="249"/>
        <v>4.83</v>
      </c>
      <c r="R232" s="18">
        <f t="shared" si="249"/>
        <v>19.43</v>
      </c>
      <c r="S232" s="17">
        <f t="shared" si="249"/>
        <v>8.31</v>
      </c>
      <c r="T232" s="17">
        <f t="shared" si="249"/>
        <v>7.15</v>
      </c>
      <c r="U232" s="17">
        <f t="shared" si="249"/>
        <v>7.720000000000001</v>
      </c>
      <c r="V232" s="17">
        <f t="shared" si="249"/>
        <v>6.95</v>
      </c>
      <c r="W232" s="16">
        <f t="shared" si="249"/>
        <v>30.13</v>
      </c>
      <c r="X232" s="17">
        <f t="shared" si="249"/>
        <v>6.21</v>
      </c>
      <c r="Y232" s="17">
        <f t="shared" si="249"/>
        <v>6.35</v>
      </c>
      <c r="Z232" s="17">
        <f t="shared" si="249"/>
        <v>6.970000000000001</v>
      </c>
      <c r="AA232" s="17">
        <f t="shared" si="249"/>
        <v>7.12</v>
      </c>
      <c r="AB232" s="16">
        <f>+AB233</f>
        <v>26.650000000000002</v>
      </c>
      <c r="AC232" s="17">
        <f t="shared" si="249"/>
        <v>6.9799999999999995</v>
      </c>
      <c r="AD232" s="17">
        <f t="shared" si="249"/>
        <v>6.71</v>
      </c>
      <c r="AE232" s="17">
        <f t="shared" si="249"/>
        <v>7.16</v>
      </c>
      <c r="AF232" s="17">
        <f t="shared" si="249"/>
        <v>9.15</v>
      </c>
      <c r="AG232" s="16">
        <f>AG233</f>
        <v>30</v>
      </c>
      <c r="AH232" s="17">
        <f t="shared" si="249"/>
        <v>6.8100000000000005</v>
      </c>
      <c r="AI232" s="17">
        <f t="shared" si="249"/>
        <v>4.96</v>
      </c>
      <c r="AJ232" s="17">
        <f t="shared" si="249"/>
        <v>5.7700000000000005</v>
      </c>
      <c r="AK232" s="17">
        <f t="shared" si="249"/>
        <v>6.22</v>
      </c>
      <c r="AL232" s="16">
        <f>AL233</f>
        <v>23.759999999999998</v>
      </c>
      <c r="AM232" s="14">
        <f t="shared" si="249"/>
        <v>6.3</v>
      </c>
    </row>
    <row r="233" spans="1:39" ht="11.25">
      <c r="A233" s="11" t="s">
        <v>333</v>
      </c>
      <c r="B233" s="11" t="s">
        <v>334</v>
      </c>
      <c r="C233" s="11" t="s">
        <v>335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16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13">
        <f>SUM(AC233:AF233)</f>
        <v>30</v>
      </c>
      <c r="AH233" s="17">
        <v>6.8100000000000005</v>
      </c>
      <c r="AI233" s="17">
        <v>4.96</v>
      </c>
      <c r="AJ233" s="17">
        <v>5.7700000000000005</v>
      </c>
      <c r="AK233" s="17">
        <v>6.22</v>
      </c>
      <c r="AL233" s="13">
        <f>SUM(AH233:AK233)</f>
        <v>23.759999999999998</v>
      </c>
      <c r="AM233" s="14">
        <v>6.3</v>
      </c>
    </row>
    <row r="234" spans="1:39" ht="11.25">
      <c r="A234" s="19" t="s">
        <v>336</v>
      </c>
      <c r="B234" s="19" t="s">
        <v>337</v>
      </c>
      <c r="C234" s="11" t="s">
        <v>338</v>
      </c>
      <c r="D234" s="17">
        <f aca="true" t="shared" si="250" ref="D234:AF234">D235-D236</f>
        <v>-0.38</v>
      </c>
      <c r="E234" s="17">
        <f t="shared" si="250"/>
        <v>-0.010000000000000009</v>
      </c>
      <c r="F234" s="17">
        <f t="shared" si="250"/>
        <v>-0.19000000000000003</v>
      </c>
      <c r="G234" s="17">
        <f t="shared" si="250"/>
        <v>-0.23</v>
      </c>
      <c r="H234" s="18">
        <f t="shared" si="250"/>
        <v>-0.81</v>
      </c>
      <c r="I234" s="17">
        <f t="shared" si="250"/>
        <v>-0.30000000000000004</v>
      </c>
      <c r="J234" s="17">
        <f t="shared" si="250"/>
        <v>-0.15</v>
      </c>
      <c r="K234" s="17">
        <f t="shared" si="250"/>
        <v>-0.26</v>
      </c>
      <c r="L234" s="17">
        <f t="shared" si="250"/>
        <v>-0.32999999999999996</v>
      </c>
      <c r="M234" s="18">
        <f t="shared" si="250"/>
        <v>-1.04</v>
      </c>
      <c r="N234" s="17">
        <f t="shared" si="250"/>
        <v>-0.43</v>
      </c>
      <c r="O234" s="17">
        <f t="shared" si="250"/>
        <v>-0.24999999999999994</v>
      </c>
      <c r="P234" s="17">
        <f t="shared" si="250"/>
        <v>-0.32000000000000006</v>
      </c>
      <c r="Q234" s="17">
        <f t="shared" si="250"/>
        <v>-0.29</v>
      </c>
      <c r="R234" s="18">
        <f t="shared" si="250"/>
        <v>-1.2899999999999998</v>
      </c>
      <c r="S234" s="17">
        <f t="shared" si="250"/>
        <v>-0.21999999999999997</v>
      </c>
      <c r="T234" s="17">
        <f t="shared" si="250"/>
        <v>-0.30000000000000004</v>
      </c>
      <c r="U234" s="17">
        <f t="shared" si="250"/>
        <v>-0.23000000000000004</v>
      </c>
      <c r="V234" s="17">
        <f t="shared" si="250"/>
        <v>-0.19</v>
      </c>
      <c r="W234" s="18">
        <f t="shared" si="250"/>
        <v>-0.9399999999999997</v>
      </c>
      <c r="X234" s="17">
        <f t="shared" si="250"/>
        <v>-0.41999999999999993</v>
      </c>
      <c r="Y234" s="17">
        <f t="shared" si="250"/>
        <v>-0.26999999999999996</v>
      </c>
      <c r="Z234" s="17">
        <f t="shared" si="250"/>
        <v>-0.32</v>
      </c>
      <c r="AA234" s="17">
        <f t="shared" si="250"/>
        <v>-0.29000000000000004</v>
      </c>
      <c r="AB234" s="16">
        <f t="shared" si="250"/>
        <v>-1.2999999999999998</v>
      </c>
      <c r="AC234" s="17">
        <f t="shared" si="250"/>
        <v>-0.6399999999999999</v>
      </c>
      <c r="AD234" s="17">
        <f t="shared" si="250"/>
        <v>-0.56</v>
      </c>
      <c r="AE234" s="17">
        <f t="shared" si="250"/>
        <v>-0.37999999999999995</v>
      </c>
      <c r="AF234" s="17">
        <f t="shared" si="250"/>
        <v>-0.30000000000000004</v>
      </c>
      <c r="AG234" s="16">
        <f aca="true" t="shared" si="251" ref="AG234:AM234">AG235-AG236</f>
        <v>-1.88</v>
      </c>
      <c r="AH234" s="17">
        <f t="shared" si="251"/>
        <v>-0.26999999999999996</v>
      </c>
      <c r="AI234" s="17">
        <f t="shared" si="251"/>
        <v>-0.49</v>
      </c>
      <c r="AJ234" s="17">
        <f t="shared" si="251"/>
        <v>-0.8599999999999999</v>
      </c>
      <c r="AK234" s="17">
        <f t="shared" si="251"/>
        <v>-1.01</v>
      </c>
      <c r="AL234" s="16">
        <f t="shared" si="251"/>
        <v>-2.63</v>
      </c>
      <c r="AM234" s="14">
        <f t="shared" si="251"/>
        <v>-0.81</v>
      </c>
    </row>
    <row r="235" spans="1:39" ht="11.25">
      <c r="A235" s="11" t="s">
        <v>110</v>
      </c>
      <c r="B235" s="11" t="s">
        <v>110</v>
      </c>
      <c r="C235" s="11" t="s">
        <v>111</v>
      </c>
      <c r="D235" s="12">
        <f aca="true" t="shared" si="252" ref="D235:G236">D238+D241</f>
        <v>-0.4</v>
      </c>
      <c r="E235" s="12">
        <f t="shared" si="252"/>
        <v>-0.04000000000000001</v>
      </c>
      <c r="F235" s="12">
        <f t="shared" si="252"/>
        <v>-0.21000000000000002</v>
      </c>
      <c r="G235" s="12">
        <f t="shared" si="252"/>
        <v>-0.23</v>
      </c>
      <c r="H235" s="18">
        <f>SUM(D235:G235)</f>
        <v>-0.8800000000000001</v>
      </c>
      <c r="I235" s="12">
        <f aca="true" t="shared" si="253" ref="I235:L236">I238+I241</f>
        <v>-0.30000000000000004</v>
      </c>
      <c r="J235" s="12">
        <f t="shared" si="253"/>
        <v>-0.15</v>
      </c>
      <c r="K235" s="12">
        <f t="shared" si="253"/>
        <v>-0.26</v>
      </c>
      <c r="L235" s="12">
        <f t="shared" si="253"/>
        <v>-0.35</v>
      </c>
      <c r="M235" s="18">
        <f>SUM(I235:L235)</f>
        <v>-1.06</v>
      </c>
      <c r="N235" s="12">
        <f aca="true" t="shared" si="254" ref="N235:Q236">N238+N241</f>
        <v>-0.44</v>
      </c>
      <c r="O235" s="12">
        <f t="shared" si="254"/>
        <v>-0.44999999999999996</v>
      </c>
      <c r="P235" s="12">
        <f t="shared" si="254"/>
        <v>-0.5700000000000001</v>
      </c>
      <c r="Q235" s="12">
        <f t="shared" si="254"/>
        <v>-0.61</v>
      </c>
      <c r="R235" s="18">
        <f>SUM(N235:Q235)</f>
        <v>-2.07</v>
      </c>
      <c r="S235" s="12">
        <f aca="true" t="shared" si="255" ref="S235:V236">S238+S241</f>
        <v>-0.73</v>
      </c>
      <c r="T235" s="12">
        <f t="shared" si="255"/>
        <v>-0.53</v>
      </c>
      <c r="U235" s="12">
        <f t="shared" si="255"/>
        <v>-0.47000000000000003</v>
      </c>
      <c r="V235" s="12">
        <f t="shared" si="255"/>
        <v>-0.49</v>
      </c>
      <c r="W235" s="18">
        <f>SUM(S235:V235)</f>
        <v>-2.2199999999999998</v>
      </c>
      <c r="X235" s="12">
        <f aca="true" t="shared" si="256" ref="X235:AA236">X238+X241</f>
        <v>-0.7</v>
      </c>
      <c r="Y235" s="12">
        <f t="shared" si="256"/>
        <v>-0.48</v>
      </c>
      <c r="Z235" s="12">
        <f t="shared" si="256"/>
        <v>-0.54</v>
      </c>
      <c r="AA235" s="12">
        <f t="shared" si="256"/>
        <v>-0.54</v>
      </c>
      <c r="AB235" s="18">
        <f>SUM(X235:AA235)</f>
        <v>-2.26</v>
      </c>
      <c r="AC235" s="12">
        <f aca="true" t="shared" si="257" ref="AC235:AF236">AC238+AC241</f>
        <v>-0.6799999999999999</v>
      </c>
      <c r="AD235" s="12">
        <f t="shared" si="257"/>
        <v>-0.9</v>
      </c>
      <c r="AE235" s="12">
        <f t="shared" si="257"/>
        <v>-0.57</v>
      </c>
      <c r="AF235" s="12">
        <f t="shared" si="257"/>
        <v>-0.66</v>
      </c>
      <c r="AG235" s="13">
        <f>SUM(AC235:AF235)</f>
        <v>-2.81</v>
      </c>
      <c r="AH235" s="12">
        <f aca="true" t="shared" si="258" ref="AH235:AK236">AH238+AH241</f>
        <v>-0.48</v>
      </c>
      <c r="AI235" s="12">
        <f t="shared" si="258"/>
        <v>-0.51</v>
      </c>
      <c r="AJ235" s="12">
        <f t="shared" si="258"/>
        <v>-0.7799999999999999</v>
      </c>
      <c r="AK235" s="12">
        <f t="shared" si="258"/>
        <v>-1.07</v>
      </c>
      <c r="AL235" s="13">
        <f>SUM(AH235:AK235)</f>
        <v>-2.84</v>
      </c>
      <c r="AM235" s="14">
        <f>AM238+AM241</f>
        <v>-0.9500000000000001</v>
      </c>
    </row>
    <row r="236" spans="1:39" ht="11.25">
      <c r="A236" s="11" t="s">
        <v>112</v>
      </c>
      <c r="B236" s="11" t="s">
        <v>112</v>
      </c>
      <c r="C236" s="11" t="s">
        <v>113</v>
      </c>
      <c r="D236" s="12">
        <f t="shared" si="252"/>
        <v>-0.02</v>
      </c>
      <c r="E236" s="12">
        <f t="shared" si="252"/>
        <v>-0.03</v>
      </c>
      <c r="F236" s="12">
        <f t="shared" si="252"/>
        <v>-0.02</v>
      </c>
      <c r="G236" s="12">
        <f t="shared" si="252"/>
        <v>0</v>
      </c>
      <c r="H236" s="18">
        <f>SUM(D236:G236)</f>
        <v>-0.07</v>
      </c>
      <c r="I236" s="12">
        <f t="shared" si="253"/>
        <v>0</v>
      </c>
      <c r="J236" s="12">
        <f t="shared" si="253"/>
        <v>0</v>
      </c>
      <c r="K236" s="12">
        <f t="shared" si="253"/>
        <v>0</v>
      </c>
      <c r="L236" s="12">
        <f t="shared" si="253"/>
        <v>-0.02</v>
      </c>
      <c r="M236" s="18">
        <f>SUM(I236:L236)</f>
        <v>-0.02</v>
      </c>
      <c r="N236" s="12">
        <f t="shared" si="254"/>
        <v>-0.01</v>
      </c>
      <c r="O236" s="12">
        <f t="shared" si="254"/>
        <v>-0.2</v>
      </c>
      <c r="P236" s="12">
        <f t="shared" si="254"/>
        <v>-0.25</v>
      </c>
      <c r="Q236" s="12">
        <f t="shared" si="254"/>
        <v>-0.32</v>
      </c>
      <c r="R236" s="18">
        <f>SUM(N236:Q236)</f>
        <v>-0.78</v>
      </c>
      <c r="S236" s="12">
        <f t="shared" si="255"/>
        <v>-0.51</v>
      </c>
      <c r="T236" s="12">
        <f t="shared" si="255"/>
        <v>-0.22999999999999998</v>
      </c>
      <c r="U236" s="12">
        <f t="shared" si="255"/>
        <v>-0.24</v>
      </c>
      <c r="V236" s="12">
        <f t="shared" si="255"/>
        <v>-0.3</v>
      </c>
      <c r="W236" s="18">
        <f>SUM(S236:V236)</f>
        <v>-1.28</v>
      </c>
      <c r="X236" s="12">
        <f t="shared" si="256"/>
        <v>-0.28</v>
      </c>
      <c r="Y236" s="12">
        <f t="shared" si="256"/>
        <v>-0.21000000000000002</v>
      </c>
      <c r="Z236" s="12">
        <f t="shared" si="256"/>
        <v>-0.22000000000000003</v>
      </c>
      <c r="AA236" s="12">
        <f t="shared" si="256"/>
        <v>-0.25</v>
      </c>
      <c r="AB236" s="18">
        <f>SUM(X236:AA236)</f>
        <v>-0.9600000000000001</v>
      </c>
      <c r="AC236" s="12">
        <f t="shared" si="257"/>
        <v>-0.04000000000000001</v>
      </c>
      <c r="AD236" s="12">
        <f t="shared" si="257"/>
        <v>-0.34</v>
      </c>
      <c r="AE236" s="12">
        <f t="shared" si="257"/>
        <v>-0.19</v>
      </c>
      <c r="AF236" s="12">
        <f t="shared" si="257"/>
        <v>-0.36</v>
      </c>
      <c r="AG236" s="13">
        <f>SUM(AC236:AF236)</f>
        <v>-0.93</v>
      </c>
      <c r="AH236" s="12">
        <f t="shared" si="258"/>
        <v>-0.21000000000000002</v>
      </c>
      <c r="AI236" s="12">
        <f t="shared" si="258"/>
        <v>-0.01999999999999999</v>
      </c>
      <c r="AJ236" s="12">
        <f t="shared" si="258"/>
        <v>0.08</v>
      </c>
      <c r="AK236" s="12">
        <f t="shared" si="258"/>
        <v>-0.06</v>
      </c>
      <c r="AL236" s="13">
        <f>SUM(AH236:AK236)</f>
        <v>-0.21000000000000002</v>
      </c>
      <c r="AM236" s="14">
        <f>AM239+AM242</f>
        <v>-0.14</v>
      </c>
    </row>
    <row r="237" spans="1:39" ht="11.25">
      <c r="A237" s="19" t="s">
        <v>339</v>
      </c>
      <c r="B237" s="19" t="s">
        <v>340</v>
      </c>
      <c r="C237" s="11" t="s">
        <v>341</v>
      </c>
      <c r="D237" s="17">
        <f aca="true" t="shared" si="259" ref="D237:AM237">D238-D239</f>
        <v>-0.38</v>
      </c>
      <c r="E237" s="17">
        <f t="shared" si="259"/>
        <v>-0.010000000000000009</v>
      </c>
      <c r="F237" s="17">
        <f t="shared" si="259"/>
        <v>-0.19000000000000003</v>
      </c>
      <c r="G237" s="17">
        <f t="shared" si="259"/>
        <v>-0.23</v>
      </c>
      <c r="H237" s="18">
        <f t="shared" si="259"/>
        <v>-0.81</v>
      </c>
      <c r="I237" s="17">
        <f t="shared" si="259"/>
        <v>-0.30000000000000004</v>
      </c>
      <c r="J237" s="17">
        <f t="shared" si="259"/>
        <v>-0.15</v>
      </c>
      <c r="K237" s="17">
        <f t="shared" si="259"/>
        <v>-0.26</v>
      </c>
      <c r="L237" s="17">
        <f t="shared" si="259"/>
        <v>-0.32999999999999996</v>
      </c>
      <c r="M237" s="18">
        <f t="shared" si="259"/>
        <v>-1.04</v>
      </c>
      <c r="N237" s="17">
        <f t="shared" si="259"/>
        <v>-0.43</v>
      </c>
      <c r="O237" s="17">
        <f t="shared" si="259"/>
        <v>-0.24999999999999994</v>
      </c>
      <c r="P237" s="17">
        <f t="shared" si="259"/>
        <v>-0.32000000000000006</v>
      </c>
      <c r="Q237" s="17">
        <f t="shared" si="259"/>
        <v>-0.29</v>
      </c>
      <c r="R237" s="18">
        <f t="shared" si="259"/>
        <v>-1.2899999999999998</v>
      </c>
      <c r="S237" s="17">
        <f t="shared" si="259"/>
        <v>-0.21999999999999997</v>
      </c>
      <c r="T237" s="17">
        <f t="shared" si="259"/>
        <v>-0.30000000000000004</v>
      </c>
      <c r="U237" s="17">
        <f t="shared" si="259"/>
        <v>-0.23000000000000004</v>
      </c>
      <c r="V237" s="17">
        <f t="shared" si="259"/>
        <v>-0.19</v>
      </c>
      <c r="W237" s="18">
        <f t="shared" si="259"/>
        <v>-0.9399999999999997</v>
      </c>
      <c r="X237" s="17">
        <f t="shared" si="259"/>
        <v>-0.41999999999999993</v>
      </c>
      <c r="Y237" s="17">
        <f t="shared" si="259"/>
        <v>-0.26999999999999996</v>
      </c>
      <c r="Z237" s="17">
        <f t="shared" si="259"/>
        <v>-0.32</v>
      </c>
      <c r="AA237" s="17">
        <f t="shared" si="259"/>
        <v>-0.29000000000000004</v>
      </c>
      <c r="AB237" s="16">
        <f t="shared" si="259"/>
        <v>-1.2999999999999998</v>
      </c>
      <c r="AC237" s="17">
        <f t="shared" si="259"/>
        <v>-0.6399999999999999</v>
      </c>
      <c r="AD237" s="17">
        <f t="shared" si="259"/>
        <v>-0.56</v>
      </c>
      <c r="AE237" s="17">
        <f t="shared" si="259"/>
        <v>-0.37999999999999995</v>
      </c>
      <c r="AF237" s="17">
        <f t="shared" si="259"/>
        <v>-0.30000000000000004</v>
      </c>
      <c r="AG237" s="16">
        <f t="shared" si="259"/>
        <v>-1.88</v>
      </c>
      <c r="AH237" s="17">
        <f t="shared" si="259"/>
        <v>-0.3</v>
      </c>
      <c r="AI237" s="17">
        <f t="shared" si="259"/>
        <v>-0.46</v>
      </c>
      <c r="AJ237" s="17">
        <f t="shared" si="259"/>
        <v>-0.8399999999999999</v>
      </c>
      <c r="AK237" s="17">
        <f t="shared" si="259"/>
        <v>-0.9900000000000001</v>
      </c>
      <c r="AL237" s="16">
        <f t="shared" si="259"/>
        <v>-2.59</v>
      </c>
      <c r="AM237" s="14">
        <f t="shared" si="259"/>
        <v>-0.81</v>
      </c>
    </row>
    <row r="238" spans="1:39" ht="11.25">
      <c r="A238" s="11" t="s">
        <v>138</v>
      </c>
      <c r="B238" s="11" t="s">
        <v>138</v>
      </c>
      <c r="C238" s="11" t="s">
        <v>139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13">
        <f>SUM(AC238:AF238)</f>
        <v>-2.81</v>
      </c>
      <c r="AH238" s="17">
        <v>-0.51</v>
      </c>
      <c r="AI238" s="17">
        <v>-0.51</v>
      </c>
      <c r="AJ238" s="17">
        <v>-0.7799999999999999</v>
      </c>
      <c r="AK238" s="17">
        <v>-1.07</v>
      </c>
      <c r="AL238" s="13">
        <f>SUM(AH238:AK238)</f>
        <v>-2.87</v>
      </c>
      <c r="AM238" s="14">
        <v>-0.9500000000000001</v>
      </c>
    </row>
    <row r="239" spans="1:39" ht="11.25">
      <c r="A239" s="11" t="s">
        <v>140</v>
      </c>
      <c r="B239" s="11" t="s">
        <v>140</v>
      </c>
      <c r="C239" s="11" t="s">
        <v>141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13">
        <f>SUM(AC239:AF239)</f>
        <v>-0.93</v>
      </c>
      <c r="AH239" s="17">
        <v>-0.21000000000000002</v>
      </c>
      <c r="AI239" s="17">
        <v>-0.04999999999999999</v>
      </c>
      <c r="AJ239" s="17">
        <v>0.06</v>
      </c>
      <c r="AK239" s="17">
        <v>-0.08</v>
      </c>
      <c r="AL239" s="13">
        <f>SUM(AH239:AK239)</f>
        <v>-0.28</v>
      </c>
      <c r="AM239" s="14">
        <v>-0.14</v>
      </c>
    </row>
    <row r="240" spans="1:39" ht="11.25">
      <c r="A240" s="11" t="s">
        <v>342</v>
      </c>
      <c r="B240" s="52" t="s">
        <v>343</v>
      </c>
      <c r="C240" s="52" t="s">
        <v>344</v>
      </c>
      <c r="D240" s="12">
        <f aca="true" t="shared" si="260" ref="D240:AM240">D241-D242</f>
        <v>0</v>
      </c>
      <c r="E240" s="12">
        <f t="shared" si="260"/>
        <v>0</v>
      </c>
      <c r="F240" s="12">
        <f t="shared" si="260"/>
        <v>0</v>
      </c>
      <c r="G240" s="12">
        <f t="shared" si="260"/>
        <v>0</v>
      </c>
      <c r="H240" s="18">
        <f t="shared" si="260"/>
        <v>0</v>
      </c>
      <c r="I240" s="12">
        <f t="shared" si="260"/>
        <v>0</v>
      </c>
      <c r="J240" s="12">
        <f t="shared" si="260"/>
        <v>0</v>
      </c>
      <c r="K240" s="12">
        <f t="shared" si="260"/>
        <v>0</v>
      </c>
      <c r="L240" s="12">
        <f t="shared" si="260"/>
        <v>0</v>
      </c>
      <c r="M240" s="18">
        <f t="shared" si="260"/>
        <v>0</v>
      </c>
      <c r="N240" s="12">
        <f t="shared" si="260"/>
        <v>0</v>
      </c>
      <c r="O240" s="12">
        <f t="shared" si="260"/>
        <v>0</v>
      </c>
      <c r="P240" s="12">
        <f t="shared" si="260"/>
        <v>0</v>
      </c>
      <c r="Q240" s="12">
        <f t="shared" si="260"/>
        <v>0</v>
      </c>
      <c r="R240" s="18">
        <f t="shared" si="260"/>
        <v>0</v>
      </c>
      <c r="S240" s="12">
        <f t="shared" si="260"/>
        <v>0</v>
      </c>
      <c r="T240" s="12">
        <f t="shared" si="260"/>
        <v>0</v>
      </c>
      <c r="U240" s="12">
        <f t="shared" si="260"/>
        <v>0</v>
      </c>
      <c r="V240" s="12">
        <f t="shared" si="260"/>
        <v>0</v>
      </c>
      <c r="W240" s="18">
        <f t="shared" si="260"/>
        <v>0</v>
      </c>
      <c r="X240" s="12">
        <f t="shared" si="260"/>
        <v>0</v>
      </c>
      <c r="Y240" s="12">
        <f t="shared" si="260"/>
        <v>0</v>
      </c>
      <c r="Z240" s="12">
        <f t="shared" si="260"/>
        <v>0</v>
      </c>
      <c r="AA240" s="12">
        <f t="shared" si="260"/>
        <v>0</v>
      </c>
      <c r="AB240" s="18">
        <f t="shared" si="260"/>
        <v>0</v>
      </c>
      <c r="AC240" s="12">
        <f t="shared" si="260"/>
        <v>0</v>
      </c>
      <c r="AD240" s="12">
        <f t="shared" si="260"/>
        <v>0</v>
      </c>
      <c r="AE240" s="12">
        <f t="shared" si="260"/>
        <v>0</v>
      </c>
      <c r="AF240" s="12">
        <f t="shared" si="260"/>
        <v>0</v>
      </c>
      <c r="AG240" s="18">
        <f t="shared" si="260"/>
        <v>0</v>
      </c>
      <c r="AH240" s="12">
        <f t="shared" si="260"/>
        <v>0.03</v>
      </c>
      <c r="AI240" s="12">
        <f t="shared" si="260"/>
        <v>-0.03</v>
      </c>
      <c r="AJ240" s="12">
        <f t="shared" si="260"/>
        <v>-0.02</v>
      </c>
      <c r="AK240" s="12">
        <f t="shared" si="260"/>
        <v>-0.02</v>
      </c>
      <c r="AL240" s="18">
        <f t="shared" si="260"/>
        <v>-0.04000000000000001</v>
      </c>
      <c r="AM240" s="14">
        <f t="shared" si="260"/>
        <v>0</v>
      </c>
    </row>
    <row r="241" spans="1:39" ht="11.25">
      <c r="A241" s="11" t="s">
        <v>138</v>
      </c>
      <c r="B241" s="11" t="s">
        <v>138</v>
      </c>
      <c r="C241" s="11" t="s">
        <v>139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>
        <v>0</v>
      </c>
      <c r="AD241" s="17">
        <v>0</v>
      </c>
      <c r="AE241" s="17">
        <v>0</v>
      </c>
      <c r="AF241" s="17">
        <v>0</v>
      </c>
      <c r="AG241" s="18">
        <f>SUM(AC241:AF241)</f>
        <v>0</v>
      </c>
      <c r="AH241" s="17">
        <v>0.03</v>
      </c>
      <c r="AI241" s="17">
        <v>0</v>
      </c>
      <c r="AJ241" s="17">
        <v>0</v>
      </c>
      <c r="AK241" s="17">
        <v>0</v>
      </c>
      <c r="AL241" s="18">
        <f>SUM(AH241:AK241)</f>
        <v>0.03</v>
      </c>
      <c r="AM241" s="14"/>
    </row>
    <row r="242" spans="1:39" ht="11.25">
      <c r="A242" s="11" t="s">
        <v>140</v>
      </c>
      <c r="B242" s="11" t="s">
        <v>140</v>
      </c>
      <c r="C242" s="11" t="s">
        <v>141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>
        <v>0</v>
      </c>
      <c r="AD242" s="17">
        <v>0</v>
      </c>
      <c r="AE242" s="17">
        <v>0</v>
      </c>
      <c r="AF242" s="17">
        <v>0</v>
      </c>
      <c r="AG242" s="18">
        <f>SUM(AC242:AF242)</f>
        <v>0</v>
      </c>
      <c r="AH242" s="17">
        <v>0</v>
      </c>
      <c r="AI242" s="17">
        <v>0.03</v>
      </c>
      <c r="AJ242" s="17">
        <v>0.02</v>
      </c>
      <c r="AK242" s="17">
        <v>0.02</v>
      </c>
      <c r="AL242" s="18">
        <f>SUM(AH242:AK242)</f>
        <v>0.07</v>
      </c>
      <c r="AM242" s="14"/>
    </row>
    <row r="243" spans="1:41" s="48" customFormat="1" ht="11.25">
      <c r="A243" s="21" t="s">
        <v>345</v>
      </c>
      <c r="B243" s="21" t="s">
        <v>346</v>
      </c>
      <c r="C243" s="7" t="s">
        <v>347</v>
      </c>
      <c r="D243" s="50">
        <f aca="true" t="shared" si="261" ref="D243:M243">+D244-D245</f>
        <v>205.32</v>
      </c>
      <c r="E243" s="50">
        <f t="shared" si="261"/>
        <v>306.93</v>
      </c>
      <c r="F243" s="50">
        <f t="shared" si="261"/>
        <v>312.67</v>
      </c>
      <c r="G243" s="50">
        <f t="shared" si="261"/>
        <v>366.3</v>
      </c>
      <c r="H243" s="51">
        <f t="shared" si="261"/>
        <v>1191.2200000000003</v>
      </c>
      <c r="I243" s="50">
        <f t="shared" si="261"/>
        <v>231.13</v>
      </c>
      <c r="J243" s="50">
        <f t="shared" si="261"/>
        <v>300.7</v>
      </c>
      <c r="K243" s="50">
        <f t="shared" si="261"/>
        <v>325.38</v>
      </c>
      <c r="L243" s="50">
        <f t="shared" si="261"/>
        <v>411.0999999999999</v>
      </c>
      <c r="M243" s="51">
        <f t="shared" si="261"/>
        <v>1268.31</v>
      </c>
      <c r="N243" s="50">
        <f>+N244-N245</f>
        <v>274.03</v>
      </c>
      <c r="O243" s="50">
        <f aca="true" t="shared" si="262" ref="O243:AB243">+O244-O245</f>
        <v>343.57000000000005</v>
      </c>
      <c r="P243" s="50">
        <f t="shared" si="262"/>
        <v>378.93999999999994</v>
      </c>
      <c r="Q243" s="50">
        <f t="shared" si="262"/>
        <v>399.49</v>
      </c>
      <c r="R243" s="51">
        <f t="shared" si="262"/>
        <v>1396.03</v>
      </c>
      <c r="S243" s="50">
        <f t="shared" si="262"/>
        <v>296.45</v>
      </c>
      <c r="T243" s="50">
        <f t="shared" si="262"/>
        <v>401.74</v>
      </c>
      <c r="U243" s="50">
        <f t="shared" si="262"/>
        <v>398.27</v>
      </c>
      <c r="V243" s="50">
        <f t="shared" si="262"/>
        <v>409.79</v>
      </c>
      <c r="W243" s="51">
        <f t="shared" si="262"/>
        <v>1506.2500000000002</v>
      </c>
      <c r="X243" s="50">
        <f t="shared" si="262"/>
        <v>312.51</v>
      </c>
      <c r="Y243" s="50">
        <f t="shared" si="262"/>
        <v>379.45</v>
      </c>
      <c r="Z243" s="50">
        <f t="shared" si="262"/>
        <v>423.03</v>
      </c>
      <c r="AA243" s="50">
        <f t="shared" si="262"/>
        <v>498.21</v>
      </c>
      <c r="AB243" s="51">
        <f t="shared" si="262"/>
        <v>1613.1999999999998</v>
      </c>
      <c r="AC243" s="8">
        <f aca="true" t="shared" si="263" ref="AC243:AM243">AC244-AC245</f>
        <v>310.2</v>
      </c>
      <c r="AD243" s="8">
        <f t="shared" si="263"/>
        <v>402.34</v>
      </c>
      <c r="AE243" s="8">
        <f t="shared" si="263"/>
        <v>436.11</v>
      </c>
      <c r="AF243" s="8">
        <f t="shared" si="263"/>
        <v>391.90999999999997</v>
      </c>
      <c r="AG243" s="9">
        <f t="shared" si="263"/>
        <v>1540.56</v>
      </c>
      <c r="AH243" s="8">
        <f t="shared" si="263"/>
        <v>236.75999999999996</v>
      </c>
      <c r="AI243" s="8">
        <f t="shared" si="263"/>
        <v>293.53</v>
      </c>
      <c r="AJ243" s="8">
        <f t="shared" si="263"/>
        <v>266.59</v>
      </c>
      <c r="AK243" s="8">
        <f t="shared" si="263"/>
        <v>280.37</v>
      </c>
      <c r="AL243" s="9">
        <f t="shared" si="263"/>
        <v>1077.2499999999998</v>
      </c>
      <c r="AM243" s="10">
        <f t="shared" si="263"/>
        <v>232.32999999999998</v>
      </c>
      <c r="AN243" s="15"/>
      <c r="AO243" s="15"/>
    </row>
    <row r="244" spans="1:39" ht="11.25">
      <c r="A244" s="11" t="s">
        <v>103</v>
      </c>
      <c r="B244" s="11" t="s">
        <v>103</v>
      </c>
      <c r="C244" s="11" t="s">
        <v>104</v>
      </c>
      <c r="D244" s="17">
        <f aca="true" t="shared" si="264" ref="D244:G245">+D247+D259</f>
        <v>233.01</v>
      </c>
      <c r="E244" s="17">
        <f t="shared" si="264"/>
        <v>332.94</v>
      </c>
      <c r="F244" s="17">
        <f t="shared" si="264"/>
        <v>337.02000000000004</v>
      </c>
      <c r="G244" s="17">
        <f t="shared" si="264"/>
        <v>390.6</v>
      </c>
      <c r="H244" s="18">
        <f aca="true" t="shared" si="265" ref="H244:H251">SUM(D244:G244)</f>
        <v>1293.5700000000002</v>
      </c>
      <c r="I244" s="17">
        <f aca="true" t="shared" si="266" ref="I244:L245">+I247+I259</f>
        <v>250.35</v>
      </c>
      <c r="J244" s="17">
        <f t="shared" si="266"/>
        <v>322.43</v>
      </c>
      <c r="K244" s="17">
        <f t="shared" si="266"/>
        <v>349.92</v>
      </c>
      <c r="L244" s="17">
        <f t="shared" si="266"/>
        <v>436.4599999999999</v>
      </c>
      <c r="M244" s="18">
        <f aca="true" t="shared" si="267" ref="M244:M251">SUM(I244:L244)</f>
        <v>1359.1599999999999</v>
      </c>
      <c r="N244" s="17">
        <f aca="true" t="shared" si="268" ref="N244:Q245">+N247+N259</f>
        <v>296.08</v>
      </c>
      <c r="O244" s="17">
        <f t="shared" si="268"/>
        <v>372.34000000000003</v>
      </c>
      <c r="P244" s="17">
        <f t="shared" si="268"/>
        <v>409.84999999999997</v>
      </c>
      <c r="Q244" s="17">
        <f t="shared" si="268"/>
        <v>430.76</v>
      </c>
      <c r="R244" s="18">
        <f aca="true" t="shared" si="269" ref="R244:R251">SUM(N244:Q244)</f>
        <v>1509.03</v>
      </c>
      <c r="S244" s="17">
        <f aca="true" t="shared" si="270" ref="S244:V245">+S247+S259</f>
        <v>321.24</v>
      </c>
      <c r="T244" s="17">
        <f t="shared" si="270"/>
        <v>430.13</v>
      </c>
      <c r="U244" s="17">
        <f t="shared" si="270"/>
        <v>430.24</v>
      </c>
      <c r="V244" s="17">
        <f t="shared" si="270"/>
        <v>442.46000000000004</v>
      </c>
      <c r="W244" s="18">
        <f aca="true" t="shared" si="271" ref="W244:W251">SUM(S244:V244)</f>
        <v>1624.0700000000002</v>
      </c>
      <c r="X244" s="17">
        <f aca="true" t="shared" si="272" ref="X244:AA245">+X247+X259</f>
        <v>340.32</v>
      </c>
      <c r="Y244" s="17">
        <f t="shared" si="272"/>
        <v>408.95</v>
      </c>
      <c r="Z244" s="17">
        <f t="shared" si="272"/>
        <v>457.82</v>
      </c>
      <c r="AA244" s="17">
        <f t="shared" si="272"/>
        <v>533.52</v>
      </c>
      <c r="AB244" s="18">
        <f aca="true" t="shared" si="273" ref="AB244:AB251">SUM(X244:AA244)</f>
        <v>1740.61</v>
      </c>
      <c r="AC244" s="17">
        <f aca="true" t="shared" si="274" ref="AC244:AF245">+AC247+AC259</f>
        <v>341.88</v>
      </c>
      <c r="AD244" s="17">
        <f t="shared" si="274"/>
        <v>438.38</v>
      </c>
      <c r="AE244" s="17">
        <f t="shared" si="274"/>
        <v>475.94</v>
      </c>
      <c r="AF244" s="17">
        <f t="shared" si="274"/>
        <v>430.63</v>
      </c>
      <c r="AG244" s="13">
        <f>SUM(AC244:AF244)</f>
        <v>1686.83</v>
      </c>
      <c r="AH244" s="17">
        <f aca="true" t="shared" si="275" ref="AH244:AK245">+AH247+AH259</f>
        <v>268.15999999999997</v>
      </c>
      <c r="AI244" s="17">
        <f t="shared" si="275"/>
        <v>329.99999999999994</v>
      </c>
      <c r="AJ244" s="17">
        <f t="shared" si="275"/>
        <v>304.38</v>
      </c>
      <c r="AK244" s="17">
        <f t="shared" si="275"/>
        <v>315.4</v>
      </c>
      <c r="AL244" s="13">
        <f>SUM(AH244:AK244)</f>
        <v>1217.9399999999998</v>
      </c>
      <c r="AM244" s="14">
        <f>+AM247+AM259</f>
        <v>261.84999999999997</v>
      </c>
    </row>
    <row r="245" spans="1:39" ht="11.25">
      <c r="A245" s="11" t="s">
        <v>105</v>
      </c>
      <c r="B245" s="11" t="s">
        <v>105</v>
      </c>
      <c r="C245" s="11" t="s">
        <v>106</v>
      </c>
      <c r="D245" s="17">
        <f t="shared" si="264"/>
        <v>27.69</v>
      </c>
      <c r="E245" s="17">
        <f t="shared" si="264"/>
        <v>26.010000000000005</v>
      </c>
      <c r="F245" s="17">
        <f t="shared" si="264"/>
        <v>24.35</v>
      </c>
      <c r="G245" s="17">
        <f t="shared" si="264"/>
        <v>24.3</v>
      </c>
      <c r="H245" s="18">
        <f t="shared" si="265"/>
        <v>102.35000000000001</v>
      </c>
      <c r="I245" s="17">
        <f t="shared" si="266"/>
        <v>19.22</v>
      </c>
      <c r="J245" s="17">
        <f t="shared" si="266"/>
        <v>21.73</v>
      </c>
      <c r="K245" s="17">
        <f t="shared" si="266"/>
        <v>24.540000000000003</v>
      </c>
      <c r="L245" s="17">
        <f t="shared" si="266"/>
        <v>25.359999999999996</v>
      </c>
      <c r="M245" s="18">
        <f t="shared" si="267"/>
        <v>90.85000000000001</v>
      </c>
      <c r="N245" s="17">
        <f t="shared" si="268"/>
        <v>22.050000000000004</v>
      </c>
      <c r="O245" s="17">
        <f t="shared" si="268"/>
        <v>28.77</v>
      </c>
      <c r="P245" s="17">
        <f t="shared" si="268"/>
        <v>30.91</v>
      </c>
      <c r="Q245" s="17">
        <f t="shared" si="268"/>
        <v>31.27</v>
      </c>
      <c r="R245" s="18">
        <f t="shared" si="269"/>
        <v>113</v>
      </c>
      <c r="S245" s="17">
        <f t="shared" si="270"/>
        <v>24.79</v>
      </c>
      <c r="T245" s="17">
        <f t="shared" si="270"/>
        <v>28.389999999999997</v>
      </c>
      <c r="U245" s="17">
        <f t="shared" si="270"/>
        <v>31.97</v>
      </c>
      <c r="V245" s="17">
        <f t="shared" si="270"/>
        <v>32.67</v>
      </c>
      <c r="W245" s="18">
        <f t="shared" si="271"/>
        <v>117.82</v>
      </c>
      <c r="X245" s="17">
        <f t="shared" si="272"/>
        <v>27.81</v>
      </c>
      <c r="Y245" s="17">
        <f t="shared" si="272"/>
        <v>29.5</v>
      </c>
      <c r="Z245" s="17">
        <f t="shared" si="272"/>
        <v>34.79</v>
      </c>
      <c r="AA245" s="17">
        <f t="shared" si="272"/>
        <v>35.309999999999995</v>
      </c>
      <c r="AB245" s="18">
        <f t="shared" si="273"/>
        <v>127.41</v>
      </c>
      <c r="AC245" s="17">
        <f t="shared" si="274"/>
        <v>31.68</v>
      </c>
      <c r="AD245" s="17">
        <f t="shared" si="274"/>
        <v>36.04</v>
      </c>
      <c r="AE245" s="17">
        <f t="shared" si="274"/>
        <v>39.83</v>
      </c>
      <c r="AF245" s="17">
        <f t="shared" si="274"/>
        <v>38.72</v>
      </c>
      <c r="AG245" s="13">
        <f>SUM(AC245:AF245)</f>
        <v>146.26999999999998</v>
      </c>
      <c r="AH245" s="17">
        <f t="shared" si="275"/>
        <v>31.400000000000002</v>
      </c>
      <c r="AI245" s="17">
        <f t="shared" si="275"/>
        <v>36.47</v>
      </c>
      <c r="AJ245" s="17">
        <f t="shared" si="275"/>
        <v>37.79</v>
      </c>
      <c r="AK245" s="17">
        <f t="shared" si="275"/>
        <v>35.03</v>
      </c>
      <c r="AL245" s="13">
        <f>SUM(AH245:AK245)</f>
        <v>140.69</v>
      </c>
      <c r="AM245" s="14">
        <f>+AM248+AM260</f>
        <v>29.519999999999996</v>
      </c>
    </row>
    <row r="246" spans="1:39" ht="11.25">
      <c r="A246" s="19" t="s">
        <v>348</v>
      </c>
      <c r="B246" s="19" t="s">
        <v>349</v>
      </c>
      <c r="C246" s="11" t="s">
        <v>350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65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67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69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71"/>
        <v>171.03</v>
      </c>
      <c r="X246" s="17">
        <f>+X247-X248</f>
        <v>26.729999999999997</v>
      </c>
      <c r="Y246" s="17">
        <f>+Y247-Y248</f>
        <v>26.22</v>
      </c>
      <c r="Z246" s="17">
        <f>+Z247-Z248</f>
        <v>24.349999999999998</v>
      </c>
      <c r="AA246" s="17">
        <f>+AA247-AA248</f>
        <v>87.6</v>
      </c>
      <c r="AB246" s="18">
        <f t="shared" si="273"/>
        <v>164.89999999999998</v>
      </c>
      <c r="AC246" s="17">
        <f>+AC247-AC248</f>
        <v>37.17999999999999</v>
      </c>
      <c r="AD246" s="17">
        <f>+AD247-AD248</f>
        <v>54.010000000000005</v>
      </c>
      <c r="AE246" s="17">
        <f>+AE247-AE248</f>
        <v>61.75000000000001</v>
      </c>
      <c r="AF246" s="17">
        <f>+AF247-AF248</f>
        <v>92.24</v>
      </c>
      <c r="AG246" s="16">
        <f>AG247-AG248</f>
        <v>245.18</v>
      </c>
      <c r="AH246" s="17">
        <f>+AH247-AH248</f>
        <v>31.049999999999997</v>
      </c>
      <c r="AI246" s="17">
        <f>+AI247-AI248</f>
        <v>29.870000000000005</v>
      </c>
      <c r="AJ246" s="17">
        <f>+AJ247-AJ248</f>
        <v>21.999999999999996</v>
      </c>
      <c r="AK246" s="17">
        <f>+AK247-AK248</f>
        <v>28.839999999999996</v>
      </c>
      <c r="AL246" s="16">
        <f>AL247-AL248</f>
        <v>111.76</v>
      </c>
      <c r="AM246" s="14">
        <f>+AM247-AM248</f>
        <v>28.060000000000002</v>
      </c>
    </row>
    <row r="247" spans="1:39" ht="11.25">
      <c r="A247" s="11" t="s">
        <v>138</v>
      </c>
      <c r="B247" s="11" t="s">
        <v>138</v>
      </c>
      <c r="C247" s="11" t="s">
        <v>139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65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67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69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71"/>
        <v>176.87999999999997</v>
      </c>
      <c r="X247" s="17">
        <f>+X249+X250+X253+X256</f>
        <v>28.519999999999996</v>
      </c>
      <c r="Y247" s="17">
        <f>+Y249+Y250+Y253+Y256</f>
        <v>28.009999999999998</v>
      </c>
      <c r="Z247" s="17">
        <f>+Z249+Z250+Z253+Z256</f>
        <v>27.069999999999997</v>
      </c>
      <c r="AA247" s="17">
        <f>+AA249+AA250+AA253+AA256</f>
        <v>89.11</v>
      </c>
      <c r="AB247" s="18">
        <f t="shared" si="273"/>
        <v>172.70999999999998</v>
      </c>
      <c r="AC247" s="17">
        <f>+AC249+AC250+AC253+AC256</f>
        <v>38.589999999999996</v>
      </c>
      <c r="AD247" s="17">
        <f>+AD249+AD250+AD253+AD256</f>
        <v>55.63</v>
      </c>
      <c r="AE247" s="17">
        <f>+AE249+AE250+AE253+AE256</f>
        <v>63.910000000000004</v>
      </c>
      <c r="AF247" s="17">
        <f>+AF249+AF250+AF253+AF256</f>
        <v>93.24</v>
      </c>
      <c r="AG247" s="13">
        <f aca="true" t="shared" si="276" ref="AG247:AG257">SUM(AC247:AF247)</f>
        <v>251.37</v>
      </c>
      <c r="AH247" s="17">
        <f>+AH249+AH250+AH253+AH256</f>
        <v>32.19</v>
      </c>
      <c r="AI247" s="17">
        <f>+AI249+AI250+AI253+AI256</f>
        <v>33.330000000000005</v>
      </c>
      <c r="AJ247" s="17">
        <f>+AJ249+AJ250+AJ253+AJ256</f>
        <v>23.999999999999996</v>
      </c>
      <c r="AK247" s="17">
        <f>+AK249+AK250+AK253+AK256</f>
        <v>30.939999999999998</v>
      </c>
      <c r="AL247" s="13">
        <f aca="true" t="shared" si="277" ref="AL247:AL257">SUM(AH247:AK247)</f>
        <v>120.46000000000001</v>
      </c>
      <c r="AM247" s="14">
        <f>+AM249+AM250+AM253+AM256</f>
        <v>28.46</v>
      </c>
    </row>
    <row r="248" spans="1:39" ht="11.25">
      <c r="A248" s="11" t="s">
        <v>140</v>
      </c>
      <c r="B248" s="11" t="s">
        <v>140</v>
      </c>
      <c r="C248" s="11" t="s">
        <v>141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65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67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69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71"/>
        <v>5.8500000000000005</v>
      </c>
      <c r="X248" s="17">
        <f>+X251+X254+X257</f>
        <v>1.79</v>
      </c>
      <c r="Y248" s="17">
        <f>+Y251+Y254+Y257</f>
        <v>1.79</v>
      </c>
      <c r="Z248" s="17">
        <f>+Z251+Z254+Z257</f>
        <v>2.7199999999999998</v>
      </c>
      <c r="AA248" s="17">
        <f>+AA251+AA254+AA257</f>
        <v>1.51</v>
      </c>
      <c r="AB248" s="18">
        <f t="shared" si="273"/>
        <v>7.81</v>
      </c>
      <c r="AC248" s="17">
        <f>+AC251+AC254+AC257</f>
        <v>1.4100000000000001</v>
      </c>
      <c r="AD248" s="17">
        <f>+AD251+AD254+AD257</f>
        <v>1.6199999999999999</v>
      </c>
      <c r="AE248" s="17">
        <f>+AE251+AE254+AE257</f>
        <v>2.1599999999999997</v>
      </c>
      <c r="AF248" s="17">
        <f>+AF251+AF254+AF257</f>
        <v>1</v>
      </c>
      <c r="AG248" s="13">
        <f t="shared" si="276"/>
        <v>6.1899999999999995</v>
      </c>
      <c r="AH248" s="17">
        <f>+AH251+AH254+AH257</f>
        <v>1.1400000000000001</v>
      </c>
      <c r="AI248" s="17">
        <f>+AI251+AI254+AI257</f>
        <v>3.46</v>
      </c>
      <c r="AJ248" s="17">
        <f>+AJ251+AJ254+AJ257</f>
        <v>2</v>
      </c>
      <c r="AK248" s="17">
        <f>+AK251+AK254+AK257</f>
        <v>2.0999999999999996</v>
      </c>
      <c r="AL248" s="13">
        <f t="shared" si="277"/>
        <v>8.7</v>
      </c>
      <c r="AM248" s="14">
        <f>+AM251+AM254+AM257</f>
        <v>0.4</v>
      </c>
    </row>
    <row r="249" spans="1:39" ht="11.25" customHeight="1">
      <c r="A249" s="11" t="s">
        <v>351</v>
      </c>
      <c r="B249" s="11" t="s">
        <v>352</v>
      </c>
      <c r="C249" s="11" t="s">
        <v>353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65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67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69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71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13">
        <f t="shared" si="273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13">
        <f t="shared" si="276"/>
        <v>2.6900000000000004</v>
      </c>
      <c r="AH249" s="17">
        <v>0.73</v>
      </c>
      <c r="AI249" s="17">
        <v>0.67</v>
      </c>
      <c r="AJ249" s="17">
        <v>0.63</v>
      </c>
      <c r="AK249" s="17">
        <v>0.48</v>
      </c>
      <c r="AL249" s="13">
        <f t="shared" si="277"/>
        <v>2.51</v>
      </c>
      <c r="AM249" s="14">
        <v>0.6599999999999999</v>
      </c>
    </row>
    <row r="250" spans="1:39" ht="11.25">
      <c r="A250" s="11" t="s">
        <v>354</v>
      </c>
      <c r="B250" s="11" t="s">
        <v>355</v>
      </c>
      <c r="C250" s="11" t="s">
        <v>356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65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67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69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71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13">
        <f t="shared" si="273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13">
        <f t="shared" si="276"/>
        <v>4.34</v>
      </c>
      <c r="AH250" s="17">
        <v>0.94</v>
      </c>
      <c r="AI250" s="17">
        <v>1.11</v>
      </c>
      <c r="AJ250" s="17">
        <v>1.02</v>
      </c>
      <c r="AK250" s="17">
        <v>1</v>
      </c>
      <c r="AL250" s="13">
        <f t="shared" si="277"/>
        <v>4.07</v>
      </c>
      <c r="AM250" s="14">
        <v>1.02</v>
      </c>
    </row>
    <row r="251" spans="1:39" ht="11.25">
      <c r="A251" s="11" t="s">
        <v>357</v>
      </c>
      <c r="B251" s="11" t="s">
        <v>358</v>
      </c>
      <c r="C251" s="11" t="s">
        <v>359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65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67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69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71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13">
        <f t="shared" si="273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13">
        <f t="shared" si="276"/>
        <v>0.16999999999999998</v>
      </c>
      <c r="AH251" s="17">
        <v>0.06</v>
      </c>
      <c r="AI251" s="17">
        <v>0.06999999999999999</v>
      </c>
      <c r="AJ251" s="17">
        <v>0.07</v>
      </c>
      <c r="AK251" s="17">
        <v>0.08</v>
      </c>
      <c r="AL251" s="13">
        <f t="shared" si="277"/>
        <v>0.28</v>
      </c>
      <c r="AM251" s="14">
        <v>0.08</v>
      </c>
    </row>
    <row r="252" spans="1:39" ht="11.25" customHeight="1">
      <c r="A252" s="19" t="s">
        <v>360</v>
      </c>
      <c r="B252" s="19" t="s">
        <v>361</v>
      </c>
      <c r="C252" s="11" t="s">
        <v>362</v>
      </c>
      <c r="D252" s="17">
        <f aca="true" t="shared" si="278" ref="D252:AM252">D253-D254</f>
        <v>9.739999999999998</v>
      </c>
      <c r="E252" s="17">
        <f t="shared" si="278"/>
        <v>42.44</v>
      </c>
      <c r="F252" s="17">
        <f t="shared" si="278"/>
        <v>14.309999999999999</v>
      </c>
      <c r="G252" s="17">
        <f t="shared" si="278"/>
        <v>66.1</v>
      </c>
      <c r="H252" s="18">
        <f t="shared" si="278"/>
        <v>132.59</v>
      </c>
      <c r="I252" s="17">
        <f t="shared" si="278"/>
        <v>12.36</v>
      </c>
      <c r="J252" s="17">
        <f t="shared" si="278"/>
        <v>42.74999999999999</v>
      </c>
      <c r="K252" s="17">
        <f t="shared" si="278"/>
        <v>23.979999999999997</v>
      </c>
      <c r="L252" s="17">
        <f t="shared" si="278"/>
        <v>103.09</v>
      </c>
      <c r="M252" s="18">
        <f t="shared" si="278"/>
        <v>182.18</v>
      </c>
      <c r="N252" s="17">
        <f t="shared" si="278"/>
        <v>15.37</v>
      </c>
      <c r="O252" s="17">
        <f t="shared" si="278"/>
        <v>33.230000000000004</v>
      </c>
      <c r="P252" s="17">
        <f t="shared" si="278"/>
        <v>40.660000000000004</v>
      </c>
      <c r="Q252" s="17">
        <f t="shared" si="278"/>
        <v>47.33</v>
      </c>
      <c r="R252" s="18">
        <f t="shared" si="278"/>
        <v>136.59</v>
      </c>
      <c r="S252" s="17">
        <f t="shared" si="278"/>
        <v>11.43</v>
      </c>
      <c r="T252" s="17">
        <f t="shared" si="278"/>
        <v>58.48</v>
      </c>
      <c r="U252" s="17">
        <f t="shared" si="278"/>
        <v>40.55</v>
      </c>
      <c r="V252" s="17">
        <f t="shared" si="278"/>
        <v>24.939999999999998</v>
      </c>
      <c r="W252" s="18">
        <f t="shared" si="278"/>
        <v>135.4</v>
      </c>
      <c r="X252" s="17">
        <f t="shared" si="278"/>
        <v>15.719999999999997</v>
      </c>
      <c r="Y252" s="17">
        <f t="shared" si="278"/>
        <v>15.589999999999998</v>
      </c>
      <c r="Z252" s="17">
        <f t="shared" si="278"/>
        <v>18.14</v>
      </c>
      <c r="AA252" s="17">
        <f t="shared" si="278"/>
        <v>74.61999999999999</v>
      </c>
      <c r="AB252" s="16">
        <f t="shared" si="278"/>
        <v>124.07</v>
      </c>
      <c r="AC252" s="17">
        <f t="shared" si="278"/>
        <v>24.06</v>
      </c>
      <c r="AD252" s="17">
        <f t="shared" si="278"/>
        <v>41.11</v>
      </c>
      <c r="AE252" s="17">
        <f t="shared" si="278"/>
        <v>55.120000000000005</v>
      </c>
      <c r="AF252" s="17">
        <f t="shared" si="278"/>
        <v>79.3</v>
      </c>
      <c r="AG252" s="16">
        <f t="shared" si="278"/>
        <v>199.59</v>
      </c>
      <c r="AH252" s="17">
        <f t="shared" si="278"/>
        <v>18.159999999999997</v>
      </c>
      <c r="AI252" s="17">
        <f t="shared" si="278"/>
        <v>18.07</v>
      </c>
      <c r="AJ252" s="17">
        <f t="shared" si="278"/>
        <v>15.719999999999997</v>
      </c>
      <c r="AK252" s="17">
        <f t="shared" si="278"/>
        <v>16.169999999999998</v>
      </c>
      <c r="AL252" s="16">
        <f t="shared" si="278"/>
        <v>68.11999999999999</v>
      </c>
      <c r="AM252" s="14">
        <f t="shared" si="278"/>
        <v>15.19</v>
      </c>
    </row>
    <row r="253" spans="1:39" ht="11.25">
      <c r="A253" s="11" t="s">
        <v>165</v>
      </c>
      <c r="B253" s="11" t="s">
        <v>165</v>
      </c>
      <c r="C253" s="11" t="s">
        <v>166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17.439999999999998</v>
      </c>
      <c r="Y253" s="17">
        <v>17.31</v>
      </c>
      <c r="Z253" s="17">
        <v>20.81</v>
      </c>
      <c r="AA253" s="17">
        <v>76.03999999999999</v>
      </c>
      <c r="AB253" s="13">
        <f>SUM(X253:AA253)</f>
        <v>131.6</v>
      </c>
      <c r="AC253" s="17">
        <v>25.349999999999998</v>
      </c>
      <c r="AD253" s="17">
        <v>42.64</v>
      </c>
      <c r="AE253" s="17">
        <v>57.230000000000004</v>
      </c>
      <c r="AF253" s="17">
        <v>80.1</v>
      </c>
      <c r="AG253" s="13">
        <f t="shared" si="276"/>
        <v>205.32</v>
      </c>
      <c r="AH253" s="17">
        <v>19.189999999999998</v>
      </c>
      <c r="AI253" s="17">
        <v>20.21</v>
      </c>
      <c r="AJ253" s="17">
        <v>17.639999999999997</v>
      </c>
      <c r="AK253" s="17">
        <v>18.139999999999997</v>
      </c>
      <c r="AL253" s="13">
        <f t="shared" si="277"/>
        <v>75.17999999999999</v>
      </c>
      <c r="AM253" s="14">
        <v>15.45</v>
      </c>
    </row>
    <row r="254" spans="1:39" ht="11.25">
      <c r="A254" s="11" t="s">
        <v>167</v>
      </c>
      <c r="B254" s="11" t="s">
        <v>167</v>
      </c>
      <c r="C254" s="11" t="s">
        <v>168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1.72</v>
      </c>
      <c r="Y254" s="17">
        <v>1.72</v>
      </c>
      <c r="Z254" s="17">
        <v>2.67</v>
      </c>
      <c r="AA254" s="17">
        <v>1.42</v>
      </c>
      <c r="AB254" s="13">
        <f>SUM(X254:AA254)</f>
        <v>7.529999999999999</v>
      </c>
      <c r="AC254" s="17">
        <v>1.29</v>
      </c>
      <c r="AD254" s="17">
        <v>1.5299999999999998</v>
      </c>
      <c r="AE254" s="17">
        <v>2.11</v>
      </c>
      <c r="AF254" s="17">
        <v>0.8</v>
      </c>
      <c r="AG254" s="13">
        <f t="shared" si="276"/>
        <v>5.7299999999999995</v>
      </c>
      <c r="AH254" s="17">
        <v>1.03</v>
      </c>
      <c r="AI254" s="17">
        <v>2.14</v>
      </c>
      <c r="AJ254" s="17">
        <v>1.92</v>
      </c>
      <c r="AK254" s="17">
        <v>1.97</v>
      </c>
      <c r="AL254" s="13">
        <f t="shared" si="277"/>
        <v>7.06</v>
      </c>
      <c r="AM254" s="14">
        <v>0.26</v>
      </c>
    </row>
    <row r="255" spans="1:39" ht="22.5" customHeight="1">
      <c r="A255" s="19" t="s">
        <v>363</v>
      </c>
      <c r="B255" s="19" t="s">
        <v>364</v>
      </c>
      <c r="C255" s="11" t="s">
        <v>365</v>
      </c>
      <c r="D255" s="17">
        <f aca="true" t="shared" si="279" ref="D255:AM255">D256-D257</f>
        <v>6.67</v>
      </c>
      <c r="E255" s="17">
        <f t="shared" si="279"/>
        <v>-0.5800000000000001</v>
      </c>
      <c r="F255" s="17">
        <f t="shared" si="279"/>
        <v>3.0099999999999993</v>
      </c>
      <c r="G255" s="17">
        <f t="shared" si="279"/>
        <v>6.14</v>
      </c>
      <c r="H255" s="18">
        <f t="shared" si="279"/>
        <v>15.239999999999997</v>
      </c>
      <c r="I255" s="17">
        <f t="shared" si="279"/>
        <v>6.34</v>
      </c>
      <c r="J255" s="17">
        <f t="shared" si="279"/>
        <v>6.45</v>
      </c>
      <c r="K255" s="17">
        <f t="shared" si="279"/>
        <v>3.0500000000000003</v>
      </c>
      <c r="L255" s="17">
        <f t="shared" si="279"/>
        <v>7.04</v>
      </c>
      <c r="M255" s="18">
        <f t="shared" si="279"/>
        <v>22.88</v>
      </c>
      <c r="N255" s="17">
        <f t="shared" si="279"/>
        <v>7.25</v>
      </c>
      <c r="O255" s="17">
        <f t="shared" si="279"/>
        <v>6.92</v>
      </c>
      <c r="P255" s="17">
        <f t="shared" si="279"/>
        <v>3.4200000000000004</v>
      </c>
      <c r="Q255" s="17">
        <f t="shared" si="279"/>
        <v>8.19</v>
      </c>
      <c r="R255" s="18">
        <f t="shared" si="279"/>
        <v>25.78</v>
      </c>
      <c r="S255" s="17">
        <f t="shared" si="279"/>
        <v>8.360000000000001</v>
      </c>
      <c r="T255" s="17">
        <f t="shared" si="279"/>
        <v>8.38</v>
      </c>
      <c r="U255" s="17">
        <f t="shared" si="279"/>
        <v>3.9200000000000004</v>
      </c>
      <c r="V255" s="17">
        <f t="shared" si="279"/>
        <v>9.2</v>
      </c>
      <c r="W255" s="18">
        <f t="shared" si="279"/>
        <v>29.86</v>
      </c>
      <c r="X255" s="17">
        <f t="shared" si="279"/>
        <v>9.24</v>
      </c>
      <c r="Y255" s="17">
        <f t="shared" si="279"/>
        <v>9.13</v>
      </c>
      <c r="Z255" s="17">
        <f t="shared" si="279"/>
        <v>4.680000000000001</v>
      </c>
      <c r="AA255" s="17">
        <f t="shared" si="279"/>
        <v>11.33</v>
      </c>
      <c r="AB255" s="16">
        <f t="shared" si="279"/>
        <v>34.38</v>
      </c>
      <c r="AC255" s="17">
        <f t="shared" si="279"/>
        <v>11.350000000000001</v>
      </c>
      <c r="AD255" s="17">
        <f t="shared" si="279"/>
        <v>11.370000000000001</v>
      </c>
      <c r="AE255" s="17">
        <f t="shared" si="279"/>
        <v>4.74</v>
      </c>
      <c r="AF255" s="17">
        <f t="shared" si="279"/>
        <v>11.270000000000001</v>
      </c>
      <c r="AG255" s="16">
        <f t="shared" si="279"/>
        <v>38.730000000000004</v>
      </c>
      <c r="AH255" s="17">
        <f t="shared" si="279"/>
        <v>11.280000000000001</v>
      </c>
      <c r="AI255" s="17">
        <f t="shared" si="279"/>
        <v>10.090000000000002</v>
      </c>
      <c r="AJ255" s="17">
        <f t="shared" si="279"/>
        <v>4.700000000000001</v>
      </c>
      <c r="AK255" s="17">
        <f t="shared" si="279"/>
        <v>11.27</v>
      </c>
      <c r="AL255" s="16">
        <f t="shared" si="279"/>
        <v>37.34</v>
      </c>
      <c r="AM255" s="14">
        <f t="shared" si="279"/>
        <v>11.27</v>
      </c>
    </row>
    <row r="256" spans="1:39" ht="11.25">
      <c r="A256" s="11" t="s">
        <v>165</v>
      </c>
      <c r="B256" s="11" t="s">
        <v>165</v>
      </c>
      <c r="C256" s="11" t="s">
        <v>166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9.290000000000001</v>
      </c>
      <c r="Y256" s="17">
        <v>9.180000000000001</v>
      </c>
      <c r="Z256" s="17">
        <v>4.7</v>
      </c>
      <c r="AA256" s="17">
        <v>11.39</v>
      </c>
      <c r="AB256" s="13">
        <f>SUM(X256:AA256)</f>
        <v>34.56</v>
      </c>
      <c r="AC256" s="17">
        <v>11.430000000000001</v>
      </c>
      <c r="AD256" s="17">
        <v>11.420000000000002</v>
      </c>
      <c r="AE256" s="17">
        <v>4.75</v>
      </c>
      <c r="AF256" s="17">
        <v>11.420000000000002</v>
      </c>
      <c r="AG256" s="13">
        <f t="shared" si="276"/>
        <v>39.02</v>
      </c>
      <c r="AH256" s="17">
        <v>11.330000000000002</v>
      </c>
      <c r="AI256" s="17">
        <v>11.340000000000002</v>
      </c>
      <c r="AJ256" s="17">
        <v>4.710000000000001</v>
      </c>
      <c r="AK256" s="17">
        <v>11.32</v>
      </c>
      <c r="AL256" s="13">
        <f t="shared" si="277"/>
        <v>38.7</v>
      </c>
      <c r="AM256" s="14">
        <v>11.33</v>
      </c>
    </row>
    <row r="257" spans="1:39" ht="11.25">
      <c r="A257" s="11" t="s">
        <v>167</v>
      </c>
      <c r="B257" s="11" t="s">
        <v>167</v>
      </c>
      <c r="C257" s="11" t="s">
        <v>168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13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13">
        <f t="shared" si="276"/>
        <v>0.29000000000000004</v>
      </c>
      <c r="AH257" s="17">
        <v>0.05</v>
      </c>
      <c r="AI257" s="17">
        <v>1.25</v>
      </c>
      <c r="AJ257" s="17">
        <v>0.01</v>
      </c>
      <c r="AK257" s="17">
        <v>0.05</v>
      </c>
      <c r="AL257" s="13">
        <f t="shared" si="277"/>
        <v>1.36</v>
      </c>
      <c r="AM257" s="14">
        <v>0.06</v>
      </c>
    </row>
    <row r="258" spans="1:39" ht="22.5" customHeight="1">
      <c r="A258" s="11" t="s">
        <v>366</v>
      </c>
      <c r="B258" s="11" t="s">
        <v>367</v>
      </c>
      <c r="C258" s="11" t="s">
        <v>368</v>
      </c>
      <c r="D258" s="17">
        <f aca="true" t="shared" si="280" ref="D258:AM258">D259-D260</f>
        <v>187.57</v>
      </c>
      <c r="E258" s="17">
        <f t="shared" si="280"/>
        <v>264.37</v>
      </c>
      <c r="F258" s="17">
        <f t="shared" si="280"/>
        <v>294.6000000000001</v>
      </c>
      <c r="G258" s="17">
        <f t="shared" si="280"/>
        <v>293.27000000000004</v>
      </c>
      <c r="H258" s="18">
        <f t="shared" si="280"/>
        <v>1039.81</v>
      </c>
      <c r="I258" s="17">
        <f t="shared" si="280"/>
        <v>211.67</v>
      </c>
      <c r="J258" s="17">
        <f t="shared" si="280"/>
        <v>250.87</v>
      </c>
      <c r="K258" s="17">
        <f t="shared" si="280"/>
        <v>297.65</v>
      </c>
      <c r="L258" s="17">
        <f t="shared" si="280"/>
        <v>299.9599999999999</v>
      </c>
      <c r="M258" s="18">
        <f t="shared" si="280"/>
        <v>1060.1499999999999</v>
      </c>
      <c r="N258" s="17">
        <f t="shared" si="280"/>
        <v>250.3</v>
      </c>
      <c r="O258" s="17">
        <f t="shared" si="280"/>
        <v>302.1</v>
      </c>
      <c r="P258" s="17">
        <f t="shared" si="280"/>
        <v>334.10999999999996</v>
      </c>
      <c r="Q258" s="17">
        <f t="shared" si="280"/>
        <v>342.90999999999997</v>
      </c>
      <c r="R258" s="18">
        <f t="shared" si="280"/>
        <v>1229.42</v>
      </c>
      <c r="S258" s="17">
        <f t="shared" si="280"/>
        <v>275.27000000000004</v>
      </c>
      <c r="T258" s="17">
        <f t="shared" si="280"/>
        <v>333.47</v>
      </c>
      <c r="U258" s="17">
        <f t="shared" si="280"/>
        <v>352.41</v>
      </c>
      <c r="V258" s="17">
        <f t="shared" si="280"/>
        <v>374.07</v>
      </c>
      <c r="W258" s="18">
        <f t="shared" si="280"/>
        <v>1335.22</v>
      </c>
      <c r="X258" s="17">
        <f t="shared" si="280"/>
        <v>285.78000000000003</v>
      </c>
      <c r="Y258" s="17">
        <f t="shared" si="280"/>
        <v>353.23</v>
      </c>
      <c r="Z258" s="17">
        <f t="shared" si="280"/>
        <v>398.68</v>
      </c>
      <c r="AA258" s="17">
        <f t="shared" si="280"/>
        <v>410.60999999999996</v>
      </c>
      <c r="AB258" s="16">
        <f t="shared" si="280"/>
        <v>1448.3000000000002</v>
      </c>
      <c r="AC258" s="17">
        <f t="shared" si="280"/>
        <v>273.02000000000004</v>
      </c>
      <c r="AD258" s="17">
        <f t="shared" si="280"/>
        <v>348.33</v>
      </c>
      <c r="AE258" s="17">
        <f t="shared" si="280"/>
        <v>374.35999999999996</v>
      </c>
      <c r="AF258" s="17">
        <f t="shared" si="280"/>
        <v>299.66999999999996</v>
      </c>
      <c r="AG258" s="16">
        <f t="shared" si="280"/>
        <v>1295.38</v>
      </c>
      <c r="AH258" s="17">
        <f t="shared" si="280"/>
        <v>205.71</v>
      </c>
      <c r="AI258" s="17">
        <f t="shared" si="280"/>
        <v>263.65999999999997</v>
      </c>
      <c r="AJ258" s="17">
        <f t="shared" si="280"/>
        <v>244.59</v>
      </c>
      <c r="AK258" s="17">
        <f t="shared" si="280"/>
        <v>251.52999999999997</v>
      </c>
      <c r="AL258" s="16">
        <f t="shared" si="280"/>
        <v>965.49</v>
      </c>
      <c r="AM258" s="14">
        <f t="shared" si="280"/>
        <v>204.26999999999998</v>
      </c>
    </row>
    <row r="259" spans="1:39" ht="11.25">
      <c r="A259" s="11" t="s">
        <v>138</v>
      </c>
      <c r="B259" s="11" t="s">
        <v>138</v>
      </c>
      <c r="C259" s="11" t="s">
        <v>139</v>
      </c>
      <c r="D259" s="17">
        <f aca="true" t="shared" si="281" ref="D259:G260">D262+D265</f>
        <v>212.38</v>
      </c>
      <c r="E259" s="17">
        <f t="shared" si="281"/>
        <v>282.32</v>
      </c>
      <c r="F259" s="17">
        <f t="shared" si="281"/>
        <v>318.31000000000006</v>
      </c>
      <c r="G259" s="17">
        <f t="shared" si="281"/>
        <v>316.59000000000003</v>
      </c>
      <c r="H259" s="18">
        <f>SUM(D259:G259)</f>
        <v>1129.6</v>
      </c>
      <c r="I259" s="17">
        <f aca="true" t="shared" si="282" ref="I259:L260">I262+I265</f>
        <v>228.44</v>
      </c>
      <c r="J259" s="17">
        <f t="shared" si="282"/>
        <v>271.56</v>
      </c>
      <c r="K259" s="17">
        <f t="shared" si="282"/>
        <v>321.57</v>
      </c>
      <c r="L259" s="17">
        <f t="shared" si="282"/>
        <v>324.36999999999995</v>
      </c>
      <c r="M259" s="18">
        <f>SUM(I259:L259)</f>
        <v>1145.9399999999998</v>
      </c>
      <c r="N259" s="17">
        <f aca="true" t="shared" si="283" ref="N259:Q260">N262+N265</f>
        <v>272.18</v>
      </c>
      <c r="O259" s="17">
        <f t="shared" si="283"/>
        <v>327.74</v>
      </c>
      <c r="P259" s="17">
        <f t="shared" si="283"/>
        <v>363.53</v>
      </c>
      <c r="Q259" s="17">
        <f t="shared" si="283"/>
        <v>372.89</v>
      </c>
      <c r="R259" s="18">
        <f>SUM(N259:Q259)</f>
        <v>1336.3400000000001</v>
      </c>
      <c r="S259" s="17">
        <f aca="true" t="shared" si="284" ref="S259:V260">S262+S265</f>
        <v>298.73</v>
      </c>
      <c r="T259" s="17">
        <f t="shared" si="284"/>
        <v>360.38</v>
      </c>
      <c r="U259" s="17">
        <f t="shared" si="284"/>
        <v>382.85</v>
      </c>
      <c r="V259" s="17">
        <f t="shared" si="284"/>
        <v>405.23</v>
      </c>
      <c r="W259" s="18">
        <f>SUM(S259:V259)</f>
        <v>1447.19</v>
      </c>
      <c r="X259" s="17">
        <f aca="true" t="shared" si="285" ref="X259:AA260">X262+X265</f>
        <v>311.8</v>
      </c>
      <c r="Y259" s="17">
        <f t="shared" si="285"/>
        <v>380.94</v>
      </c>
      <c r="Z259" s="17">
        <f t="shared" si="285"/>
        <v>430.75</v>
      </c>
      <c r="AA259" s="17">
        <f t="shared" si="285"/>
        <v>444.40999999999997</v>
      </c>
      <c r="AB259" s="18">
        <f>SUM(X259:AA259)</f>
        <v>1567.9</v>
      </c>
      <c r="AC259" s="17">
        <f aca="true" t="shared" si="286" ref="AC259:AF260">AC262+AC265</f>
        <v>303.29</v>
      </c>
      <c r="AD259" s="17">
        <f t="shared" si="286"/>
        <v>382.75</v>
      </c>
      <c r="AE259" s="17">
        <f t="shared" si="286"/>
        <v>412.03</v>
      </c>
      <c r="AF259" s="17">
        <f t="shared" si="286"/>
        <v>337.39</v>
      </c>
      <c r="AG259" s="13">
        <f>SUM(AC259:AF259)</f>
        <v>1435.46</v>
      </c>
      <c r="AH259" s="17">
        <f aca="true" t="shared" si="287" ref="AH259:AK260">AH262+AH265</f>
        <v>235.97</v>
      </c>
      <c r="AI259" s="17">
        <f t="shared" si="287"/>
        <v>296.66999999999996</v>
      </c>
      <c r="AJ259" s="17">
        <f t="shared" si="287"/>
        <v>280.38</v>
      </c>
      <c r="AK259" s="17">
        <f t="shared" si="287"/>
        <v>284.46</v>
      </c>
      <c r="AL259" s="13">
        <f>SUM(AH259:AK259)</f>
        <v>1097.48</v>
      </c>
      <c r="AM259" s="14">
        <f>AM262+AM265</f>
        <v>233.39</v>
      </c>
    </row>
    <row r="260" spans="1:39" ht="11.25">
      <c r="A260" s="11" t="s">
        <v>140</v>
      </c>
      <c r="B260" s="11" t="s">
        <v>140</v>
      </c>
      <c r="C260" s="11" t="s">
        <v>141</v>
      </c>
      <c r="D260" s="17">
        <f t="shared" si="281"/>
        <v>24.810000000000002</v>
      </c>
      <c r="E260" s="17">
        <f t="shared" si="281"/>
        <v>17.950000000000003</v>
      </c>
      <c r="F260" s="17">
        <f t="shared" si="281"/>
        <v>23.71</v>
      </c>
      <c r="G260" s="17">
        <f t="shared" si="281"/>
        <v>23.32</v>
      </c>
      <c r="H260" s="18">
        <f>SUM(D260:G260)</f>
        <v>89.78999999999999</v>
      </c>
      <c r="I260" s="17">
        <f t="shared" si="282"/>
        <v>16.77</v>
      </c>
      <c r="J260" s="17">
        <f t="shared" si="282"/>
        <v>20.69</v>
      </c>
      <c r="K260" s="17">
        <f t="shared" si="282"/>
        <v>23.92</v>
      </c>
      <c r="L260" s="17">
        <f t="shared" si="282"/>
        <v>24.409999999999997</v>
      </c>
      <c r="M260" s="18">
        <f>SUM(I260:L260)</f>
        <v>85.78999999999999</v>
      </c>
      <c r="N260" s="17">
        <f t="shared" si="283"/>
        <v>21.880000000000003</v>
      </c>
      <c r="O260" s="17">
        <f t="shared" si="283"/>
        <v>25.64</v>
      </c>
      <c r="P260" s="17">
        <f t="shared" si="283"/>
        <v>29.42</v>
      </c>
      <c r="Q260" s="17">
        <f t="shared" si="283"/>
        <v>29.98</v>
      </c>
      <c r="R260" s="18">
        <f>SUM(N260:Q260)</f>
        <v>106.92</v>
      </c>
      <c r="S260" s="17">
        <f t="shared" si="284"/>
        <v>23.459999999999997</v>
      </c>
      <c r="T260" s="17">
        <f t="shared" si="284"/>
        <v>26.909999999999997</v>
      </c>
      <c r="U260" s="17">
        <f t="shared" si="284"/>
        <v>30.439999999999998</v>
      </c>
      <c r="V260" s="17">
        <f t="shared" si="284"/>
        <v>31.160000000000004</v>
      </c>
      <c r="W260" s="18">
        <f>SUM(S260:V260)</f>
        <v>111.97</v>
      </c>
      <c r="X260" s="17">
        <f t="shared" si="285"/>
        <v>26.02</v>
      </c>
      <c r="Y260" s="17">
        <f t="shared" si="285"/>
        <v>27.71</v>
      </c>
      <c r="Z260" s="17">
        <f t="shared" si="285"/>
        <v>32.07</v>
      </c>
      <c r="AA260" s="17">
        <f t="shared" si="285"/>
        <v>33.8</v>
      </c>
      <c r="AB260" s="18">
        <f>SUM(X260:AA260)</f>
        <v>119.60000000000001</v>
      </c>
      <c r="AC260" s="17">
        <f t="shared" si="286"/>
        <v>30.27</v>
      </c>
      <c r="AD260" s="17">
        <f t="shared" si="286"/>
        <v>34.42</v>
      </c>
      <c r="AE260" s="17">
        <f t="shared" si="286"/>
        <v>37.67</v>
      </c>
      <c r="AF260" s="17">
        <f t="shared" si="286"/>
        <v>37.72</v>
      </c>
      <c r="AG260" s="13">
        <f>SUM(AC260:AF260)</f>
        <v>140.07999999999998</v>
      </c>
      <c r="AH260" s="17">
        <f t="shared" si="287"/>
        <v>30.26</v>
      </c>
      <c r="AI260" s="17">
        <f t="shared" si="287"/>
        <v>33.01</v>
      </c>
      <c r="AJ260" s="17">
        <f t="shared" si="287"/>
        <v>35.79</v>
      </c>
      <c r="AK260" s="17">
        <f t="shared" si="287"/>
        <v>32.93</v>
      </c>
      <c r="AL260" s="13">
        <f>SUM(AH260:AK260)</f>
        <v>131.99</v>
      </c>
      <c r="AM260" s="14">
        <f>AM263+AM266</f>
        <v>29.119999999999997</v>
      </c>
    </row>
    <row r="261" spans="1:39" ht="22.5" customHeight="1">
      <c r="A261" s="11" t="s">
        <v>369</v>
      </c>
      <c r="B261" s="11" t="s">
        <v>370</v>
      </c>
      <c r="C261" s="11" t="s">
        <v>371</v>
      </c>
      <c r="D261" s="17">
        <f aca="true" t="shared" si="288" ref="D261:AM261">D262-D263</f>
        <v>147.5</v>
      </c>
      <c r="E261" s="17">
        <f t="shared" si="288"/>
        <v>186.98</v>
      </c>
      <c r="F261" s="17">
        <f t="shared" si="288"/>
        <v>218.28</v>
      </c>
      <c r="G261" s="17">
        <f t="shared" si="288"/>
        <v>215.52</v>
      </c>
      <c r="H261" s="18">
        <f t="shared" si="288"/>
        <v>768.2800000000001</v>
      </c>
      <c r="I261" s="17">
        <f t="shared" si="288"/>
        <v>190.4</v>
      </c>
      <c r="J261" s="17">
        <f t="shared" si="288"/>
        <v>227.57999999999998</v>
      </c>
      <c r="K261" s="17">
        <f t="shared" si="288"/>
        <v>267.31</v>
      </c>
      <c r="L261" s="17">
        <f t="shared" si="288"/>
        <v>268.19999999999993</v>
      </c>
      <c r="M261" s="18">
        <f t="shared" si="288"/>
        <v>953.49</v>
      </c>
      <c r="N261" s="17">
        <f t="shared" si="288"/>
        <v>171.48000000000002</v>
      </c>
      <c r="O261" s="17">
        <f t="shared" si="288"/>
        <v>215.06</v>
      </c>
      <c r="P261" s="17">
        <f t="shared" si="288"/>
        <v>243.9</v>
      </c>
      <c r="Q261" s="17">
        <f t="shared" si="288"/>
        <v>234.11</v>
      </c>
      <c r="R261" s="18">
        <f t="shared" si="288"/>
        <v>864.5500000000001</v>
      </c>
      <c r="S261" s="17">
        <f t="shared" si="288"/>
        <v>186.66000000000003</v>
      </c>
      <c r="T261" s="17">
        <f t="shared" si="288"/>
        <v>225.54999999999998</v>
      </c>
      <c r="U261" s="17">
        <f t="shared" si="288"/>
        <v>254.52</v>
      </c>
      <c r="V261" s="17">
        <f t="shared" si="288"/>
        <v>266.15</v>
      </c>
      <c r="W261" s="18">
        <f t="shared" si="288"/>
        <v>932.88</v>
      </c>
      <c r="X261" s="17">
        <f t="shared" si="288"/>
        <v>210.08</v>
      </c>
      <c r="Y261" s="17">
        <f t="shared" si="288"/>
        <v>243.33</v>
      </c>
      <c r="Z261" s="17">
        <f t="shared" si="288"/>
        <v>281.96999999999997</v>
      </c>
      <c r="AA261" s="17">
        <f t="shared" si="288"/>
        <v>288.15</v>
      </c>
      <c r="AB261" s="16">
        <f t="shared" si="288"/>
        <v>1023.53</v>
      </c>
      <c r="AC261" s="17">
        <f t="shared" si="288"/>
        <v>199.18</v>
      </c>
      <c r="AD261" s="17">
        <f t="shared" si="288"/>
        <v>254.53</v>
      </c>
      <c r="AE261" s="17">
        <f t="shared" si="288"/>
        <v>280.04</v>
      </c>
      <c r="AF261" s="17">
        <f t="shared" si="288"/>
        <v>207.85</v>
      </c>
      <c r="AG261" s="16">
        <f t="shared" si="288"/>
        <v>941.6</v>
      </c>
      <c r="AH261" s="17">
        <f t="shared" si="288"/>
        <v>152.16</v>
      </c>
      <c r="AI261" s="17">
        <f t="shared" si="288"/>
        <v>183.70999999999998</v>
      </c>
      <c r="AJ261" s="17">
        <f t="shared" si="288"/>
        <v>173.4</v>
      </c>
      <c r="AK261" s="17">
        <f t="shared" si="288"/>
        <v>173.82</v>
      </c>
      <c r="AL261" s="16">
        <f t="shared" si="288"/>
        <v>683.09</v>
      </c>
      <c r="AM261" s="14">
        <f t="shared" si="288"/>
        <v>149.43</v>
      </c>
    </row>
    <row r="262" spans="1:39" ht="11.25">
      <c r="A262" s="11" t="s">
        <v>165</v>
      </c>
      <c r="B262" s="11" t="s">
        <v>165</v>
      </c>
      <c r="C262" s="11" t="s">
        <v>166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254.55</v>
      </c>
      <c r="Z262" s="17">
        <v>295.21</v>
      </c>
      <c r="AA262" s="17">
        <v>302.44</v>
      </c>
      <c r="AB262" s="13">
        <f>SUM(X262:AA262)</f>
        <v>1073.57</v>
      </c>
      <c r="AC262" s="17">
        <v>215.65</v>
      </c>
      <c r="AD262" s="17">
        <v>271.56</v>
      </c>
      <c r="AE262" s="17">
        <v>298.81</v>
      </c>
      <c r="AF262" s="17">
        <v>229.37</v>
      </c>
      <c r="AG262" s="13">
        <f>SUM(AC262:AF262)</f>
        <v>1015.39</v>
      </c>
      <c r="AH262" s="17">
        <v>168.88</v>
      </c>
      <c r="AI262" s="17">
        <v>200.89</v>
      </c>
      <c r="AJ262" s="17">
        <v>192.85</v>
      </c>
      <c r="AK262" s="17">
        <v>191.26</v>
      </c>
      <c r="AL262" s="13">
        <f>SUM(AH262:AK262)</f>
        <v>753.88</v>
      </c>
      <c r="AM262" s="14">
        <v>165.53</v>
      </c>
    </row>
    <row r="263" spans="1:39" ht="11.25">
      <c r="A263" s="11" t="s">
        <v>167</v>
      </c>
      <c r="B263" s="11" t="s">
        <v>167</v>
      </c>
      <c r="C263" s="11" t="s">
        <v>168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11.29</v>
      </c>
      <c r="Y263" s="17">
        <v>11.22</v>
      </c>
      <c r="Z263" s="17">
        <v>13.24</v>
      </c>
      <c r="AA263" s="17">
        <v>14.29</v>
      </c>
      <c r="AB263" s="13">
        <f>SUM(X263:AA263)</f>
        <v>50.04</v>
      </c>
      <c r="AC263" s="17">
        <v>16.47</v>
      </c>
      <c r="AD263" s="17">
        <v>17.03</v>
      </c>
      <c r="AE263" s="17">
        <v>18.770000000000003</v>
      </c>
      <c r="AF263" s="17">
        <v>21.52</v>
      </c>
      <c r="AG263" s="13">
        <f>SUM(AC263:AF263)</f>
        <v>73.79</v>
      </c>
      <c r="AH263" s="17">
        <v>16.72</v>
      </c>
      <c r="AI263" s="17">
        <v>17.18</v>
      </c>
      <c r="AJ263" s="17">
        <v>19.45</v>
      </c>
      <c r="AK263" s="17">
        <v>17.44</v>
      </c>
      <c r="AL263" s="13">
        <f>SUM(AH263:AK263)</f>
        <v>70.78999999999999</v>
      </c>
      <c r="AM263" s="14">
        <v>16.1</v>
      </c>
    </row>
    <row r="264" spans="1:39" ht="11.25">
      <c r="A264" s="19" t="s">
        <v>372</v>
      </c>
      <c r="B264" s="19" t="s">
        <v>373</v>
      </c>
      <c r="C264" s="11" t="s">
        <v>374</v>
      </c>
      <c r="D264" s="17">
        <f aca="true" t="shared" si="289" ref="D264:AM264">D265-D266</f>
        <v>40.07000000000001</v>
      </c>
      <c r="E264" s="17">
        <f t="shared" si="289"/>
        <v>77.38999999999999</v>
      </c>
      <c r="F264" s="17">
        <f t="shared" si="289"/>
        <v>76.32000000000002</v>
      </c>
      <c r="G264" s="17">
        <f t="shared" si="289"/>
        <v>77.75</v>
      </c>
      <c r="H264" s="18">
        <f t="shared" si="289"/>
        <v>271.53000000000003</v>
      </c>
      <c r="I264" s="17">
        <f t="shared" si="289"/>
        <v>21.269999999999996</v>
      </c>
      <c r="J264" s="17">
        <f t="shared" si="289"/>
        <v>23.29</v>
      </c>
      <c r="K264" s="17">
        <f t="shared" si="289"/>
        <v>30.340000000000003</v>
      </c>
      <c r="L264" s="17">
        <f t="shared" si="289"/>
        <v>31.759999999999998</v>
      </c>
      <c r="M264" s="18">
        <f t="shared" si="289"/>
        <v>106.66</v>
      </c>
      <c r="N264" s="17">
        <f t="shared" si="289"/>
        <v>78.82</v>
      </c>
      <c r="O264" s="17">
        <f t="shared" si="289"/>
        <v>87.04</v>
      </c>
      <c r="P264" s="17">
        <f t="shared" si="289"/>
        <v>90.21000000000001</v>
      </c>
      <c r="Q264" s="17">
        <f t="shared" si="289"/>
        <v>108.80000000000001</v>
      </c>
      <c r="R264" s="18">
        <f t="shared" si="289"/>
        <v>364.87000000000006</v>
      </c>
      <c r="S264" s="17">
        <f t="shared" si="289"/>
        <v>88.60999999999999</v>
      </c>
      <c r="T264" s="17">
        <f t="shared" si="289"/>
        <v>107.92000000000002</v>
      </c>
      <c r="U264" s="17">
        <f t="shared" si="289"/>
        <v>97.88999999999999</v>
      </c>
      <c r="V264" s="17">
        <f t="shared" si="289"/>
        <v>107.92000000000002</v>
      </c>
      <c r="W264" s="18">
        <f t="shared" si="289"/>
        <v>402.34000000000003</v>
      </c>
      <c r="X264" s="17">
        <f t="shared" si="289"/>
        <v>75.7</v>
      </c>
      <c r="Y264" s="17">
        <f t="shared" si="289"/>
        <v>109.89999999999999</v>
      </c>
      <c r="Z264" s="17">
        <f t="shared" si="289"/>
        <v>116.71000000000002</v>
      </c>
      <c r="AA264" s="17">
        <f t="shared" si="289"/>
        <v>122.46</v>
      </c>
      <c r="AB264" s="16">
        <f t="shared" si="289"/>
        <v>424.77000000000004</v>
      </c>
      <c r="AC264" s="17">
        <f t="shared" si="289"/>
        <v>73.84</v>
      </c>
      <c r="AD264" s="17">
        <f t="shared" si="289"/>
        <v>93.79999999999998</v>
      </c>
      <c r="AE264" s="17">
        <f t="shared" si="289"/>
        <v>94.32</v>
      </c>
      <c r="AF264" s="17">
        <f t="shared" si="289"/>
        <v>91.82000000000001</v>
      </c>
      <c r="AG264" s="16">
        <f t="shared" si="289"/>
        <v>353.78</v>
      </c>
      <c r="AH264" s="17">
        <f t="shared" si="289"/>
        <v>53.55</v>
      </c>
      <c r="AI264" s="17">
        <f t="shared" si="289"/>
        <v>79.94999999999999</v>
      </c>
      <c r="AJ264" s="17">
        <f t="shared" si="289"/>
        <v>71.19</v>
      </c>
      <c r="AK264" s="17">
        <f t="shared" si="289"/>
        <v>77.71</v>
      </c>
      <c r="AL264" s="16">
        <f t="shared" si="289"/>
        <v>282.40000000000003</v>
      </c>
      <c r="AM264" s="14">
        <f t="shared" si="289"/>
        <v>54.84</v>
      </c>
    </row>
    <row r="265" spans="1:39" ht="11.25">
      <c r="A265" s="11" t="s">
        <v>165</v>
      </c>
      <c r="B265" s="11" t="s">
        <v>165</v>
      </c>
      <c r="C265" s="11" t="s">
        <v>166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90.43</v>
      </c>
      <c r="Y265" s="17">
        <f>+Y269+Y272+Y275+Y279+Y282</f>
        <v>126.38999999999999</v>
      </c>
      <c r="Z265" s="17">
        <f>+Z269+Z272+Z275+Z279+Z282</f>
        <v>135.54000000000002</v>
      </c>
      <c r="AA265" s="17">
        <f>+AA269+AA272+AA275+AA279+AA282</f>
        <v>141.97</v>
      </c>
      <c r="AB265" s="18">
        <f>SUM(X265:AA265)</f>
        <v>494.33000000000004</v>
      </c>
      <c r="AC265" s="17">
        <f aca="true" t="shared" si="290" ref="AC265:AM265">+AC269+AC272+AC275+AC279+AC282</f>
        <v>87.64</v>
      </c>
      <c r="AD265" s="17">
        <f t="shared" si="290"/>
        <v>111.18999999999998</v>
      </c>
      <c r="AE265" s="17">
        <f t="shared" si="290"/>
        <v>113.22</v>
      </c>
      <c r="AF265" s="17">
        <f t="shared" si="290"/>
        <v>108.02000000000001</v>
      </c>
      <c r="AG265" s="16">
        <f t="shared" si="290"/>
        <v>420.07</v>
      </c>
      <c r="AH265" s="17">
        <f t="shared" si="290"/>
        <v>67.09</v>
      </c>
      <c r="AI265" s="17">
        <f t="shared" si="290"/>
        <v>95.77999999999999</v>
      </c>
      <c r="AJ265" s="17">
        <f t="shared" si="290"/>
        <v>87.53</v>
      </c>
      <c r="AK265" s="17">
        <f t="shared" si="290"/>
        <v>93.19999999999999</v>
      </c>
      <c r="AL265" s="16">
        <f t="shared" si="290"/>
        <v>343.6</v>
      </c>
      <c r="AM265" s="14">
        <f t="shared" si="290"/>
        <v>67.86</v>
      </c>
    </row>
    <row r="266" spans="1:39" ht="11.25">
      <c r="A266" s="11" t="s">
        <v>167</v>
      </c>
      <c r="B266" s="11" t="s">
        <v>167</v>
      </c>
      <c r="C266" s="11" t="s">
        <v>168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14.73</v>
      </c>
      <c r="Y266" s="17">
        <f>+Y270+Y273+Y277+Y280+Y283+Y267</f>
        <v>16.49</v>
      </c>
      <c r="Z266" s="17">
        <f>+Z270+Z273+Z277+Z280+Z283+Z267</f>
        <v>18.830000000000002</v>
      </c>
      <c r="AA266" s="17">
        <f>+AA270+AA273+AA277+AA280+AA283+AA267</f>
        <v>19.51</v>
      </c>
      <c r="AB266" s="18">
        <f>SUM(X266:AA266)</f>
        <v>69.56</v>
      </c>
      <c r="AC266" s="17">
        <f aca="true" t="shared" si="291" ref="AC266:AM266">+AC270+AC273+AC277+AC280+AC283+AC267</f>
        <v>13.8</v>
      </c>
      <c r="AD266" s="17">
        <f t="shared" si="291"/>
        <v>17.389999999999997</v>
      </c>
      <c r="AE266" s="17">
        <f t="shared" si="291"/>
        <v>18.9</v>
      </c>
      <c r="AF266" s="17">
        <f t="shared" si="291"/>
        <v>16.2</v>
      </c>
      <c r="AG266" s="16">
        <f t="shared" si="291"/>
        <v>66.29</v>
      </c>
      <c r="AH266" s="17">
        <f t="shared" si="291"/>
        <v>13.540000000000003</v>
      </c>
      <c r="AI266" s="17">
        <f t="shared" si="291"/>
        <v>15.83</v>
      </c>
      <c r="AJ266" s="17">
        <f t="shared" si="291"/>
        <v>16.34</v>
      </c>
      <c r="AK266" s="17">
        <f t="shared" si="291"/>
        <v>15.49</v>
      </c>
      <c r="AL266" s="16">
        <f t="shared" si="291"/>
        <v>61.199999999999996</v>
      </c>
      <c r="AM266" s="14">
        <f t="shared" si="291"/>
        <v>13.019999999999998</v>
      </c>
    </row>
    <row r="267" spans="1:39" ht="11.25" customHeight="1">
      <c r="A267" s="19" t="s">
        <v>375</v>
      </c>
      <c r="B267" s="19" t="s">
        <v>376</v>
      </c>
      <c r="C267" s="11" t="s">
        <v>377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13">
        <f>SUM(X267:AA267)</f>
        <v>-1.0699999999999998</v>
      </c>
      <c r="AC267" s="17">
        <v>-0.09</v>
      </c>
      <c r="AD267" s="17">
        <v>-0.51</v>
      </c>
      <c r="AE267" s="17">
        <v>0</v>
      </c>
      <c r="AF267" s="17">
        <v>0.07</v>
      </c>
      <c r="AG267" s="13">
        <f>SUM(AC267:AF267)</f>
        <v>-0.53</v>
      </c>
      <c r="AH267" s="17">
        <v>0</v>
      </c>
      <c r="AI267" s="17">
        <v>0.16999999999999998</v>
      </c>
      <c r="AJ267" s="17">
        <v>0</v>
      </c>
      <c r="AK267" s="17">
        <v>-0.019999999999999997</v>
      </c>
      <c r="AL267" s="13">
        <f>SUM(AH267:AK267)</f>
        <v>0.15</v>
      </c>
      <c r="AM267" s="14">
        <v>-0.019999999999999997</v>
      </c>
    </row>
    <row r="268" spans="1:39" ht="11.25">
      <c r="A268" s="19" t="s">
        <v>378</v>
      </c>
      <c r="B268" s="11" t="s">
        <v>379</v>
      </c>
      <c r="C268" s="11" t="s">
        <v>380</v>
      </c>
      <c r="D268" s="17">
        <f aca="true" t="shared" si="292" ref="D268:AM268">D269-D270</f>
        <v>0</v>
      </c>
      <c r="E268" s="17">
        <f t="shared" si="292"/>
        <v>0</v>
      </c>
      <c r="F268" s="17">
        <f t="shared" si="292"/>
        <v>0</v>
      </c>
      <c r="G268" s="17">
        <f t="shared" si="292"/>
        <v>0</v>
      </c>
      <c r="H268" s="18">
        <f t="shared" si="292"/>
        <v>0</v>
      </c>
      <c r="I268" s="17">
        <f t="shared" si="292"/>
        <v>-0.01</v>
      </c>
      <c r="J268" s="17">
        <f t="shared" si="292"/>
        <v>0</v>
      </c>
      <c r="K268" s="17">
        <f t="shared" si="292"/>
        <v>0</v>
      </c>
      <c r="L268" s="17">
        <f t="shared" si="292"/>
        <v>0</v>
      </c>
      <c r="M268" s="18">
        <f t="shared" si="292"/>
        <v>-0.01</v>
      </c>
      <c r="N268" s="17">
        <f t="shared" si="292"/>
        <v>0</v>
      </c>
      <c r="O268" s="17">
        <f t="shared" si="292"/>
        <v>-0.02</v>
      </c>
      <c r="P268" s="17">
        <f t="shared" si="292"/>
        <v>-0.03</v>
      </c>
      <c r="Q268" s="17">
        <f t="shared" si="292"/>
        <v>0</v>
      </c>
      <c r="R268" s="18">
        <f t="shared" si="292"/>
        <v>-0.05</v>
      </c>
      <c r="S268" s="17">
        <f t="shared" si="292"/>
        <v>0</v>
      </c>
      <c r="T268" s="17">
        <f t="shared" si="292"/>
        <v>0</v>
      </c>
      <c r="U268" s="17">
        <f t="shared" si="292"/>
        <v>0</v>
      </c>
      <c r="V268" s="17">
        <f t="shared" si="292"/>
        <v>0</v>
      </c>
      <c r="W268" s="18">
        <f t="shared" si="292"/>
        <v>0</v>
      </c>
      <c r="X268" s="17">
        <f t="shared" si="292"/>
        <v>0</v>
      </c>
      <c r="Y268" s="17">
        <f t="shared" si="292"/>
        <v>0</v>
      </c>
      <c r="Z268" s="17">
        <f t="shared" si="292"/>
        <v>0</v>
      </c>
      <c r="AA268" s="17">
        <f t="shared" si="292"/>
        <v>0</v>
      </c>
      <c r="AB268" s="18">
        <f t="shared" si="292"/>
        <v>0</v>
      </c>
      <c r="AC268" s="17">
        <f t="shared" si="292"/>
        <v>0</v>
      </c>
      <c r="AD268" s="17">
        <f t="shared" si="292"/>
        <v>0</v>
      </c>
      <c r="AE268" s="17">
        <f t="shared" si="292"/>
        <v>0</v>
      </c>
      <c r="AF268" s="17">
        <f t="shared" si="292"/>
        <v>0</v>
      </c>
      <c r="AG268" s="18">
        <f t="shared" si="292"/>
        <v>0</v>
      </c>
      <c r="AH268" s="17">
        <f t="shared" si="292"/>
        <v>0</v>
      </c>
      <c r="AI268" s="17">
        <f t="shared" si="292"/>
        <v>0</v>
      </c>
      <c r="AJ268" s="17">
        <f t="shared" si="292"/>
        <v>0</v>
      </c>
      <c r="AK268" s="17">
        <f t="shared" si="292"/>
        <v>0</v>
      </c>
      <c r="AL268" s="18">
        <f t="shared" si="292"/>
        <v>0</v>
      </c>
      <c r="AM268" s="14">
        <f t="shared" si="292"/>
        <v>0</v>
      </c>
    </row>
    <row r="269" spans="1:39" ht="11.25" hidden="1">
      <c r="A269" s="11" t="s">
        <v>291</v>
      </c>
      <c r="B269" s="11" t="s">
        <v>291</v>
      </c>
      <c r="C269" s="11" t="s">
        <v>292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13"/>
      <c r="AC269" s="17">
        <v>0</v>
      </c>
      <c r="AD269" s="17">
        <v>0</v>
      </c>
      <c r="AE269" s="17">
        <v>0</v>
      </c>
      <c r="AF269" s="17">
        <v>0</v>
      </c>
      <c r="AG269" s="13"/>
      <c r="AH269" s="17">
        <v>0</v>
      </c>
      <c r="AI269" s="17">
        <v>0</v>
      </c>
      <c r="AJ269" s="17">
        <v>0</v>
      </c>
      <c r="AK269" s="17">
        <v>0</v>
      </c>
      <c r="AL269" s="13"/>
      <c r="AM269" s="14">
        <v>0</v>
      </c>
    </row>
    <row r="270" spans="1:39" ht="11.25">
      <c r="A270" s="11" t="s">
        <v>293</v>
      </c>
      <c r="B270" s="19" t="s">
        <v>293</v>
      </c>
      <c r="C270" s="19" t="s">
        <v>381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13"/>
      <c r="AC270" s="17">
        <v>0</v>
      </c>
      <c r="AD270" s="17">
        <v>0</v>
      </c>
      <c r="AE270" s="17">
        <v>0</v>
      </c>
      <c r="AF270" s="17">
        <v>0</v>
      </c>
      <c r="AG270" s="13"/>
      <c r="AH270" s="17">
        <v>0</v>
      </c>
      <c r="AI270" s="17">
        <v>0</v>
      </c>
      <c r="AJ270" s="17">
        <v>0</v>
      </c>
      <c r="AK270" s="17">
        <v>0</v>
      </c>
      <c r="AL270" s="13"/>
      <c r="AM270" s="14">
        <v>0</v>
      </c>
    </row>
    <row r="271" spans="1:39" ht="11.25">
      <c r="A271" s="19" t="s">
        <v>382</v>
      </c>
      <c r="B271" s="19" t="s">
        <v>383</v>
      </c>
      <c r="C271" s="11" t="s">
        <v>384</v>
      </c>
      <c r="D271" s="17">
        <f aca="true" t="shared" si="293" ref="D271:AM271">D272-D273</f>
        <v>0.08</v>
      </c>
      <c r="E271" s="17">
        <f t="shared" si="293"/>
        <v>0.09000000000000001</v>
      </c>
      <c r="F271" s="17">
        <f t="shared" si="293"/>
        <v>0.19</v>
      </c>
      <c r="G271" s="17">
        <f t="shared" si="293"/>
        <v>0.11000000000000001</v>
      </c>
      <c r="H271" s="18">
        <f t="shared" si="293"/>
        <v>0.47</v>
      </c>
      <c r="I271" s="17">
        <f t="shared" si="293"/>
        <v>0.33</v>
      </c>
      <c r="J271" s="17">
        <f t="shared" si="293"/>
        <v>0.16</v>
      </c>
      <c r="K271" s="17">
        <f t="shared" si="293"/>
        <v>0.2</v>
      </c>
      <c r="L271" s="17">
        <f t="shared" si="293"/>
        <v>0.3</v>
      </c>
      <c r="M271" s="18">
        <f t="shared" si="293"/>
        <v>0.99</v>
      </c>
      <c r="N271" s="17">
        <f t="shared" si="293"/>
        <v>0.28</v>
      </c>
      <c r="O271" s="17">
        <f t="shared" si="293"/>
        <v>0.29</v>
      </c>
      <c r="P271" s="17">
        <f t="shared" si="293"/>
        <v>0.28</v>
      </c>
      <c r="Q271" s="17">
        <f t="shared" si="293"/>
        <v>0.49</v>
      </c>
      <c r="R271" s="18">
        <f t="shared" si="293"/>
        <v>1.34</v>
      </c>
      <c r="S271" s="17">
        <f t="shared" si="293"/>
        <v>0.32</v>
      </c>
      <c r="T271" s="17">
        <f t="shared" si="293"/>
        <v>0.23</v>
      </c>
      <c r="U271" s="17">
        <f t="shared" si="293"/>
        <v>0.25</v>
      </c>
      <c r="V271" s="17">
        <f t="shared" si="293"/>
        <v>0.36000000000000004</v>
      </c>
      <c r="W271" s="18">
        <f t="shared" si="293"/>
        <v>1.1600000000000001</v>
      </c>
      <c r="X271" s="17">
        <f t="shared" si="293"/>
        <v>0.22999999999999998</v>
      </c>
      <c r="Y271" s="17">
        <f t="shared" si="293"/>
        <v>0.29999999999999993</v>
      </c>
      <c r="Z271" s="17">
        <f t="shared" si="293"/>
        <v>0.28</v>
      </c>
      <c r="AA271" s="17">
        <f t="shared" si="293"/>
        <v>0.37000000000000005</v>
      </c>
      <c r="AB271" s="16">
        <f t="shared" si="293"/>
        <v>1.18</v>
      </c>
      <c r="AC271" s="17">
        <f t="shared" si="293"/>
        <v>0.37</v>
      </c>
      <c r="AD271" s="17">
        <f t="shared" si="293"/>
        <v>0.37000000000000005</v>
      </c>
      <c r="AE271" s="17">
        <f t="shared" si="293"/>
        <v>0.37000000000000005</v>
      </c>
      <c r="AF271" s="17">
        <f t="shared" si="293"/>
        <v>0.45</v>
      </c>
      <c r="AG271" s="16">
        <f t="shared" si="293"/>
        <v>1.5599999999999998</v>
      </c>
      <c r="AH271" s="17">
        <f t="shared" si="293"/>
        <v>0.3</v>
      </c>
      <c r="AI271" s="17">
        <f t="shared" si="293"/>
        <v>0.55</v>
      </c>
      <c r="AJ271" s="17">
        <f t="shared" si="293"/>
        <v>0.32999999999999996</v>
      </c>
      <c r="AK271" s="17">
        <f t="shared" si="293"/>
        <v>0.39999999999999997</v>
      </c>
      <c r="AL271" s="16">
        <f t="shared" si="293"/>
        <v>1.58</v>
      </c>
      <c r="AM271" s="14">
        <f t="shared" si="293"/>
        <v>0.54</v>
      </c>
    </row>
    <row r="272" spans="1:39" ht="11.25">
      <c r="A272" s="11" t="s">
        <v>291</v>
      </c>
      <c r="B272" s="11" t="s">
        <v>291</v>
      </c>
      <c r="C272" s="11" t="s">
        <v>292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13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13">
        <f>SUM(AC272:AF272)</f>
        <v>1.5999999999999999</v>
      </c>
      <c r="AH272" s="17">
        <v>0.3</v>
      </c>
      <c r="AI272" s="17">
        <v>0.55</v>
      </c>
      <c r="AJ272" s="17">
        <v>0.32999999999999996</v>
      </c>
      <c r="AK272" s="17">
        <v>0.39999999999999997</v>
      </c>
      <c r="AL272" s="13">
        <f>SUM(AH272:AK272)</f>
        <v>1.58</v>
      </c>
      <c r="AM272" s="14">
        <v>0.54</v>
      </c>
    </row>
    <row r="273" spans="1:39" ht="11.25">
      <c r="A273" s="11" t="s">
        <v>293</v>
      </c>
      <c r="B273" s="11" t="s">
        <v>293</v>
      </c>
      <c r="C273" s="11" t="s">
        <v>294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13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13">
        <f>SUM(AC273:AF273)</f>
        <v>0.04</v>
      </c>
      <c r="AH273" s="17">
        <v>0</v>
      </c>
      <c r="AI273" s="17">
        <v>0</v>
      </c>
      <c r="AJ273" s="17">
        <v>0</v>
      </c>
      <c r="AK273" s="17">
        <v>0</v>
      </c>
      <c r="AL273" s="13">
        <f>SUM(AH273:AK273)</f>
        <v>0</v>
      </c>
      <c r="AM273" s="14">
        <v>0</v>
      </c>
    </row>
    <row r="274" spans="1:39" ht="11.25" customHeight="1">
      <c r="A274" s="19" t="s">
        <v>385</v>
      </c>
      <c r="B274" s="19" t="s">
        <v>386</v>
      </c>
      <c r="C274" s="11" t="s">
        <v>387</v>
      </c>
      <c r="D274" s="17">
        <f aca="true" t="shared" si="294" ref="D274:AM274">+D275</f>
        <v>1.54</v>
      </c>
      <c r="E274" s="17">
        <f t="shared" si="294"/>
        <v>8.26</v>
      </c>
      <c r="F274" s="17">
        <f t="shared" si="294"/>
        <v>1.27</v>
      </c>
      <c r="G274" s="17">
        <f t="shared" si="294"/>
        <v>3.7199999999999998</v>
      </c>
      <c r="H274" s="18">
        <f t="shared" si="294"/>
        <v>14.79</v>
      </c>
      <c r="I274" s="17">
        <f t="shared" si="294"/>
        <v>1.07</v>
      </c>
      <c r="J274" s="17">
        <f t="shared" si="294"/>
        <v>2.3</v>
      </c>
      <c r="K274" s="17">
        <f t="shared" si="294"/>
        <v>1.49</v>
      </c>
      <c r="L274" s="17">
        <f t="shared" si="294"/>
        <v>3.2699999999999996</v>
      </c>
      <c r="M274" s="18">
        <f t="shared" si="294"/>
        <v>8.129999999999999</v>
      </c>
      <c r="N274" s="17">
        <f t="shared" si="294"/>
        <v>2.25</v>
      </c>
      <c r="O274" s="17">
        <f t="shared" si="294"/>
        <v>2.93</v>
      </c>
      <c r="P274" s="17">
        <f t="shared" si="294"/>
        <v>1.49</v>
      </c>
      <c r="Q274" s="17">
        <f t="shared" si="294"/>
        <v>2.29</v>
      </c>
      <c r="R274" s="18">
        <f t="shared" si="294"/>
        <v>8.96</v>
      </c>
      <c r="S274" s="17">
        <f t="shared" si="294"/>
        <v>2.3899999999999997</v>
      </c>
      <c r="T274" s="17">
        <f t="shared" si="294"/>
        <v>4.6</v>
      </c>
      <c r="U274" s="17">
        <f t="shared" si="294"/>
        <v>6.619999999999999</v>
      </c>
      <c r="V274" s="17">
        <f t="shared" si="294"/>
        <v>4.390000000000001</v>
      </c>
      <c r="W274" s="18">
        <f t="shared" si="294"/>
        <v>18</v>
      </c>
      <c r="X274" s="17">
        <f t="shared" si="294"/>
        <v>2.46</v>
      </c>
      <c r="Y274" s="17">
        <f t="shared" si="294"/>
        <v>3.2199999999999998</v>
      </c>
      <c r="Z274" s="17">
        <f t="shared" si="294"/>
        <v>2.7</v>
      </c>
      <c r="AA274" s="17">
        <f t="shared" si="294"/>
        <v>7.44</v>
      </c>
      <c r="AB274" s="18">
        <f t="shared" si="294"/>
        <v>15.82</v>
      </c>
      <c r="AC274" s="17">
        <f t="shared" si="294"/>
        <v>2.76</v>
      </c>
      <c r="AD274" s="17">
        <f t="shared" si="294"/>
        <v>5.17</v>
      </c>
      <c r="AE274" s="17">
        <f t="shared" si="294"/>
        <v>3.5300000000000002</v>
      </c>
      <c r="AF274" s="17">
        <f t="shared" si="294"/>
        <v>3.64</v>
      </c>
      <c r="AG274" s="16">
        <f>AG275</f>
        <v>15.100000000000001</v>
      </c>
      <c r="AH274" s="17">
        <f t="shared" si="294"/>
        <v>1.49</v>
      </c>
      <c r="AI274" s="17">
        <f t="shared" si="294"/>
        <v>2.6500000000000004</v>
      </c>
      <c r="AJ274" s="17">
        <f t="shared" si="294"/>
        <v>3.09</v>
      </c>
      <c r="AK274" s="17">
        <f t="shared" si="294"/>
        <v>3.52</v>
      </c>
      <c r="AL274" s="16">
        <f>AL275</f>
        <v>10.75</v>
      </c>
      <c r="AM274" s="14">
        <f t="shared" si="294"/>
        <v>1.8699999999999999</v>
      </c>
    </row>
    <row r="275" spans="1:39" ht="11.25">
      <c r="A275" s="11" t="s">
        <v>291</v>
      </c>
      <c r="B275" s="11" t="s">
        <v>291</v>
      </c>
      <c r="C275" s="11" t="s">
        <v>292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2.46</v>
      </c>
      <c r="Y275" s="17">
        <v>3.2199999999999998</v>
      </c>
      <c r="Z275" s="17">
        <v>2.7</v>
      </c>
      <c r="AA275" s="17">
        <v>7.44</v>
      </c>
      <c r="AB275" s="13">
        <f>SUM(X275:AA275)</f>
        <v>15.82</v>
      </c>
      <c r="AC275" s="17">
        <v>2.76</v>
      </c>
      <c r="AD275" s="17">
        <v>5.17</v>
      </c>
      <c r="AE275" s="17">
        <v>3.5300000000000002</v>
      </c>
      <c r="AF275" s="17">
        <v>3.64</v>
      </c>
      <c r="AG275" s="13">
        <f>SUM(AC275:AF275)</f>
        <v>15.100000000000001</v>
      </c>
      <c r="AH275" s="17">
        <v>1.49</v>
      </c>
      <c r="AI275" s="17">
        <v>2.6500000000000004</v>
      </c>
      <c r="AJ275" s="17">
        <v>3.09</v>
      </c>
      <c r="AK275" s="17">
        <v>3.52</v>
      </c>
      <c r="AL275" s="13">
        <f>SUM(AH275:AK275)</f>
        <v>10.75</v>
      </c>
      <c r="AM275" s="14">
        <v>1.8699999999999999</v>
      </c>
    </row>
    <row r="276" spans="1:39" ht="12" customHeight="1">
      <c r="A276" s="19" t="s">
        <v>388</v>
      </c>
      <c r="B276" s="19" t="s">
        <v>389</v>
      </c>
      <c r="C276" s="11" t="s">
        <v>390</v>
      </c>
      <c r="D276" s="17">
        <f aca="true" t="shared" si="295" ref="D276:AM276">-D277</f>
        <v>-2.67</v>
      </c>
      <c r="E276" s="17">
        <f t="shared" si="295"/>
        <v>-3.05</v>
      </c>
      <c r="F276" s="17">
        <f t="shared" si="295"/>
        <v>-8.41</v>
      </c>
      <c r="G276" s="17">
        <f t="shared" si="295"/>
        <v>-4.77</v>
      </c>
      <c r="H276" s="18">
        <f t="shared" si="295"/>
        <v>-18.9</v>
      </c>
      <c r="I276" s="17">
        <f t="shared" si="295"/>
        <v>-1.8</v>
      </c>
      <c r="J276" s="17">
        <f t="shared" si="295"/>
        <v>-3.17</v>
      </c>
      <c r="K276" s="17">
        <f t="shared" si="295"/>
        <v>-3.04</v>
      </c>
      <c r="L276" s="17">
        <f t="shared" si="295"/>
        <v>-2.84</v>
      </c>
      <c r="M276" s="18">
        <f t="shared" si="295"/>
        <v>-10.85</v>
      </c>
      <c r="N276" s="17">
        <f t="shared" si="295"/>
        <v>-2.0700000000000003</v>
      </c>
      <c r="O276" s="17">
        <f t="shared" si="295"/>
        <v>-2.3</v>
      </c>
      <c r="P276" s="17">
        <f t="shared" si="295"/>
        <v>-2.9299999999999997</v>
      </c>
      <c r="Q276" s="17">
        <f t="shared" si="295"/>
        <v>-2.92</v>
      </c>
      <c r="R276" s="18">
        <f t="shared" si="295"/>
        <v>-10.219999999999999</v>
      </c>
      <c r="S276" s="17">
        <f t="shared" si="295"/>
        <v>-0.89</v>
      </c>
      <c r="T276" s="17">
        <f t="shared" si="295"/>
        <v>-0.6300000000000001</v>
      </c>
      <c r="U276" s="17">
        <f t="shared" si="295"/>
        <v>-3.2299999999999995</v>
      </c>
      <c r="V276" s="17">
        <f t="shared" si="295"/>
        <v>-2.45</v>
      </c>
      <c r="W276" s="18">
        <f t="shared" si="295"/>
        <v>-7.2</v>
      </c>
      <c r="X276" s="17">
        <f t="shared" si="295"/>
        <v>-2.2800000000000002</v>
      </c>
      <c r="Y276" s="17">
        <f t="shared" si="295"/>
        <v>-1.23</v>
      </c>
      <c r="Z276" s="17">
        <f t="shared" si="295"/>
        <v>-0.6</v>
      </c>
      <c r="AA276" s="17">
        <f t="shared" si="295"/>
        <v>-1.48</v>
      </c>
      <c r="AB276" s="18">
        <f t="shared" si="295"/>
        <v>-5.59</v>
      </c>
      <c r="AC276" s="17">
        <f t="shared" si="295"/>
        <v>-1.25</v>
      </c>
      <c r="AD276" s="17">
        <f t="shared" si="295"/>
        <v>-0.96</v>
      </c>
      <c r="AE276" s="17">
        <f t="shared" si="295"/>
        <v>-0.79</v>
      </c>
      <c r="AF276" s="17">
        <f t="shared" si="295"/>
        <v>-0.77</v>
      </c>
      <c r="AG276" s="16">
        <f t="shared" si="295"/>
        <v>-3.77</v>
      </c>
      <c r="AH276" s="17">
        <f t="shared" si="295"/>
        <v>-0.43000000000000005</v>
      </c>
      <c r="AI276" s="17">
        <f t="shared" si="295"/>
        <v>-0.64</v>
      </c>
      <c r="AJ276" s="17">
        <f t="shared" si="295"/>
        <v>-0.78</v>
      </c>
      <c r="AK276" s="17">
        <f t="shared" si="295"/>
        <v>-1.1600000000000001</v>
      </c>
      <c r="AL276" s="16">
        <f t="shared" si="295"/>
        <v>-3.0100000000000002</v>
      </c>
      <c r="AM276" s="14">
        <f t="shared" si="295"/>
        <v>-1.76</v>
      </c>
    </row>
    <row r="277" spans="1:39" ht="11.25">
      <c r="A277" s="11" t="s">
        <v>293</v>
      </c>
      <c r="B277" s="11" t="s">
        <v>293</v>
      </c>
      <c r="C277" s="11" t="s">
        <v>294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2.2800000000000002</v>
      </c>
      <c r="Y277" s="17">
        <v>1.23</v>
      </c>
      <c r="Z277" s="17">
        <v>0.6</v>
      </c>
      <c r="AA277" s="17">
        <v>1.48</v>
      </c>
      <c r="AB277" s="13">
        <f>SUM(X277:AA277)</f>
        <v>5.59</v>
      </c>
      <c r="AC277" s="17">
        <v>1.25</v>
      </c>
      <c r="AD277" s="17">
        <v>0.96</v>
      </c>
      <c r="AE277" s="17">
        <v>0.79</v>
      </c>
      <c r="AF277" s="17">
        <v>0.77</v>
      </c>
      <c r="AG277" s="13">
        <f>SUM(AC277:AF277)</f>
        <v>3.77</v>
      </c>
      <c r="AH277" s="17">
        <v>0.43000000000000005</v>
      </c>
      <c r="AI277" s="17">
        <v>0.64</v>
      </c>
      <c r="AJ277" s="17">
        <v>0.78</v>
      </c>
      <c r="AK277" s="17">
        <v>1.1600000000000001</v>
      </c>
      <c r="AL277" s="13">
        <f>SUM(AH277:AK277)</f>
        <v>3.0100000000000002</v>
      </c>
      <c r="AM277" s="14">
        <v>1.76</v>
      </c>
    </row>
    <row r="278" spans="1:39" ht="11.25" customHeight="1">
      <c r="A278" s="19" t="s">
        <v>391</v>
      </c>
      <c r="B278" s="19" t="s">
        <v>392</v>
      </c>
      <c r="C278" s="11" t="s">
        <v>393</v>
      </c>
      <c r="D278" s="17">
        <f aca="true" t="shared" si="296" ref="D278:AM278">D279-D280</f>
        <v>17.349999999999998</v>
      </c>
      <c r="E278" s="17">
        <f t="shared" si="296"/>
        <v>24.320000000000004</v>
      </c>
      <c r="F278" s="17">
        <f t="shared" si="296"/>
        <v>30.340000000000003</v>
      </c>
      <c r="G278" s="17">
        <f t="shared" si="296"/>
        <v>28.23</v>
      </c>
      <c r="H278" s="18">
        <f t="shared" si="296"/>
        <v>100.24000000000001</v>
      </c>
      <c r="I278" s="17">
        <f t="shared" si="296"/>
        <v>21.589999999999996</v>
      </c>
      <c r="J278" s="17">
        <f t="shared" si="296"/>
        <v>25.05</v>
      </c>
      <c r="K278" s="17">
        <f t="shared" si="296"/>
        <v>33.18</v>
      </c>
      <c r="L278" s="17">
        <f t="shared" si="296"/>
        <v>32.89</v>
      </c>
      <c r="M278" s="18">
        <f t="shared" si="296"/>
        <v>112.71000000000001</v>
      </c>
      <c r="N278" s="17">
        <f t="shared" si="296"/>
        <v>21.64</v>
      </c>
      <c r="O278" s="17">
        <f t="shared" si="296"/>
        <v>22.93</v>
      </c>
      <c r="P278" s="17">
        <f t="shared" si="296"/>
        <v>23.06</v>
      </c>
      <c r="Q278" s="17">
        <f t="shared" si="296"/>
        <v>26.69</v>
      </c>
      <c r="R278" s="18">
        <f t="shared" si="296"/>
        <v>94.31999999999998</v>
      </c>
      <c r="S278" s="17">
        <f t="shared" si="296"/>
        <v>24.209999999999997</v>
      </c>
      <c r="T278" s="17">
        <f t="shared" si="296"/>
        <v>23.470000000000002</v>
      </c>
      <c r="U278" s="17">
        <f t="shared" si="296"/>
        <v>24.009999999999998</v>
      </c>
      <c r="V278" s="17">
        <f t="shared" si="296"/>
        <v>38.8</v>
      </c>
      <c r="W278" s="18">
        <f t="shared" si="296"/>
        <v>110.48999999999998</v>
      </c>
      <c r="X278" s="17">
        <f t="shared" si="296"/>
        <v>24.48</v>
      </c>
      <c r="Y278" s="17">
        <f t="shared" si="296"/>
        <v>26.49</v>
      </c>
      <c r="Z278" s="17">
        <f t="shared" si="296"/>
        <v>31.91</v>
      </c>
      <c r="AA278" s="17">
        <f t="shared" si="296"/>
        <v>34.21</v>
      </c>
      <c r="AB278" s="16">
        <f t="shared" si="296"/>
        <v>117.09</v>
      </c>
      <c r="AC278" s="17">
        <f t="shared" si="296"/>
        <v>28.72</v>
      </c>
      <c r="AD278" s="17">
        <f t="shared" si="296"/>
        <v>35.71999999999999</v>
      </c>
      <c r="AE278" s="17">
        <f t="shared" si="296"/>
        <v>35.370000000000005</v>
      </c>
      <c r="AF278" s="17">
        <f t="shared" si="296"/>
        <v>39.440000000000005</v>
      </c>
      <c r="AG278" s="16">
        <f t="shared" si="296"/>
        <v>139.24999999999997</v>
      </c>
      <c r="AH278" s="17">
        <f t="shared" si="296"/>
        <v>27.77</v>
      </c>
      <c r="AI278" s="17">
        <f t="shared" si="296"/>
        <v>26.65</v>
      </c>
      <c r="AJ278" s="17">
        <f t="shared" si="296"/>
        <v>26.000000000000004</v>
      </c>
      <c r="AK278" s="17">
        <f t="shared" si="296"/>
        <v>33.18</v>
      </c>
      <c r="AL278" s="16">
        <f t="shared" si="296"/>
        <v>113.60000000000001</v>
      </c>
      <c r="AM278" s="14">
        <f t="shared" si="296"/>
        <v>24.46</v>
      </c>
    </row>
    <row r="279" spans="1:39" ht="11.25">
      <c r="A279" s="11" t="s">
        <v>291</v>
      </c>
      <c r="B279" s="11" t="s">
        <v>291</v>
      </c>
      <c r="C279" s="11" t="s">
        <v>292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25.16</v>
      </c>
      <c r="Y279" s="17">
        <v>26.95</v>
      </c>
      <c r="Z279" s="17">
        <v>32.78</v>
      </c>
      <c r="AA279" s="17">
        <v>35.47</v>
      </c>
      <c r="AB279" s="13">
        <f>SUM(X279:AA279)</f>
        <v>120.36</v>
      </c>
      <c r="AC279" s="17">
        <v>29.509999999999998</v>
      </c>
      <c r="AD279" s="17">
        <v>36.38999999999999</v>
      </c>
      <c r="AE279" s="17">
        <v>35.67</v>
      </c>
      <c r="AF279" s="17">
        <v>40.2</v>
      </c>
      <c r="AG279" s="13">
        <f>SUM(AC279:AF279)</f>
        <v>141.76999999999998</v>
      </c>
      <c r="AH279" s="17">
        <v>28.46</v>
      </c>
      <c r="AI279" s="17">
        <v>27.25</v>
      </c>
      <c r="AJ279" s="17">
        <v>26.430000000000003</v>
      </c>
      <c r="AK279" s="17">
        <v>33.76</v>
      </c>
      <c r="AL279" s="13">
        <f>SUM(AH279:AK279)</f>
        <v>115.9</v>
      </c>
      <c r="AM279" s="14">
        <v>25.21</v>
      </c>
    </row>
    <row r="280" spans="1:39" ht="11.25">
      <c r="A280" s="11" t="s">
        <v>293</v>
      </c>
      <c r="B280" s="11" t="s">
        <v>293</v>
      </c>
      <c r="C280" s="11" t="s">
        <v>294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0.68</v>
      </c>
      <c r="Y280" s="17">
        <v>0.46</v>
      </c>
      <c r="Z280" s="17">
        <v>0.8700000000000001</v>
      </c>
      <c r="AA280" s="17">
        <v>1.26</v>
      </c>
      <c r="AB280" s="13">
        <f>SUM(X280:AA280)</f>
        <v>3.2700000000000005</v>
      </c>
      <c r="AC280" s="17">
        <v>0.79</v>
      </c>
      <c r="AD280" s="17">
        <v>0.6699999999999999</v>
      </c>
      <c r="AE280" s="17">
        <v>0.3</v>
      </c>
      <c r="AF280" s="17">
        <v>0.76</v>
      </c>
      <c r="AG280" s="13">
        <f>SUM(AC280:AF280)</f>
        <v>2.52</v>
      </c>
      <c r="AH280" s="17">
        <v>0.69</v>
      </c>
      <c r="AI280" s="17">
        <v>0.6</v>
      </c>
      <c r="AJ280" s="17">
        <v>0.43</v>
      </c>
      <c r="AK280" s="17">
        <v>0.5800000000000001</v>
      </c>
      <c r="AL280" s="13">
        <f>SUM(AH280:AK280)</f>
        <v>2.3</v>
      </c>
      <c r="AM280" s="14">
        <v>0.75</v>
      </c>
    </row>
    <row r="281" spans="1:39" ht="11.25">
      <c r="A281" s="19" t="s">
        <v>394</v>
      </c>
      <c r="B281" s="19" t="s">
        <v>395</v>
      </c>
      <c r="C281" s="11" t="s">
        <v>396</v>
      </c>
      <c r="D281" s="17">
        <f aca="true" t="shared" si="297" ref="D281:AM281">D282-D283</f>
        <v>23.81</v>
      </c>
      <c r="E281" s="17">
        <f t="shared" si="297"/>
        <v>47.75</v>
      </c>
      <c r="F281" s="17">
        <f t="shared" si="297"/>
        <v>53.050000000000004</v>
      </c>
      <c r="G281" s="17">
        <f t="shared" si="297"/>
        <v>50.46</v>
      </c>
      <c r="H281" s="18">
        <f t="shared" si="297"/>
        <v>175.07</v>
      </c>
      <c r="I281" s="17">
        <f t="shared" si="297"/>
        <v>0.07000000000000028</v>
      </c>
      <c r="J281" s="17">
        <f t="shared" si="297"/>
        <v>-0.9900000000000011</v>
      </c>
      <c r="K281" s="17">
        <f t="shared" si="297"/>
        <v>-1.5000000000000009</v>
      </c>
      <c r="L281" s="17">
        <f t="shared" si="297"/>
        <v>-1.7800000000000002</v>
      </c>
      <c r="M281" s="18">
        <f t="shared" si="297"/>
        <v>-4.200000000000003</v>
      </c>
      <c r="N281" s="17">
        <f t="shared" si="297"/>
        <v>56.69999999999999</v>
      </c>
      <c r="O281" s="17">
        <f t="shared" si="297"/>
        <v>62.81</v>
      </c>
      <c r="P281" s="17">
        <f t="shared" si="297"/>
        <v>68.25</v>
      </c>
      <c r="Q281" s="17">
        <f t="shared" si="297"/>
        <v>82.12</v>
      </c>
      <c r="R281" s="18">
        <f t="shared" si="297"/>
        <v>269.88</v>
      </c>
      <c r="S281" s="17">
        <f t="shared" si="297"/>
        <v>62.51</v>
      </c>
      <c r="T281" s="17">
        <f t="shared" si="297"/>
        <v>79.86</v>
      </c>
      <c r="U281" s="17">
        <f t="shared" si="297"/>
        <v>70.11</v>
      </c>
      <c r="V281" s="17">
        <f t="shared" si="297"/>
        <v>66.68000000000002</v>
      </c>
      <c r="W281" s="18">
        <f t="shared" si="297"/>
        <v>279.16</v>
      </c>
      <c r="X281" s="17">
        <f t="shared" si="297"/>
        <v>50.81</v>
      </c>
      <c r="Y281" s="17">
        <f t="shared" si="297"/>
        <v>80.47999999999999</v>
      </c>
      <c r="Z281" s="17">
        <f t="shared" si="297"/>
        <v>82.15</v>
      </c>
      <c r="AA281" s="17">
        <f t="shared" si="297"/>
        <v>81.75999999999999</v>
      </c>
      <c r="AB281" s="16">
        <f t="shared" si="297"/>
        <v>295.2</v>
      </c>
      <c r="AC281" s="17">
        <f t="shared" si="297"/>
        <v>43.15</v>
      </c>
      <c r="AD281" s="17">
        <f t="shared" si="297"/>
        <v>52.989999999999995</v>
      </c>
      <c r="AE281" s="17">
        <f t="shared" si="297"/>
        <v>55.84</v>
      </c>
      <c r="AF281" s="17">
        <f t="shared" si="297"/>
        <v>49.13</v>
      </c>
      <c r="AG281" s="16">
        <f t="shared" si="297"/>
        <v>201.11</v>
      </c>
      <c r="AH281" s="17">
        <f t="shared" si="297"/>
        <v>24.419999999999995</v>
      </c>
      <c r="AI281" s="17">
        <f t="shared" si="297"/>
        <v>50.90999999999998</v>
      </c>
      <c r="AJ281" s="17">
        <f t="shared" si="297"/>
        <v>42.55</v>
      </c>
      <c r="AK281" s="17">
        <f t="shared" si="297"/>
        <v>41.75</v>
      </c>
      <c r="AL281" s="16">
        <f t="shared" si="297"/>
        <v>159.63</v>
      </c>
      <c r="AM281" s="14">
        <f t="shared" si="297"/>
        <v>29.709999999999997</v>
      </c>
    </row>
    <row r="282" spans="1:39" ht="11.25">
      <c r="A282" s="11" t="s">
        <v>291</v>
      </c>
      <c r="B282" s="11" t="s">
        <v>291</v>
      </c>
      <c r="C282" s="11" t="s">
        <v>292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95.88999999999999</v>
      </c>
      <c r="Z282" s="17">
        <v>99.74000000000001</v>
      </c>
      <c r="AA282" s="17">
        <v>98.69</v>
      </c>
      <c r="AB282" s="13">
        <f>SUM(X282:AA282)</f>
        <v>356.89</v>
      </c>
      <c r="AC282" s="17">
        <v>55</v>
      </c>
      <c r="AD282" s="17">
        <v>69.25999999999999</v>
      </c>
      <c r="AE282" s="17">
        <v>73.61</v>
      </c>
      <c r="AF282" s="17">
        <v>63.730000000000004</v>
      </c>
      <c r="AG282" s="13">
        <f>SUM(AC282:AF282)</f>
        <v>261.6</v>
      </c>
      <c r="AH282" s="17">
        <v>36.839999999999996</v>
      </c>
      <c r="AI282" s="17">
        <v>65.32999999999998</v>
      </c>
      <c r="AJ282" s="17">
        <v>57.68</v>
      </c>
      <c r="AK282" s="17">
        <v>55.519999999999996</v>
      </c>
      <c r="AL282" s="13">
        <f>SUM(AH282:AK282)</f>
        <v>215.37</v>
      </c>
      <c r="AM282" s="14">
        <v>40.239999999999995</v>
      </c>
    </row>
    <row r="283" spans="1:39" ht="11.25">
      <c r="A283" s="11" t="s">
        <v>293</v>
      </c>
      <c r="B283" s="11" t="s">
        <v>293</v>
      </c>
      <c r="C283" s="11" t="s">
        <v>294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11.76</v>
      </c>
      <c r="Y283" s="17">
        <v>15.41</v>
      </c>
      <c r="Z283" s="17">
        <v>17.59</v>
      </c>
      <c r="AA283" s="17">
        <v>16.93</v>
      </c>
      <c r="AB283" s="13">
        <f>SUM(X283:AA283)</f>
        <v>61.690000000000005</v>
      </c>
      <c r="AC283" s="17">
        <v>11.85</v>
      </c>
      <c r="AD283" s="17">
        <v>16.27</v>
      </c>
      <c r="AE283" s="17">
        <v>17.77</v>
      </c>
      <c r="AF283" s="17">
        <v>14.6</v>
      </c>
      <c r="AG283" s="13">
        <f>SUM(AC283:AF283)</f>
        <v>60.49</v>
      </c>
      <c r="AH283" s="17">
        <v>12.420000000000002</v>
      </c>
      <c r="AI283" s="17">
        <v>14.42</v>
      </c>
      <c r="AJ283" s="17">
        <v>15.129999999999999</v>
      </c>
      <c r="AK283" s="17">
        <v>13.77</v>
      </c>
      <c r="AL283" s="13">
        <f>SUM(AH283:AK283)</f>
        <v>55.739999999999995</v>
      </c>
      <c r="AM283" s="14">
        <v>10.529999999999998</v>
      </c>
    </row>
    <row r="284" spans="1:41" s="48" customFormat="1" ht="11.25">
      <c r="A284" s="7" t="s">
        <v>397</v>
      </c>
      <c r="B284" s="7" t="s">
        <v>398</v>
      </c>
      <c r="C284" s="7" t="s">
        <v>399</v>
      </c>
      <c r="D284" s="8">
        <f aca="true" t="shared" si="298" ref="D284:AF284">D285-D286</f>
        <v>8.17</v>
      </c>
      <c r="E284" s="8">
        <f t="shared" si="298"/>
        <v>1.7299999999999995</v>
      </c>
      <c r="F284" s="8">
        <f t="shared" si="298"/>
        <v>-0.23000000000000043</v>
      </c>
      <c r="G284" s="8">
        <f t="shared" si="298"/>
        <v>3.0100000000000016</v>
      </c>
      <c r="H284" s="9">
        <f t="shared" si="298"/>
        <v>12.679999999999996</v>
      </c>
      <c r="I284" s="8">
        <f t="shared" si="298"/>
        <v>4.14</v>
      </c>
      <c r="J284" s="8">
        <f t="shared" si="298"/>
        <v>-4.709999999999999</v>
      </c>
      <c r="K284" s="8">
        <f t="shared" si="298"/>
        <v>-0.19000000000000128</v>
      </c>
      <c r="L284" s="8">
        <f t="shared" si="298"/>
        <v>5.960000000000001</v>
      </c>
      <c r="M284" s="9">
        <f t="shared" si="298"/>
        <v>5.200000000000003</v>
      </c>
      <c r="N284" s="8">
        <f t="shared" si="298"/>
        <v>0.7900000000000009</v>
      </c>
      <c r="O284" s="8">
        <f t="shared" si="298"/>
        <v>13.509999999999998</v>
      </c>
      <c r="P284" s="8">
        <f t="shared" si="298"/>
        <v>-2.17</v>
      </c>
      <c r="Q284" s="8">
        <f t="shared" si="298"/>
        <v>19.86</v>
      </c>
      <c r="R284" s="9">
        <f t="shared" si="298"/>
        <v>31.989999999999995</v>
      </c>
      <c r="S284" s="8">
        <f t="shared" si="298"/>
        <v>-0.4200000000000017</v>
      </c>
      <c r="T284" s="8">
        <f t="shared" si="298"/>
        <v>-2.039999999999999</v>
      </c>
      <c r="U284" s="8">
        <f t="shared" si="298"/>
        <v>5.710000000000001</v>
      </c>
      <c r="V284" s="8">
        <f t="shared" si="298"/>
        <v>17.979999999999997</v>
      </c>
      <c r="W284" s="9">
        <f t="shared" si="298"/>
        <v>21.229999999999997</v>
      </c>
      <c r="X284" s="8">
        <f t="shared" si="298"/>
        <v>1.6999999999999993</v>
      </c>
      <c r="Y284" s="8">
        <f t="shared" si="298"/>
        <v>12.240000000000002</v>
      </c>
      <c r="Z284" s="8">
        <f t="shared" si="298"/>
        <v>12.640000000000002</v>
      </c>
      <c r="AA284" s="8">
        <f t="shared" si="298"/>
        <v>31.39</v>
      </c>
      <c r="AB284" s="9">
        <f t="shared" si="298"/>
        <v>57.97000000000001</v>
      </c>
      <c r="AC284" s="8">
        <f t="shared" si="298"/>
        <v>1.5899999999999999</v>
      </c>
      <c r="AD284" s="8">
        <f t="shared" si="298"/>
        <v>48.09</v>
      </c>
      <c r="AE284" s="8">
        <f t="shared" si="298"/>
        <v>12.48</v>
      </c>
      <c r="AF284" s="8">
        <f t="shared" si="298"/>
        <v>32.38</v>
      </c>
      <c r="AG284" s="9">
        <f aca="true" t="shared" si="299" ref="AG284:AM284">AG285-AG286</f>
        <v>94.54000000000002</v>
      </c>
      <c r="AH284" s="8">
        <f t="shared" si="299"/>
        <v>-4.630000000000001</v>
      </c>
      <c r="AI284" s="8">
        <f t="shared" si="299"/>
        <v>8.79</v>
      </c>
      <c r="AJ284" s="8">
        <f t="shared" si="299"/>
        <v>10.030000000000001</v>
      </c>
      <c r="AK284" s="8">
        <f t="shared" si="299"/>
        <v>8.64</v>
      </c>
      <c r="AL284" s="9">
        <f t="shared" si="299"/>
        <v>22.829999999999984</v>
      </c>
      <c r="AM284" s="10">
        <f t="shared" si="299"/>
        <v>-11.120000000000001</v>
      </c>
      <c r="AN284" s="15"/>
      <c r="AO284" s="15"/>
    </row>
    <row r="285" spans="1:39" ht="11.25">
      <c r="A285" s="11" t="s">
        <v>89</v>
      </c>
      <c r="B285" s="11" t="s">
        <v>89</v>
      </c>
      <c r="C285" s="11" t="s">
        <v>90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300" ref="O285:AA285">+O288+O291</f>
        <v>25.97</v>
      </c>
      <c r="P285" s="17">
        <f t="shared" si="300"/>
        <v>12.99</v>
      </c>
      <c r="Q285" s="17">
        <f t="shared" si="300"/>
        <v>35.35</v>
      </c>
      <c r="R285" s="18">
        <f>SUM(N285:Q285)</f>
        <v>84.69</v>
      </c>
      <c r="S285" s="17">
        <f t="shared" si="300"/>
        <v>11.879999999999999</v>
      </c>
      <c r="T285" s="17">
        <f t="shared" si="300"/>
        <v>10.98</v>
      </c>
      <c r="U285" s="17">
        <f t="shared" si="300"/>
        <v>20</v>
      </c>
      <c r="V285" s="17">
        <f t="shared" si="300"/>
        <v>33.16</v>
      </c>
      <c r="W285" s="18">
        <f>SUM(S285:V285)</f>
        <v>76.02</v>
      </c>
      <c r="X285" s="17">
        <f t="shared" si="300"/>
        <v>13.2</v>
      </c>
      <c r="Y285" s="17">
        <f t="shared" si="300"/>
        <v>23.67</v>
      </c>
      <c r="Z285" s="17">
        <f t="shared" si="300"/>
        <v>27.490000000000002</v>
      </c>
      <c r="AA285" s="17">
        <f t="shared" si="300"/>
        <v>46.03</v>
      </c>
      <c r="AB285" s="18">
        <f>SUM(X285:AA285)</f>
        <v>110.39000000000001</v>
      </c>
      <c r="AC285" s="12">
        <f>AC288+AC291</f>
        <v>15.62</v>
      </c>
      <c r="AD285" s="12">
        <f>AD288+AD291</f>
        <v>67.03</v>
      </c>
      <c r="AE285" s="12">
        <f>AE288+AE291</f>
        <v>36.64</v>
      </c>
      <c r="AF285" s="12">
        <f>AF288+AF291</f>
        <v>56.13</v>
      </c>
      <c r="AG285" s="13">
        <f>SUM(AC285:AF285)</f>
        <v>175.42000000000002</v>
      </c>
      <c r="AH285" s="12">
        <f>AH288+AH291</f>
        <v>12.389999999999999</v>
      </c>
      <c r="AI285" s="12">
        <f aca="true" t="shared" si="301" ref="AI285:AK286">AI288+AI291</f>
        <v>25.72</v>
      </c>
      <c r="AJ285" s="12">
        <f t="shared" si="301"/>
        <v>31.740000000000002</v>
      </c>
      <c r="AK285" s="12">
        <f t="shared" si="301"/>
        <v>27.439999999999998</v>
      </c>
      <c r="AL285" s="13">
        <f>SUM(AH285:AK285)</f>
        <v>97.28999999999999</v>
      </c>
      <c r="AM285" s="14">
        <f>AM288+AM291</f>
        <v>5.859999999999999</v>
      </c>
    </row>
    <row r="286" spans="1:39" ht="11.25">
      <c r="A286" s="11" t="s">
        <v>91</v>
      </c>
      <c r="B286" s="11" t="s">
        <v>91</v>
      </c>
      <c r="C286" s="11" t="s">
        <v>92</v>
      </c>
      <c r="D286" s="17">
        <f>+D292</f>
        <v>5.09</v>
      </c>
      <c r="E286" s="17">
        <f>+E292</f>
        <v>5.7</v>
      </c>
      <c r="F286" s="17">
        <f>+F292</f>
        <v>9.99</v>
      </c>
      <c r="G286" s="17">
        <f>+G292</f>
        <v>8.95</v>
      </c>
      <c r="H286" s="18">
        <f>SUM(D286:G286)</f>
        <v>29.73</v>
      </c>
      <c r="I286" s="17">
        <f>+I292</f>
        <v>7.88</v>
      </c>
      <c r="J286" s="17">
        <f>+J292</f>
        <v>12.6</v>
      </c>
      <c r="K286" s="17">
        <f>+K292</f>
        <v>9.21</v>
      </c>
      <c r="L286" s="17">
        <f>+L292</f>
        <v>12.059999999999999</v>
      </c>
      <c r="M286" s="18">
        <f>SUM(I286:L286)</f>
        <v>41.75</v>
      </c>
      <c r="N286" s="17">
        <f>+N292</f>
        <v>9.59</v>
      </c>
      <c r="O286" s="17">
        <f aca="true" t="shared" si="302" ref="O286:AA286">+O292</f>
        <v>12.46</v>
      </c>
      <c r="P286" s="17">
        <f t="shared" si="302"/>
        <v>15.16</v>
      </c>
      <c r="Q286" s="17">
        <f t="shared" si="302"/>
        <v>15.49</v>
      </c>
      <c r="R286" s="18">
        <f>SUM(N286:Q286)</f>
        <v>52.7</v>
      </c>
      <c r="S286" s="17">
        <f t="shared" si="302"/>
        <v>12.3</v>
      </c>
      <c r="T286" s="17">
        <f t="shared" si="302"/>
        <v>13.02</v>
      </c>
      <c r="U286" s="17">
        <f t="shared" si="302"/>
        <v>14.29</v>
      </c>
      <c r="V286" s="17">
        <f t="shared" si="302"/>
        <v>15.180000000000001</v>
      </c>
      <c r="W286" s="18">
        <f>SUM(S286:V286)</f>
        <v>54.79</v>
      </c>
      <c r="X286" s="17">
        <f t="shared" si="302"/>
        <v>11.5</v>
      </c>
      <c r="Y286" s="17">
        <f t="shared" si="302"/>
        <v>11.43</v>
      </c>
      <c r="Z286" s="17">
        <f t="shared" si="302"/>
        <v>14.85</v>
      </c>
      <c r="AA286" s="17">
        <f t="shared" si="302"/>
        <v>14.64</v>
      </c>
      <c r="AB286" s="18">
        <f>SUM(X286:AA286)</f>
        <v>52.42</v>
      </c>
      <c r="AC286" s="12">
        <f>AC292</f>
        <v>14.03</v>
      </c>
      <c r="AD286" s="12">
        <f>AD292</f>
        <v>18.939999999999998</v>
      </c>
      <c r="AE286" s="12">
        <f>AE292</f>
        <v>24.16</v>
      </c>
      <c r="AF286" s="12">
        <f>AF292</f>
        <v>23.75</v>
      </c>
      <c r="AG286" s="13">
        <f>SUM(AC286:AF286)</f>
        <v>80.88</v>
      </c>
      <c r="AH286" s="12">
        <f>AH289+AH292</f>
        <v>17.02</v>
      </c>
      <c r="AI286" s="12">
        <f t="shared" si="301"/>
        <v>16.93</v>
      </c>
      <c r="AJ286" s="12">
        <f t="shared" si="301"/>
        <v>21.71</v>
      </c>
      <c r="AK286" s="12">
        <f t="shared" si="301"/>
        <v>18.799999999999997</v>
      </c>
      <c r="AL286" s="13">
        <f>SUM(AH286:AK286)</f>
        <v>74.46000000000001</v>
      </c>
      <c r="AM286" s="14">
        <f>AM289+AM292</f>
        <v>16.98</v>
      </c>
    </row>
    <row r="287" spans="1:39" ht="22.5" customHeight="1">
      <c r="A287" s="11" t="s">
        <v>400</v>
      </c>
      <c r="B287" s="11" t="s">
        <v>401</v>
      </c>
      <c r="C287" s="11" t="s">
        <v>402</v>
      </c>
      <c r="D287" s="17">
        <f aca="true" t="shared" si="303" ref="D287:AM287">+D288-D289</f>
        <v>0</v>
      </c>
      <c r="E287" s="17">
        <f t="shared" si="303"/>
        <v>0</v>
      </c>
      <c r="F287" s="17">
        <f t="shared" si="303"/>
        <v>0</v>
      </c>
      <c r="G287" s="17">
        <f t="shared" si="303"/>
        <v>0</v>
      </c>
      <c r="H287" s="18">
        <f t="shared" si="303"/>
        <v>0</v>
      </c>
      <c r="I287" s="17">
        <f t="shared" si="303"/>
        <v>0</v>
      </c>
      <c r="J287" s="17">
        <f t="shared" si="303"/>
        <v>0</v>
      </c>
      <c r="K287" s="17">
        <f t="shared" si="303"/>
        <v>0</v>
      </c>
      <c r="L287" s="17">
        <f t="shared" si="303"/>
        <v>0</v>
      </c>
      <c r="M287" s="18">
        <f t="shared" si="303"/>
        <v>0</v>
      </c>
      <c r="N287" s="17">
        <f t="shared" si="303"/>
        <v>0</v>
      </c>
      <c r="O287" s="17">
        <f t="shared" si="303"/>
        <v>8</v>
      </c>
      <c r="P287" s="17">
        <f t="shared" si="303"/>
        <v>0</v>
      </c>
      <c r="Q287" s="17">
        <f t="shared" si="303"/>
        <v>0</v>
      </c>
      <c r="R287" s="18">
        <f t="shared" si="303"/>
        <v>8</v>
      </c>
      <c r="S287" s="17">
        <f t="shared" si="303"/>
        <v>0</v>
      </c>
      <c r="T287" s="17">
        <f t="shared" si="303"/>
        <v>0</v>
      </c>
      <c r="U287" s="17">
        <f t="shared" si="303"/>
        <v>0</v>
      </c>
      <c r="V287" s="17">
        <f t="shared" si="303"/>
        <v>0</v>
      </c>
      <c r="W287" s="18">
        <f t="shared" si="303"/>
        <v>0</v>
      </c>
      <c r="X287" s="17">
        <f t="shared" si="303"/>
        <v>0</v>
      </c>
      <c r="Y287" s="17">
        <f t="shared" si="303"/>
        <v>0</v>
      </c>
      <c r="Z287" s="17">
        <f t="shared" si="303"/>
        <v>0</v>
      </c>
      <c r="AA287" s="17">
        <f t="shared" si="303"/>
        <v>0</v>
      </c>
      <c r="AB287" s="18">
        <f t="shared" si="303"/>
        <v>0</v>
      </c>
      <c r="AC287" s="17">
        <f t="shared" si="303"/>
        <v>0.1</v>
      </c>
      <c r="AD287" s="17">
        <f t="shared" si="303"/>
        <v>0</v>
      </c>
      <c r="AE287" s="17">
        <f t="shared" si="303"/>
        <v>0</v>
      </c>
      <c r="AF287" s="17">
        <f t="shared" si="303"/>
        <v>0</v>
      </c>
      <c r="AG287" s="18">
        <f t="shared" si="303"/>
        <v>0.1</v>
      </c>
      <c r="AH287" s="17">
        <f t="shared" si="303"/>
        <v>0</v>
      </c>
      <c r="AI287" s="17">
        <f t="shared" si="303"/>
        <v>0</v>
      </c>
      <c r="AJ287" s="17">
        <f t="shared" si="303"/>
        <v>0</v>
      </c>
      <c r="AK287" s="17">
        <f t="shared" si="303"/>
        <v>-0.08</v>
      </c>
      <c r="AL287" s="18">
        <f t="shared" si="303"/>
        <v>-0.08</v>
      </c>
      <c r="AM287" s="14">
        <f t="shared" si="303"/>
        <v>0</v>
      </c>
    </row>
    <row r="288" spans="1:39" ht="11.25">
      <c r="A288" s="11" t="s">
        <v>96</v>
      </c>
      <c r="B288" s="11" t="s">
        <v>96</v>
      </c>
      <c r="C288" s="11" t="s">
        <v>97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17">
        <v>0</v>
      </c>
      <c r="AI288" s="17">
        <v>0</v>
      </c>
      <c r="AJ288" s="17">
        <v>0</v>
      </c>
      <c r="AK288" s="17">
        <v>0</v>
      </c>
      <c r="AL288" s="18">
        <f>SUM(AH288:AK288)</f>
        <v>0</v>
      </c>
      <c r="AM288" s="14">
        <v>0</v>
      </c>
    </row>
    <row r="289" spans="1:39" ht="11.25">
      <c r="A289" s="11" t="s">
        <v>98</v>
      </c>
      <c r="B289" s="11" t="s">
        <v>98</v>
      </c>
      <c r="C289" s="11"/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>
        <v>0</v>
      </c>
      <c r="AD289" s="17">
        <v>0</v>
      </c>
      <c r="AE289" s="17">
        <v>0</v>
      </c>
      <c r="AF289" s="17">
        <v>0</v>
      </c>
      <c r="AG289" s="18">
        <f>SUM(AC289:AF289)</f>
        <v>0</v>
      </c>
      <c r="AH289" s="17">
        <v>0</v>
      </c>
      <c r="AI289" s="17">
        <v>0</v>
      </c>
      <c r="AJ289" s="17">
        <v>0</v>
      </c>
      <c r="AK289" s="17">
        <v>0.08</v>
      </c>
      <c r="AL289" s="18">
        <f>SUM(AH289:AK289)</f>
        <v>0.08</v>
      </c>
      <c r="AM289" s="14"/>
    </row>
    <row r="290" spans="1:39" ht="11.25">
      <c r="A290" s="11" t="s">
        <v>403</v>
      </c>
      <c r="B290" s="11" t="s">
        <v>404</v>
      </c>
      <c r="C290" s="11" t="s">
        <v>405</v>
      </c>
      <c r="D290" s="17">
        <f aca="true" t="shared" si="304" ref="D290:M290">+D291-D292</f>
        <v>8.17</v>
      </c>
      <c r="E290" s="17">
        <f t="shared" si="304"/>
        <v>1.7299999999999995</v>
      </c>
      <c r="F290" s="17">
        <f t="shared" si="304"/>
        <v>-0.23000000000000043</v>
      </c>
      <c r="G290" s="17">
        <f t="shared" si="304"/>
        <v>3.0100000000000016</v>
      </c>
      <c r="H290" s="18">
        <f t="shared" si="304"/>
        <v>12.679999999999996</v>
      </c>
      <c r="I290" s="17">
        <f t="shared" si="304"/>
        <v>4.14</v>
      </c>
      <c r="J290" s="17">
        <f t="shared" si="304"/>
        <v>-4.709999999999999</v>
      </c>
      <c r="K290" s="17">
        <f t="shared" si="304"/>
        <v>-0.19000000000000128</v>
      </c>
      <c r="L290" s="17">
        <f t="shared" si="304"/>
        <v>5.960000000000001</v>
      </c>
      <c r="M290" s="18">
        <f t="shared" si="304"/>
        <v>5.200000000000003</v>
      </c>
      <c r="N290" s="17">
        <f>+N291-N292</f>
        <v>0.7900000000000009</v>
      </c>
      <c r="O290" s="17">
        <f aca="true" t="shared" si="305" ref="O290:AB290">+O291-O292</f>
        <v>5.509999999999998</v>
      </c>
      <c r="P290" s="17">
        <f t="shared" si="305"/>
        <v>-2.17</v>
      </c>
      <c r="Q290" s="17">
        <f t="shared" si="305"/>
        <v>19.86</v>
      </c>
      <c r="R290" s="18">
        <f t="shared" si="305"/>
        <v>23.989999999999995</v>
      </c>
      <c r="S290" s="17">
        <f t="shared" si="305"/>
        <v>-0.4200000000000017</v>
      </c>
      <c r="T290" s="17">
        <f t="shared" si="305"/>
        <v>-2.039999999999999</v>
      </c>
      <c r="U290" s="17">
        <f t="shared" si="305"/>
        <v>5.710000000000001</v>
      </c>
      <c r="V290" s="17">
        <f t="shared" si="305"/>
        <v>17.979999999999997</v>
      </c>
      <c r="W290" s="18">
        <f t="shared" si="305"/>
        <v>21.229999999999997</v>
      </c>
      <c r="X290" s="17">
        <f t="shared" si="305"/>
        <v>1.6999999999999993</v>
      </c>
      <c r="Y290" s="17">
        <f t="shared" si="305"/>
        <v>12.240000000000002</v>
      </c>
      <c r="Z290" s="17">
        <f t="shared" si="305"/>
        <v>12.640000000000002</v>
      </c>
      <c r="AA290" s="17">
        <f t="shared" si="305"/>
        <v>31.39</v>
      </c>
      <c r="AB290" s="18">
        <f t="shared" si="305"/>
        <v>57.97000000000001</v>
      </c>
      <c r="AC290" s="12">
        <f aca="true" t="shared" si="306" ref="AC290:AM290">AC291-AC292</f>
        <v>1.4900000000000002</v>
      </c>
      <c r="AD290" s="12">
        <f t="shared" si="306"/>
        <v>48.09</v>
      </c>
      <c r="AE290" s="12">
        <f t="shared" si="306"/>
        <v>12.48</v>
      </c>
      <c r="AF290" s="12">
        <f t="shared" si="306"/>
        <v>32.38</v>
      </c>
      <c r="AG290" s="16">
        <f t="shared" si="306"/>
        <v>94.44</v>
      </c>
      <c r="AH290" s="12">
        <f t="shared" si="306"/>
        <v>-4.630000000000001</v>
      </c>
      <c r="AI290" s="12">
        <f t="shared" si="306"/>
        <v>8.79</v>
      </c>
      <c r="AJ290" s="12">
        <f t="shared" si="306"/>
        <v>10.030000000000001</v>
      </c>
      <c r="AK290" s="12">
        <f t="shared" si="306"/>
        <v>8.719999999999999</v>
      </c>
      <c r="AL290" s="16">
        <f t="shared" si="306"/>
        <v>22.909999999999997</v>
      </c>
      <c r="AM290" s="14">
        <f t="shared" si="306"/>
        <v>-11.120000000000001</v>
      </c>
    </row>
    <row r="291" spans="1:39" ht="11.25">
      <c r="A291" s="11" t="s">
        <v>96</v>
      </c>
      <c r="B291" s="11" t="s">
        <v>96</v>
      </c>
      <c r="C291" s="11" t="s">
        <v>97</v>
      </c>
      <c r="D291" s="17">
        <f aca="true" t="shared" si="307" ref="D291:G292">+D294+D297</f>
        <v>13.26</v>
      </c>
      <c r="E291" s="17">
        <f t="shared" si="307"/>
        <v>7.43</v>
      </c>
      <c r="F291" s="17">
        <f t="shared" si="307"/>
        <v>9.76</v>
      </c>
      <c r="G291" s="17">
        <f t="shared" si="307"/>
        <v>11.96</v>
      </c>
      <c r="H291" s="18">
        <f>SUM(D291:G291)</f>
        <v>42.41</v>
      </c>
      <c r="I291" s="17">
        <f aca="true" t="shared" si="308" ref="I291:L292">+I294+I297</f>
        <v>12.02</v>
      </c>
      <c r="J291" s="17">
        <f t="shared" si="308"/>
        <v>7.890000000000001</v>
      </c>
      <c r="K291" s="17">
        <f t="shared" si="308"/>
        <v>9.02</v>
      </c>
      <c r="L291" s="17">
        <f t="shared" si="308"/>
        <v>18.02</v>
      </c>
      <c r="M291" s="18">
        <f>SUM(I291:L291)</f>
        <v>46.95</v>
      </c>
      <c r="N291" s="17">
        <f>+N294+N297</f>
        <v>10.38</v>
      </c>
      <c r="O291" s="17">
        <f aca="true" t="shared" si="309" ref="O291:AA292">+O294+O297</f>
        <v>17.97</v>
      </c>
      <c r="P291" s="17">
        <f t="shared" si="309"/>
        <v>12.99</v>
      </c>
      <c r="Q291" s="17">
        <f t="shared" si="309"/>
        <v>35.35</v>
      </c>
      <c r="R291" s="18">
        <f>SUM(N291:Q291)</f>
        <v>76.69</v>
      </c>
      <c r="S291" s="17">
        <f t="shared" si="309"/>
        <v>11.879999999999999</v>
      </c>
      <c r="T291" s="17">
        <f t="shared" si="309"/>
        <v>10.98</v>
      </c>
      <c r="U291" s="17">
        <f t="shared" si="309"/>
        <v>20</v>
      </c>
      <c r="V291" s="17">
        <f t="shared" si="309"/>
        <v>33.16</v>
      </c>
      <c r="W291" s="18">
        <f>SUM(S291:V291)</f>
        <v>76.02</v>
      </c>
      <c r="X291" s="17">
        <f t="shared" si="309"/>
        <v>13.2</v>
      </c>
      <c r="Y291" s="17">
        <f t="shared" si="309"/>
        <v>23.67</v>
      </c>
      <c r="Z291" s="17">
        <f t="shared" si="309"/>
        <v>27.490000000000002</v>
      </c>
      <c r="AA291" s="17">
        <f t="shared" si="309"/>
        <v>46.03</v>
      </c>
      <c r="AB291" s="18">
        <f>SUM(X291:AA291)</f>
        <v>110.39000000000001</v>
      </c>
      <c r="AC291" s="12">
        <f>AC294+AC297</f>
        <v>15.52</v>
      </c>
      <c r="AD291" s="12">
        <f>AD294+AD297</f>
        <v>67.03</v>
      </c>
      <c r="AE291" s="12">
        <f>AE294+AE297</f>
        <v>36.64</v>
      </c>
      <c r="AF291" s="12">
        <f>AF294+AF297</f>
        <v>56.13</v>
      </c>
      <c r="AG291" s="13">
        <f>SUM(AC291:AF291)</f>
        <v>175.32</v>
      </c>
      <c r="AH291" s="12">
        <f>AH294+AH297</f>
        <v>12.389999999999999</v>
      </c>
      <c r="AI291" s="12">
        <f>AI294+AI297</f>
        <v>25.72</v>
      </c>
      <c r="AJ291" s="12">
        <f>AJ294+AJ297</f>
        <v>31.740000000000002</v>
      </c>
      <c r="AK291" s="12">
        <f>AK294+AK297</f>
        <v>27.439999999999998</v>
      </c>
      <c r="AL291" s="13">
        <f>SUM(AH291:AK291)</f>
        <v>97.28999999999999</v>
      </c>
      <c r="AM291" s="14">
        <f>AM294+AM297</f>
        <v>5.859999999999999</v>
      </c>
    </row>
    <row r="292" spans="1:39" ht="11.25">
      <c r="A292" s="11" t="s">
        <v>98</v>
      </c>
      <c r="B292" s="11" t="s">
        <v>98</v>
      </c>
      <c r="C292" s="11" t="s">
        <v>99</v>
      </c>
      <c r="D292" s="17">
        <f t="shared" si="307"/>
        <v>5.09</v>
      </c>
      <c r="E292" s="17">
        <f t="shared" si="307"/>
        <v>5.7</v>
      </c>
      <c r="F292" s="17">
        <f t="shared" si="307"/>
        <v>9.99</v>
      </c>
      <c r="G292" s="17">
        <f t="shared" si="307"/>
        <v>8.95</v>
      </c>
      <c r="H292" s="18">
        <f>SUM(D292:G292)</f>
        <v>29.73</v>
      </c>
      <c r="I292" s="17">
        <f t="shared" si="308"/>
        <v>7.88</v>
      </c>
      <c r="J292" s="17">
        <f t="shared" si="308"/>
        <v>12.6</v>
      </c>
      <c r="K292" s="17">
        <f t="shared" si="308"/>
        <v>9.21</v>
      </c>
      <c r="L292" s="17">
        <f t="shared" si="308"/>
        <v>12.059999999999999</v>
      </c>
      <c r="M292" s="18">
        <f>SUM(I292:L292)</f>
        <v>41.75</v>
      </c>
      <c r="N292" s="17">
        <f>+N295+N298</f>
        <v>9.59</v>
      </c>
      <c r="O292" s="17">
        <f t="shared" si="309"/>
        <v>12.46</v>
      </c>
      <c r="P292" s="17">
        <f t="shared" si="309"/>
        <v>15.16</v>
      </c>
      <c r="Q292" s="17">
        <f t="shared" si="309"/>
        <v>15.49</v>
      </c>
      <c r="R292" s="18">
        <f>SUM(N292:Q292)</f>
        <v>52.7</v>
      </c>
      <c r="S292" s="17">
        <f t="shared" si="309"/>
        <v>12.3</v>
      </c>
      <c r="T292" s="17">
        <f t="shared" si="309"/>
        <v>13.02</v>
      </c>
      <c r="U292" s="17">
        <f t="shared" si="309"/>
        <v>14.29</v>
      </c>
      <c r="V292" s="17">
        <f t="shared" si="309"/>
        <v>15.180000000000001</v>
      </c>
      <c r="W292" s="18">
        <f>SUM(S292:V292)</f>
        <v>54.79</v>
      </c>
      <c r="X292" s="17">
        <f t="shared" si="309"/>
        <v>11.5</v>
      </c>
      <c r="Y292" s="17">
        <f t="shared" si="309"/>
        <v>11.43</v>
      </c>
      <c r="Z292" s="17">
        <f t="shared" si="309"/>
        <v>14.85</v>
      </c>
      <c r="AA292" s="17">
        <f t="shared" si="309"/>
        <v>14.64</v>
      </c>
      <c r="AB292" s="18">
        <f>SUM(X292:AA292)</f>
        <v>52.42</v>
      </c>
      <c r="AC292" s="12">
        <f>AC298</f>
        <v>14.03</v>
      </c>
      <c r="AD292" s="12">
        <f>AD298</f>
        <v>18.939999999999998</v>
      </c>
      <c r="AE292" s="12">
        <f>AE298</f>
        <v>24.16</v>
      </c>
      <c r="AF292" s="12">
        <f>AF298</f>
        <v>23.75</v>
      </c>
      <c r="AG292" s="13">
        <f>SUM(AC292:AF292)</f>
        <v>80.88</v>
      </c>
      <c r="AH292" s="12">
        <f>AH298</f>
        <v>17.02</v>
      </c>
      <c r="AI292" s="12">
        <f>AI298</f>
        <v>16.93</v>
      </c>
      <c r="AJ292" s="12">
        <f>AJ298</f>
        <v>21.71</v>
      </c>
      <c r="AK292" s="12">
        <f>AK298</f>
        <v>18.72</v>
      </c>
      <c r="AL292" s="13">
        <f>SUM(AH292:AK292)</f>
        <v>74.38</v>
      </c>
      <c r="AM292" s="14">
        <f>AM298</f>
        <v>16.98</v>
      </c>
    </row>
    <row r="293" spans="1:39" ht="11.25">
      <c r="A293" s="19" t="s">
        <v>406</v>
      </c>
      <c r="B293" s="19" t="s">
        <v>407</v>
      </c>
      <c r="C293" s="11" t="s">
        <v>408</v>
      </c>
      <c r="D293" s="17">
        <f aca="true" t="shared" si="310" ref="D293:M293">+D294-D295</f>
        <v>10.45</v>
      </c>
      <c r="E293" s="17">
        <f t="shared" si="310"/>
        <v>4.51</v>
      </c>
      <c r="F293" s="17">
        <f t="shared" si="310"/>
        <v>6.8</v>
      </c>
      <c r="G293" s="17">
        <f t="shared" si="310"/>
        <v>8.46</v>
      </c>
      <c r="H293" s="18">
        <f t="shared" si="310"/>
        <v>30.22</v>
      </c>
      <c r="I293" s="17">
        <f t="shared" si="310"/>
        <v>9.35</v>
      </c>
      <c r="J293" s="17">
        <f t="shared" si="310"/>
        <v>4.2</v>
      </c>
      <c r="K293" s="17">
        <f t="shared" si="310"/>
        <v>6.14</v>
      </c>
      <c r="L293" s="17">
        <f t="shared" si="310"/>
        <v>13.87</v>
      </c>
      <c r="M293" s="18">
        <f t="shared" si="310"/>
        <v>33.56</v>
      </c>
      <c r="N293" s="17">
        <f>+N294-N295</f>
        <v>3.72</v>
      </c>
      <c r="O293" s="17">
        <f aca="true" t="shared" si="311" ref="O293:AM293">+O294-O295</f>
        <v>10.75</v>
      </c>
      <c r="P293" s="17">
        <f t="shared" si="311"/>
        <v>8.26</v>
      </c>
      <c r="Q293" s="17">
        <f t="shared" si="311"/>
        <v>28.75</v>
      </c>
      <c r="R293" s="18">
        <f t="shared" si="311"/>
        <v>51.480000000000004</v>
      </c>
      <c r="S293" s="17">
        <f t="shared" si="311"/>
        <v>8.35</v>
      </c>
      <c r="T293" s="17">
        <f t="shared" si="311"/>
        <v>7.41</v>
      </c>
      <c r="U293" s="17">
        <f t="shared" si="311"/>
        <v>14.91</v>
      </c>
      <c r="V293" s="17">
        <f t="shared" si="311"/>
        <v>26.68</v>
      </c>
      <c r="W293" s="18">
        <f t="shared" si="311"/>
        <v>57.35000000000001</v>
      </c>
      <c r="X293" s="17">
        <f t="shared" si="311"/>
        <v>9.77</v>
      </c>
      <c r="Y293" s="17">
        <f t="shared" si="311"/>
        <v>20.53</v>
      </c>
      <c r="Z293" s="17">
        <f t="shared" si="311"/>
        <v>23.3</v>
      </c>
      <c r="AA293" s="17">
        <f t="shared" si="311"/>
        <v>39.77</v>
      </c>
      <c r="AB293" s="18">
        <f t="shared" si="311"/>
        <v>93.37</v>
      </c>
      <c r="AC293" s="17">
        <f t="shared" si="311"/>
        <v>12.87</v>
      </c>
      <c r="AD293" s="17">
        <f t="shared" si="311"/>
        <v>62.53</v>
      </c>
      <c r="AE293" s="17">
        <f t="shared" si="311"/>
        <v>29.91</v>
      </c>
      <c r="AF293" s="17">
        <f t="shared" si="311"/>
        <v>51.67</v>
      </c>
      <c r="AG293" s="13">
        <f t="shared" si="311"/>
        <v>156.98000000000002</v>
      </c>
      <c r="AH293" s="17">
        <f t="shared" si="311"/>
        <v>10.549999999999999</v>
      </c>
      <c r="AI293" s="17">
        <f t="shared" si="311"/>
        <v>23.29</v>
      </c>
      <c r="AJ293" s="17">
        <f t="shared" si="311"/>
        <v>29.44</v>
      </c>
      <c r="AK293" s="17">
        <f t="shared" si="311"/>
        <v>26.06</v>
      </c>
      <c r="AL293" s="13">
        <f t="shared" si="311"/>
        <v>89.34</v>
      </c>
      <c r="AM293" s="14">
        <f t="shared" si="311"/>
        <v>4.75</v>
      </c>
    </row>
    <row r="294" spans="1:39" ht="11.25">
      <c r="A294" s="11" t="s">
        <v>103</v>
      </c>
      <c r="B294" s="11" t="s">
        <v>103</v>
      </c>
      <c r="C294" s="11" t="s">
        <v>104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13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51.67</v>
      </c>
      <c r="AG294" s="13">
        <f>SUM(AC294:AF294)</f>
        <v>156.98000000000002</v>
      </c>
      <c r="AH294" s="17">
        <v>10.549999999999999</v>
      </c>
      <c r="AI294" s="17">
        <v>23.29</v>
      </c>
      <c r="AJ294" s="17">
        <v>29.44</v>
      </c>
      <c r="AK294" s="17">
        <v>26.06</v>
      </c>
      <c r="AL294" s="13">
        <f>SUM(AH294:AK294)</f>
        <v>89.34</v>
      </c>
      <c r="AM294" s="14">
        <v>4.75</v>
      </c>
    </row>
    <row r="295" spans="1:39" ht="11.25">
      <c r="A295" s="11" t="s">
        <v>105</v>
      </c>
      <c r="B295" s="11" t="s">
        <v>105</v>
      </c>
      <c r="C295" s="11" t="s">
        <v>106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13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13">
        <f>SUM(AC295:AF295)</f>
        <v>0</v>
      </c>
      <c r="AH295" s="17">
        <v>0</v>
      </c>
      <c r="AI295" s="17">
        <v>0</v>
      </c>
      <c r="AJ295" s="17">
        <v>0</v>
      </c>
      <c r="AK295" s="17">
        <v>0</v>
      </c>
      <c r="AL295" s="13">
        <f>SUM(AH295:AK295)</f>
        <v>0</v>
      </c>
      <c r="AM295" s="14">
        <v>0</v>
      </c>
    </row>
    <row r="296" spans="1:39" ht="22.5" customHeight="1">
      <c r="A296" s="11" t="s">
        <v>409</v>
      </c>
      <c r="B296" s="11" t="s">
        <v>410</v>
      </c>
      <c r="C296" s="11" t="s">
        <v>411</v>
      </c>
      <c r="D296" s="17">
        <f aca="true" t="shared" si="312" ref="D296:AK296">D297-D298</f>
        <v>-2.28</v>
      </c>
      <c r="E296" s="17">
        <f t="shared" si="312"/>
        <v>-2.7800000000000002</v>
      </c>
      <c r="F296" s="17">
        <f t="shared" si="312"/>
        <v>-7.03</v>
      </c>
      <c r="G296" s="17">
        <f t="shared" si="312"/>
        <v>-5.449999999999999</v>
      </c>
      <c r="H296" s="18">
        <f t="shared" si="312"/>
        <v>-17.54</v>
      </c>
      <c r="I296" s="17">
        <f t="shared" si="312"/>
        <v>-5.21</v>
      </c>
      <c r="J296" s="17">
        <f t="shared" si="312"/>
        <v>-8.91</v>
      </c>
      <c r="K296" s="17">
        <f t="shared" si="312"/>
        <v>-6.330000000000001</v>
      </c>
      <c r="L296" s="17">
        <f t="shared" si="312"/>
        <v>-7.909999999999998</v>
      </c>
      <c r="M296" s="18">
        <f t="shared" si="312"/>
        <v>-28.36</v>
      </c>
      <c r="N296" s="17">
        <f t="shared" si="312"/>
        <v>-2.9299999999999997</v>
      </c>
      <c r="O296" s="17">
        <f t="shared" si="312"/>
        <v>-5.24</v>
      </c>
      <c r="P296" s="17">
        <f t="shared" si="312"/>
        <v>-10.43</v>
      </c>
      <c r="Q296" s="17">
        <f t="shared" si="312"/>
        <v>-8.89</v>
      </c>
      <c r="R296" s="18">
        <f t="shared" si="312"/>
        <v>-27.490000000000002</v>
      </c>
      <c r="S296" s="17">
        <f t="shared" si="312"/>
        <v>-8.770000000000001</v>
      </c>
      <c r="T296" s="17">
        <f t="shared" si="312"/>
        <v>-9.45</v>
      </c>
      <c r="U296" s="17">
        <f t="shared" si="312"/>
        <v>-9.2</v>
      </c>
      <c r="V296" s="17">
        <f t="shared" si="312"/>
        <v>-8.700000000000001</v>
      </c>
      <c r="W296" s="18">
        <f t="shared" si="312"/>
        <v>-36.120000000000005</v>
      </c>
      <c r="X296" s="17">
        <f t="shared" si="312"/>
        <v>-8.07</v>
      </c>
      <c r="Y296" s="17">
        <f t="shared" si="312"/>
        <v>-8.29</v>
      </c>
      <c r="Z296" s="17">
        <f t="shared" si="312"/>
        <v>-10.66</v>
      </c>
      <c r="AA296" s="17">
        <f t="shared" si="312"/>
        <v>-8.379999999999999</v>
      </c>
      <c r="AB296" s="16">
        <f t="shared" si="312"/>
        <v>-35.400000000000006</v>
      </c>
      <c r="AC296" s="17">
        <f t="shared" si="312"/>
        <v>-11.379999999999999</v>
      </c>
      <c r="AD296" s="17">
        <f t="shared" si="312"/>
        <v>-14.439999999999998</v>
      </c>
      <c r="AE296" s="17">
        <f t="shared" si="312"/>
        <v>-17.43</v>
      </c>
      <c r="AF296" s="17">
        <f t="shared" si="312"/>
        <v>-19.29</v>
      </c>
      <c r="AG296" s="16">
        <f t="shared" si="312"/>
        <v>-62.53999999999999</v>
      </c>
      <c r="AH296" s="17">
        <f t="shared" si="312"/>
        <v>-15.18</v>
      </c>
      <c r="AI296" s="17">
        <f t="shared" si="312"/>
        <v>-14.5</v>
      </c>
      <c r="AJ296" s="17">
        <f t="shared" si="312"/>
        <v>-19.41</v>
      </c>
      <c r="AK296" s="17">
        <f t="shared" si="312"/>
        <v>-17.34</v>
      </c>
      <c r="AL296" s="16">
        <f>AL297-AL298</f>
        <v>-66.42999999999999</v>
      </c>
      <c r="AM296" s="14">
        <f>AM297-AM298</f>
        <v>-15.870000000000001</v>
      </c>
    </row>
    <row r="297" spans="1:39" ht="11.25">
      <c r="A297" s="11" t="s">
        <v>103</v>
      </c>
      <c r="B297" s="11" t="s">
        <v>103</v>
      </c>
      <c r="C297" s="11" t="s">
        <v>104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4.46</v>
      </c>
      <c r="AG297" s="13">
        <f>SUM(AC297:AF297)</f>
        <v>18.34</v>
      </c>
      <c r="AH297" s="17">
        <v>1.84</v>
      </c>
      <c r="AI297" s="17">
        <v>2.43</v>
      </c>
      <c r="AJ297" s="17">
        <v>2.3</v>
      </c>
      <c r="AK297" s="17">
        <v>1.38</v>
      </c>
      <c r="AL297" s="13">
        <f>SUM(AH297:AK297)</f>
        <v>7.95</v>
      </c>
      <c r="AM297" s="14">
        <v>1.1099999999999999</v>
      </c>
    </row>
    <row r="298" spans="1:39" ht="11.25">
      <c r="A298" s="11" t="s">
        <v>105</v>
      </c>
      <c r="B298" s="11" t="s">
        <v>105</v>
      </c>
      <c r="C298" s="11" t="s">
        <v>106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</v>
      </c>
      <c r="Y298" s="17">
        <v>11.43</v>
      </c>
      <c r="Z298" s="17">
        <v>14.85</v>
      </c>
      <c r="AA298" s="17">
        <v>14.64</v>
      </c>
      <c r="AB298" s="18">
        <f>SUM(X298:AA298)</f>
        <v>52.42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13">
        <f>SUM(AC298:AF298)</f>
        <v>80.88</v>
      </c>
      <c r="AH298" s="17">
        <v>17.02</v>
      </c>
      <c r="AI298" s="17">
        <v>16.93</v>
      </c>
      <c r="AJ298" s="17">
        <v>21.71</v>
      </c>
      <c r="AK298" s="17">
        <v>18.72</v>
      </c>
      <c r="AL298" s="13">
        <f>SUM(AH298:AK298)</f>
        <v>74.38</v>
      </c>
      <c r="AM298" s="14">
        <v>16.98</v>
      </c>
    </row>
    <row r="299" spans="1:39" ht="22.5" customHeight="1">
      <c r="A299" s="22" t="s">
        <v>412</v>
      </c>
      <c r="B299" s="22" t="s">
        <v>413</v>
      </c>
      <c r="C299" s="7" t="s">
        <v>414</v>
      </c>
      <c r="D299" s="50">
        <f aca="true" t="shared" si="313" ref="D299:M299">+D284+D6</f>
        <v>-236.9900000000002</v>
      </c>
      <c r="E299" s="50">
        <f t="shared" si="313"/>
        <v>-45.080000000000176</v>
      </c>
      <c r="F299" s="50">
        <f t="shared" si="313"/>
        <v>-89.87999999999998</v>
      </c>
      <c r="G299" s="50">
        <f t="shared" si="313"/>
        <v>-100.56000000000016</v>
      </c>
      <c r="H299" s="51">
        <f t="shared" si="313"/>
        <v>-472.51000000000005</v>
      </c>
      <c r="I299" s="50">
        <f t="shared" si="313"/>
        <v>-127.71375661</v>
      </c>
      <c r="J299" s="50">
        <f t="shared" si="313"/>
        <v>-171.1717890333334</v>
      </c>
      <c r="K299" s="50">
        <f t="shared" si="313"/>
        <v>-108.98712316666655</v>
      </c>
      <c r="L299" s="50">
        <f t="shared" si="313"/>
        <v>-68.39608154666647</v>
      </c>
      <c r="M299" s="51">
        <f t="shared" si="313"/>
        <v>-476.268750356667</v>
      </c>
      <c r="N299" s="50">
        <f>+N284+N6</f>
        <v>-190.77999999999994</v>
      </c>
      <c r="O299" s="50">
        <f aca="true" t="shared" si="314" ref="O299:AB299">+O284+O6</f>
        <v>-177.0899999999997</v>
      </c>
      <c r="P299" s="50">
        <f t="shared" si="314"/>
        <v>-203.34000000000006</v>
      </c>
      <c r="Q299" s="50">
        <f t="shared" si="314"/>
        <v>-248.7499999999999</v>
      </c>
      <c r="R299" s="51">
        <f t="shared" si="314"/>
        <v>-819.9599999999989</v>
      </c>
      <c r="S299" s="50">
        <f t="shared" si="314"/>
        <v>-216.58999999999986</v>
      </c>
      <c r="T299" s="50">
        <f t="shared" si="314"/>
        <v>-96.78999999999999</v>
      </c>
      <c r="U299" s="50">
        <f t="shared" si="314"/>
        <v>-102.06999999999996</v>
      </c>
      <c r="V299" s="50">
        <f t="shared" si="314"/>
        <v>-199.69999999999985</v>
      </c>
      <c r="W299" s="51">
        <f t="shared" si="314"/>
        <v>-615.1499999999992</v>
      </c>
      <c r="X299" s="50">
        <f t="shared" si="314"/>
        <v>-156.34999999999997</v>
      </c>
      <c r="Y299" s="50">
        <f t="shared" si="314"/>
        <v>-207.40999999999963</v>
      </c>
      <c r="Z299" s="50">
        <f t="shared" si="314"/>
        <v>-69.87999999999998</v>
      </c>
      <c r="AA299" s="50">
        <f t="shared" si="314"/>
        <v>-16.049999999999827</v>
      </c>
      <c r="AB299" s="51">
        <f t="shared" si="314"/>
        <v>-449.6899999999989</v>
      </c>
      <c r="AC299" s="8">
        <f aca="true" t="shared" si="315" ref="AC299:AM299">AC6+AC284</f>
        <v>-149.21000000000018</v>
      </c>
      <c r="AD299" s="8">
        <f t="shared" si="315"/>
        <v>-63.540000000000106</v>
      </c>
      <c r="AE299" s="8">
        <f t="shared" si="315"/>
        <v>-91.6299999999999</v>
      </c>
      <c r="AF299" s="8">
        <f t="shared" si="315"/>
        <v>-165.43000000000018</v>
      </c>
      <c r="AG299" s="9">
        <f t="shared" si="315"/>
        <v>-469.80999999999943</v>
      </c>
      <c r="AH299" s="8">
        <f t="shared" si="315"/>
        <v>-146.9999999999999</v>
      </c>
      <c r="AI299" s="8">
        <f t="shared" si="315"/>
        <v>-118.79000000000016</v>
      </c>
      <c r="AJ299" s="8">
        <f t="shared" si="315"/>
        <v>-108.24999999999997</v>
      </c>
      <c r="AK299" s="8">
        <f t="shared" si="315"/>
        <v>-67.36999999999999</v>
      </c>
      <c r="AL299" s="9">
        <f t="shared" si="315"/>
        <v>-441.4100000000007</v>
      </c>
      <c r="AM299" s="10">
        <f t="shared" si="315"/>
        <v>-115.79000000000008</v>
      </c>
    </row>
    <row r="300" spans="1:39" ht="22.5" customHeight="1">
      <c r="A300" s="22" t="s">
        <v>415</v>
      </c>
      <c r="B300" s="22" t="s">
        <v>416</v>
      </c>
      <c r="C300" s="7" t="s">
        <v>417</v>
      </c>
      <c r="D300" s="50">
        <f aca="true" t="shared" si="316" ref="D300:AB300">D301+D316+D340+D346+D423</f>
        <v>-343.74999999999994</v>
      </c>
      <c r="E300" s="50">
        <f t="shared" si="316"/>
        <v>-41.78999999999999</v>
      </c>
      <c r="F300" s="50">
        <f t="shared" si="316"/>
        <v>-3.0200000000000102</v>
      </c>
      <c r="G300" s="50">
        <f t="shared" si="316"/>
        <v>1.6100000000000136</v>
      </c>
      <c r="H300" s="51">
        <f t="shared" si="316"/>
        <v>-386.94999999999993</v>
      </c>
      <c r="I300" s="50">
        <f t="shared" si="316"/>
        <v>-87.83000000000001</v>
      </c>
      <c r="J300" s="50">
        <f t="shared" si="316"/>
        <v>-174.98000000000002</v>
      </c>
      <c r="K300" s="50">
        <f t="shared" si="316"/>
        <v>-54.03999999999998</v>
      </c>
      <c r="L300" s="50">
        <f t="shared" si="316"/>
        <v>-85.22999999999999</v>
      </c>
      <c r="M300" s="51">
        <f t="shared" si="316"/>
        <v>-402.08</v>
      </c>
      <c r="N300" s="50">
        <f t="shared" si="316"/>
        <v>-142.48000000000002</v>
      </c>
      <c r="O300" s="50">
        <f t="shared" si="316"/>
        <v>-144.47999999999996</v>
      </c>
      <c r="P300" s="50">
        <f t="shared" si="316"/>
        <v>-147.67000000000004</v>
      </c>
      <c r="Q300" s="50">
        <f t="shared" si="316"/>
        <v>-311.57</v>
      </c>
      <c r="R300" s="51">
        <f t="shared" si="316"/>
        <v>-746.2</v>
      </c>
      <c r="S300" s="50">
        <f t="shared" si="316"/>
        <v>-134.82</v>
      </c>
      <c r="T300" s="50">
        <f t="shared" si="316"/>
        <v>-42.38</v>
      </c>
      <c r="U300" s="50">
        <f t="shared" si="316"/>
        <v>-41.43999999999997</v>
      </c>
      <c r="V300" s="50">
        <f t="shared" si="316"/>
        <v>-268.9699999999999</v>
      </c>
      <c r="W300" s="51">
        <f t="shared" si="316"/>
        <v>-487.60999999999996</v>
      </c>
      <c r="X300" s="50">
        <f t="shared" si="316"/>
        <v>-146.92</v>
      </c>
      <c r="Y300" s="50">
        <f t="shared" si="316"/>
        <v>-186.39</v>
      </c>
      <c r="Z300" s="50">
        <f t="shared" si="316"/>
        <v>24.599999999999994</v>
      </c>
      <c r="AA300" s="50">
        <f t="shared" si="316"/>
        <v>-54.540000000000035</v>
      </c>
      <c r="AB300" s="51">
        <f t="shared" si="316"/>
        <v>-363.24999999999994</v>
      </c>
      <c r="AC300" s="8">
        <f aca="true" t="shared" si="317" ref="AC300:AM300">AC301+AC316+AC340+AC346+AC423</f>
        <v>-194.36</v>
      </c>
      <c r="AD300" s="8">
        <f t="shared" si="317"/>
        <v>-4.60000000000001</v>
      </c>
      <c r="AE300" s="8">
        <f t="shared" si="317"/>
        <v>-79.30000000000004</v>
      </c>
      <c r="AF300" s="8">
        <f t="shared" si="317"/>
        <v>-285.4</v>
      </c>
      <c r="AG300" s="9">
        <f t="shared" si="317"/>
        <v>-563.66</v>
      </c>
      <c r="AH300" s="8">
        <f t="shared" si="317"/>
        <v>-198.68000000000012</v>
      </c>
      <c r="AI300" s="8">
        <f t="shared" si="317"/>
        <v>-123.54000000000002</v>
      </c>
      <c r="AJ300" s="8">
        <f t="shared" si="317"/>
        <v>-80.53</v>
      </c>
      <c r="AK300" s="8">
        <f t="shared" si="317"/>
        <v>-70.42999999999998</v>
      </c>
      <c r="AL300" s="9">
        <f t="shared" si="317"/>
        <v>-473.18000000000006</v>
      </c>
      <c r="AM300" s="10">
        <f t="shared" si="317"/>
        <v>-69.88</v>
      </c>
    </row>
    <row r="301" spans="1:39" ht="11.25">
      <c r="A301" s="21" t="s">
        <v>418</v>
      </c>
      <c r="B301" s="21" t="s">
        <v>419</v>
      </c>
      <c r="C301" s="7" t="s">
        <v>420</v>
      </c>
      <c r="D301" s="8">
        <f aca="true" t="shared" si="318" ref="D301:AJ301">D302-D309</f>
        <v>-104.77999999999999</v>
      </c>
      <c r="E301" s="8">
        <f t="shared" si="318"/>
        <v>-10.229999999999995</v>
      </c>
      <c r="F301" s="8">
        <f t="shared" si="318"/>
        <v>-50.10000000000001</v>
      </c>
      <c r="G301" s="8">
        <f t="shared" si="318"/>
        <v>-96.49999999999999</v>
      </c>
      <c r="H301" s="9">
        <f t="shared" si="318"/>
        <v>-261.61</v>
      </c>
      <c r="I301" s="8">
        <f t="shared" si="318"/>
        <v>-55.79</v>
      </c>
      <c r="J301" s="8">
        <f t="shared" si="318"/>
        <v>-21.71</v>
      </c>
      <c r="K301" s="8">
        <f t="shared" si="318"/>
        <v>-86.4</v>
      </c>
      <c r="L301" s="8">
        <f t="shared" si="318"/>
        <v>-114.62000000000002</v>
      </c>
      <c r="M301" s="9">
        <f t="shared" si="318"/>
        <v>-278.52</v>
      </c>
      <c r="N301" s="8">
        <f t="shared" si="318"/>
        <v>-66.24</v>
      </c>
      <c r="O301" s="8">
        <f t="shared" si="318"/>
        <v>-24.409999999999986</v>
      </c>
      <c r="P301" s="8">
        <f t="shared" si="318"/>
        <v>-73.22000000000001</v>
      </c>
      <c r="Q301" s="8">
        <f t="shared" si="318"/>
        <v>-150.28</v>
      </c>
      <c r="R301" s="9">
        <f t="shared" si="318"/>
        <v>-314.15</v>
      </c>
      <c r="S301" s="8">
        <f t="shared" si="318"/>
        <v>-68.44999999999999</v>
      </c>
      <c r="T301" s="8">
        <f t="shared" si="318"/>
        <v>-4.309999999999997</v>
      </c>
      <c r="U301" s="8">
        <f t="shared" si="318"/>
        <v>-35.480000000000004</v>
      </c>
      <c r="V301" s="8">
        <f t="shared" si="318"/>
        <v>-144.75999999999993</v>
      </c>
      <c r="W301" s="9">
        <f t="shared" si="318"/>
        <v>-252.99999999999994</v>
      </c>
      <c r="X301" s="8">
        <f t="shared" si="318"/>
        <v>-81.48</v>
      </c>
      <c r="Y301" s="8">
        <f t="shared" si="318"/>
        <v>-19.850000000000005</v>
      </c>
      <c r="Z301" s="8">
        <f t="shared" si="318"/>
        <v>-48.870000000000005</v>
      </c>
      <c r="AA301" s="8">
        <f t="shared" si="318"/>
        <v>-98.64000000000003</v>
      </c>
      <c r="AB301" s="9">
        <f t="shared" si="318"/>
        <v>-248.84000000000003</v>
      </c>
      <c r="AC301" s="8">
        <f t="shared" si="318"/>
        <v>-141.9</v>
      </c>
      <c r="AD301" s="8">
        <f t="shared" si="318"/>
        <v>-0.7699999999999925</v>
      </c>
      <c r="AE301" s="8">
        <f t="shared" si="318"/>
        <v>-82.53</v>
      </c>
      <c r="AF301" s="8">
        <f t="shared" si="318"/>
        <v>-89.23999999999997</v>
      </c>
      <c r="AG301" s="9">
        <f t="shared" si="318"/>
        <v>-314.43999999999994</v>
      </c>
      <c r="AH301" s="8">
        <f t="shared" si="318"/>
        <v>-141.84000000000003</v>
      </c>
      <c r="AI301" s="8">
        <f t="shared" si="318"/>
        <v>-77.86000000000001</v>
      </c>
      <c r="AJ301" s="8">
        <f t="shared" si="318"/>
        <v>14.419999999999995</v>
      </c>
      <c r="AK301" s="8">
        <f>AK302-AK309</f>
        <v>-60.059999999999995</v>
      </c>
      <c r="AL301" s="9">
        <f>AL302-AL309</f>
        <v>-265.34000000000003</v>
      </c>
      <c r="AM301" s="10">
        <f>AM302-AM309</f>
        <v>-48.46000000000001</v>
      </c>
    </row>
    <row r="302" spans="1:39" ht="11.25" customHeight="1">
      <c r="A302" s="23" t="s">
        <v>421</v>
      </c>
      <c r="B302" s="23" t="s">
        <v>422</v>
      </c>
      <c r="C302" s="11" t="s">
        <v>423</v>
      </c>
      <c r="D302" s="12">
        <f aca="true" t="shared" si="319" ref="D302:V302">D303+D306</f>
        <v>-1.3</v>
      </c>
      <c r="E302" s="12">
        <f t="shared" si="319"/>
        <v>-0.7799999999999998</v>
      </c>
      <c r="F302" s="12">
        <f t="shared" si="319"/>
        <v>-2.39</v>
      </c>
      <c r="G302" s="12">
        <f t="shared" si="319"/>
        <v>1.0499999999999994</v>
      </c>
      <c r="H302" s="16">
        <f t="shared" si="319"/>
        <v>-3.42</v>
      </c>
      <c r="I302" s="12">
        <f t="shared" si="319"/>
        <v>-2.37</v>
      </c>
      <c r="J302" s="12">
        <f t="shared" si="319"/>
        <v>1.8899999999999997</v>
      </c>
      <c r="K302" s="12">
        <f t="shared" si="319"/>
        <v>0.16</v>
      </c>
      <c r="L302" s="12">
        <f t="shared" si="319"/>
        <v>7.92</v>
      </c>
      <c r="M302" s="16">
        <f t="shared" si="319"/>
        <v>7.6</v>
      </c>
      <c r="N302" s="12">
        <f t="shared" si="319"/>
        <v>1.7100000000000004</v>
      </c>
      <c r="O302" s="12">
        <f t="shared" si="319"/>
        <v>4.12</v>
      </c>
      <c r="P302" s="12">
        <f t="shared" si="319"/>
        <v>-0.25000000000000006</v>
      </c>
      <c r="Q302" s="12">
        <f t="shared" si="319"/>
        <v>28.2</v>
      </c>
      <c r="R302" s="16">
        <f t="shared" si="319"/>
        <v>33.78</v>
      </c>
      <c r="S302" s="12">
        <f t="shared" si="319"/>
        <v>5.590000000000001</v>
      </c>
      <c r="T302" s="12">
        <f t="shared" si="319"/>
        <v>3.8800000000000003</v>
      </c>
      <c r="U302" s="12">
        <f t="shared" si="319"/>
        <v>12.370000000000001</v>
      </c>
      <c r="V302" s="12">
        <f t="shared" si="319"/>
        <v>7.740000000000001</v>
      </c>
      <c r="W302" s="16">
        <f>W303+W306</f>
        <v>29.58</v>
      </c>
      <c r="X302" s="12">
        <f aca="true" t="shared" si="320" ref="X302:AM302">X303+X306</f>
        <v>-2.33</v>
      </c>
      <c r="Y302" s="12">
        <f t="shared" si="320"/>
        <v>5.37</v>
      </c>
      <c r="Z302" s="12">
        <f t="shared" si="320"/>
        <v>17.5</v>
      </c>
      <c r="AA302" s="12">
        <f t="shared" si="320"/>
        <v>21.08</v>
      </c>
      <c r="AB302" s="16">
        <f t="shared" si="320"/>
        <v>41.62</v>
      </c>
      <c r="AC302" s="12">
        <f t="shared" si="320"/>
        <v>-0.6199999999999997</v>
      </c>
      <c r="AD302" s="12">
        <f t="shared" si="320"/>
        <v>6.879999999999999</v>
      </c>
      <c r="AE302" s="12">
        <f t="shared" si="320"/>
        <v>13.68</v>
      </c>
      <c r="AF302" s="12">
        <f t="shared" si="320"/>
        <v>15.55</v>
      </c>
      <c r="AG302" s="16">
        <f t="shared" si="320"/>
        <v>35.49</v>
      </c>
      <c r="AH302" s="12">
        <f t="shared" si="320"/>
        <v>3.5699999999999985</v>
      </c>
      <c r="AI302" s="12">
        <f t="shared" si="320"/>
        <v>0.41999999999999993</v>
      </c>
      <c r="AJ302" s="12">
        <f t="shared" si="320"/>
        <v>-1</v>
      </c>
      <c r="AK302" s="12">
        <f t="shared" si="320"/>
        <v>2.63</v>
      </c>
      <c r="AL302" s="16">
        <f t="shared" si="320"/>
        <v>5.619999999999999</v>
      </c>
      <c r="AM302" s="14">
        <f t="shared" si="320"/>
        <v>-3.5299999999999994</v>
      </c>
    </row>
    <row r="303" spans="1:39" ht="11.25" customHeight="1">
      <c r="A303" s="23" t="s">
        <v>424</v>
      </c>
      <c r="B303" s="19" t="s">
        <v>425</v>
      </c>
      <c r="C303" s="11" t="s">
        <v>426</v>
      </c>
      <c r="D303" s="12">
        <f aca="true" t="shared" si="321" ref="D303:S304">D304</f>
        <v>1.39</v>
      </c>
      <c r="E303" s="12">
        <f t="shared" si="321"/>
        <v>0.74</v>
      </c>
      <c r="F303" s="12">
        <f t="shared" si="321"/>
        <v>2.94</v>
      </c>
      <c r="G303" s="12">
        <f t="shared" si="321"/>
        <v>3.13</v>
      </c>
      <c r="H303" s="16">
        <f t="shared" si="321"/>
        <v>8.2</v>
      </c>
      <c r="I303" s="12">
        <f t="shared" si="321"/>
        <v>0.18</v>
      </c>
      <c r="J303" s="12">
        <f t="shared" si="321"/>
        <v>1.9599999999999997</v>
      </c>
      <c r="K303" s="12">
        <f t="shared" si="321"/>
        <v>0.13</v>
      </c>
      <c r="L303" s="12">
        <f t="shared" si="321"/>
        <v>1.12</v>
      </c>
      <c r="M303" s="16">
        <f t="shared" si="321"/>
        <v>3.3899999999999997</v>
      </c>
      <c r="N303" s="12">
        <f t="shared" si="321"/>
        <v>2.74</v>
      </c>
      <c r="O303" s="12">
        <f t="shared" si="321"/>
        <v>3.8</v>
      </c>
      <c r="P303" s="12">
        <f t="shared" si="321"/>
        <v>0.42</v>
      </c>
      <c r="Q303" s="12">
        <f t="shared" si="321"/>
        <v>13.2</v>
      </c>
      <c r="R303" s="16">
        <f t="shared" si="321"/>
        <v>20.16</v>
      </c>
      <c r="S303" s="12">
        <f t="shared" si="321"/>
        <v>5.19</v>
      </c>
      <c r="T303" s="12">
        <f aca="true" t="shared" si="322" ref="T303:AM304">T304</f>
        <v>3.66</v>
      </c>
      <c r="U303" s="12">
        <f t="shared" si="322"/>
        <v>7.22</v>
      </c>
      <c r="V303" s="12">
        <f t="shared" si="322"/>
        <v>2.33</v>
      </c>
      <c r="W303" s="16">
        <f t="shared" si="322"/>
        <v>18.4</v>
      </c>
      <c r="X303" s="12">
        <f t="shared" si="322"/>
        <v>2.41</v>
      </c>
      <c r="Y303" s="12">
        <f t="shared" si="322"/>
        <v>4.58</v>
      </c>
      <c r="Z303" s="12">
        <f t="shared" si="322"/>
        <v>2.2</v>
      </c>
      <c r="AA303" s="12">
        <f t="shared" si="322"/>
        <v>17.24</v>
      </c>
      <c r="AB303" s="16">
        <f t="shared" si="322"/>
        <v>26.43</v>
      </c>
      <c r="AC303" s="12">
        <f t="shared" si="322"/>
        <v>3.02</v>
      </c>
      <c r="AD303" s="12">
        <f t="shared" si="322"/>
        <v>5</v>
      </c>
      <c r="AE303" s="12">
        <f t="shared" si="322"/>
        <v>2.88</v>
      </c>
      <c r="AF303" s="12">
        <f t="shared" si="322"/>
        <v>27.52</v>
      </c>
      <c r="AG303" s="16">
        <f t="shared" si="322"/>
        <v>38.42</v>
      </c>
      <c r="AH303" s="12">
        <f t="shared" si="322"/>
        <v>8.04</v>
      </c>
      <c r="AI303" s="12">
        <f t="shared" si="322"/>
        <v>2.53</v>
      </c>
      <c r="AJ303" s="12">
        <f t="shared" si="322"/>
        <v>1.6099999999999999</v>
      </c>
      <c r="AK303" s="12">
        <f t="shared" si="322"/>
        <v>2.33</v>
      </c>
      <c r="AL303" s="16">
        <f t="shared" si="322"/>
        <v>14.509999999999998</v>
      </c>
      <c r="AM303" s="14">
        <f t="shared" si="322"/>
        <v>2.58</v>
      </c>
    </row>
    <row r="304" spans="1:39" ht="12" customHeight="1">
      <c r="A304" s="23" t="s">
        <v>427</v>
      </c>
      <c r="B304" s="23" t="s">
        <v>428</v>
      </c>
      <c r="C304" s="11" t="s">
        <v>429</v>
      </c>
      <c r="D304" s="12">
        <f t="shared" si="321"/>
        <v>1.39</v>
      </c>
      <c r="E304" s="12">
        <f t="shared" si="321"/>
        <v>0.74</v>
      </c>
      <c r="F304" s="12">
        <f t="shared" si="321"/>
        <v>2.94</v>
      </c>
      <c r="G304" s="12">
        <f t="shared" si="321"/>
        <v>3.13</v>
      </c>
      <c r="H304" s="16">
        <f t="shared" si="321"/>
        <v>8.2</v>
      </c>
      <c r="I304" s="12">
        <f t="shared" si="321"/>
        <v>0.18</v>
      </c>
      <c r="J304" s="12">
        <f t="shared" si="321"/>
        <v>1.9599999999999997</v>
      </c>
      <c r="K304" s="12">
        <f t="shared" si="321"/>
        <v>0.13</v>
      </c>
      <c r="L304" s="12">
        <f t="shared" si="321"/>
        <v>1.12</v>
      </c>
      <c r="M304" s="16">
        <f t="shared" si="321"/>
        <v>3.3899999999999997</v>
      </c>
      <c r="N304" s="12">
        <f t="shared" si="321"/>
        <v>2.74</v>
      </c>
      <c r="O304" s="12">
        <f t="shared" si="321"/>
        <v>3.8</v>
      </c>
      <c r="P304" s="12">
        <f t="shared" si="321"/>
        <v>0.42</v>
      </c>
      <c r="Q304" s="12">
        <f t="shared" si="321"/>
        <v>13.2</v>
      </c>
      <c r="R304" s="16">
        <f t="shared" si="321"/>
        <v>20.16</v>
      </c>
      <c r="S304" s="12">
        <f t="shared" si="321"/>
        <v>5.19</v>
      </c>
      <c r="T304" s="12">
        <f t="shared" si="322"/>
        <v>3.66</v>
      </c>
      <c r="U304" s="12">
        <f t="shared" si="322"/>
        <v>7.22</v>
      </c>
      <c r="V304" s="12">
        <f t="shared" si="322"/>
        <v>2.33</v>
      </c>
      <c r="W304" s="16">
        <f t="shared" si="322"/>
        <v>18.4</v>
      </c>
      <c r="X304" s="12">
        <f t="shared" si="322"/>
        <v>2.41</v>
      </c>
      <c r="Y304" s="12">
        <f t="shared" si="322"/>
        <v>4.58</v>
      </c>
      <c r="Z304" s="12">
        <f t="shared" si="322"/>
        <v>2.2</v>
      </c>
      <c r="AA304" s="12">
        <f t="shared" si="322"/>
        <v>17.24</v>
      </c>
      <c r="AB304" s="16">
        <f t="shared" si="322"/>
        <v>26.43</v>
      </c>
      <c r="AC304" s="12">
        <f t="shared" si="322"/>
        <v>3.02</v>
      </c>
      <c r="AD304" s="12">
        <f t="shared" si="322"/>
        <v>5</v>
      </c>
      <c r="AE304" s="12">
        <f t="shared" si="322"/>
        <v>2.88</v>
      </c>
      <c r="AF304" s="12">
        <f t="shared" si="322"/>
        <v>27.52</v>
      </c>
      <c r="AG304" s="16">
        <f t="shared" si="322"/>
        <v>38.42</v>
      </c>
      <c r="AH304" s="12">
        <f t="shared" si="322"/>
        <v>8.04</v>
      </c>
      <c r="AI304" s="12">
        <f t="shared" si="322"/>
        <v>2.53</v>
      </c>
      <c r="AJ304" s="12">
        <f t="shared" si="322"/>
        <v>1.6099999999999999</v>
      </c>
      <c r="AK304" s="12">
        <f t="shared" si="322"/>
        <v>2.33</v>
      </c>
      <c r="AL304" s="16">
        <f t="shared" si="322"/>
        <v>14.509999999999998</v>
      </c>
      <c r="AM304" s="14">
        <f t="shared" si="322"/>
        <v>2.58</v>
      </c>
    </row>
    <row r="305" spans="1:39" ht="11.25" customHeight="1">
      <c r="A305" s="19" t="s">
        <v>430</v>
      </c>
      <c r="B305" s="19" t="s">
        <v>431</v>
      </c>
      <c r="C305" s="11" t="s">
        <v>432</v>
      </c>
      <c r="D305" s="17">
        <v>1.39</v>
      </c>
      <c r="E305" s="17">
        <v>0.74</v>
      </c>
      <c r="F305" s="17">
        <v>2.94</v>
      </c>
      <c r="G305" s="17">
        <v>3.13</v>
      </c>
      <c r="H305" s="25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25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25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25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25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13">
        <f>SUM(AC305:AF305)</f>
        <v>38.42</v>
      </c>
      <c r="AH305" s="17">
        <v>8.04</v>
      </c>
      <c r="AI305" s="17">
        <v>2.53</v>
      </c>
      <c r="AJ305" s="17">
        <v>1.6099999999999999</v>
      </c>
      <c r="AK305" s="17">
        <v>2.33</v>
      </c>
      <c r="AL305" s="13">
        <f>SUM(AH305:AK305)</f>
        <v>14.509999999999998</v>
      </c>
      <c r="AM305" s="14">
        <v>2.58</v>
      </c>
    </row>
    <row r="306" spans="1:39" ht="11.25">
      <c r="A306" s="19" t="s">
        <v>433</v>
      </c>
      <c r="B306" s="19" t="s">
        <v>434</v>
      </c>
      <c r="C306" s="11" t="s">
        <v>435</v>
      </c>
      <c r="D306" s="12">
        <f aca="true" t="shared" si="323" ref="D306:AM306">D307+D308</f>
        <v>-2.69</v>
      </c>
      <c r="E306" s="12">
        <f t="shared" si="323"/>
        <v>-1.5199999999999998</v>
      </c>
      <c r="F306" s="12">
        <f t="shared" si="323"/>
        <v>-5.33</v>
      </c>
      <c r="G306" s="12">
        <f t="shared" si="323"/>
        <v>-2.0800000000000005</v>
      </c>
      <c r="H306" s="16">
        <f t="shared" si="323"/>
        <v>-11.62</v>
      </c>
      <c r="I306" s="12">
        <f t="shared" si="323"/>
        <v>-2.5500000000000003</v>
      </c>
      <c r="J306" s="12">
        <f t="shared" si="323"/>
        <v>-0.06999999999999999</v>
      </c>
      <c r="K306" s="12">
        <f t="shared" si="323"/>
        <v>0.03</v>
      </c>
      <c r="L306" s="12">
        <f t="shared" si="323"/>
        <v>6.8</v>
      </c>
      <c r="M306" s="16">
        <f t="shared" si="323"/>
        <v>4.21</v>
      </c>
      <c r="N306" s="12">
        <f t="shared" si="323"/>
        <v>-1.0299999999999998</v>
      </c>
      <c r="O306" s="12">
        <f t="shared" si="323"/>
        <v>0.32</v>
      </c>
      <c r="P306" s="12">
        <f t="shared" si="323"/>
        <v>-0.67</v>
      </c>
      <c r="Q306" s="12">
        <f t="shared" si="323"/>
        <v>15</v>
      </c>
      <c r="R306" s="16">
        <f t="shared" si="323"/>
        <v>13.62</v>
      </c>
      <c r="S306" s="12">
        <f t="shared" si="323"/>
        <v>0.4</v>
      </c>
      <c r="T306" s="12">
        <f t="shared" si="323"/>
        <v>0.22</v>
      </c>
      <c r="U306" s="12">
        <f t="shared" si="323"/>
        <v>5.15</v>
      </c>
      <c r="V306" s="12">
        <f t="shared" si="323"/>
        <v>5.410000000000001</v>
      </c>
      <c r="W306" s="16">
        <f t="shared" si="323"/>
        <v>11.180000000000001</v>
      </c>
      <c r="X306" s="12">
        <f t="shared" si="323"/>
        <v>-4.74</v>
      </c>
      <c r="Y306" s="12">
        <f t="shared" si="323"/>
        <v>0.79</v>
      </c>
      <c r="Z306" s="12">
        <f t="shared" si="323"/>
        <v>15.3</v>
      </c>
      <c r="AA306" s="12">
        <f t="shared" si="323"/>
        <v>3.8400000000000003</v>
      </c>
      <c r="AB306" s="16">
        <f t="shared" si="323"/>
        <v>15.19</v>
      </c>
      <c r="AC306" s="12">
        <f t="shared" si="323"/>
        <v>-3.6399999999999997</v>
      </c>
      <c r="AD306" s="12">
        <f t="shared" si="323"/>
        <v>1.879999999999999</v>
      </c>
      <c r="AE306" s="12">
        <f t="shared" si="323"/>
        <v>10.8</v>
      </c>
      <c r="AF306" s="12">
        <f t="shared" si="323"/>
        <v>-11.969999999999999</v>
      </c>
      <c r="AG306" s="16">
        <f t="shared" si="323"/>
        <v>-2.9299999999999997</v>
      </c>
      <c r="AH306" s="12">
        <f t="shared" si="323"/>
        <v>-4.470000000000001</v>
      </c>
      <c r="AI306" s="12">
        <f t="shared" si="323"/>
        <v>-2.11</v>
      </c>
      <c r="AJ306" s="12">
        <f t="shared" si="323"/>
        <v>-2.61</v>
      </c>
      <c r="AK306" s="12">
        <f t="shared" si="323"/>
        <v>0.3</v>
      </c>
      <c r="AL306" s="16">
        <f t="shared" si="323"/>
        <v>-8.889999999999999</v>
      </c>
      <c r="AM306" s="14">
        <f t="shared" si="323"/>
        <v>-6.109999999999999</v>
      </c>
    </row>
    <row r="307" spans="1:39" ht="11.25" customHeight="1">
      <c r="A307" s="19" t="s">
        <v>436</v>
      </c>
      <c r="B307" s="19" t="s">
        <v>437</v>
      </c>
      <c r="C307" s="11" t="s">
        <v>438</v>
      </c>
      <c r="D307" s="24">
        <v>-0.06</v>
      </c>
      <c r="E307" s="24">
        <v>-1.5699999999999998</v>
      </c>
      <c r="F307" s="24">
        <v>0.1</v>
      </c>
      <c r="G307" s="24">
        <v>0.08999999999999986</v>
      </c>
      <c r="H307" s="25">
        <f>SUM(D307:G307)</f>
        <v>-1.44</v>
      </c>
      <c r="I307" s="24">
        <v>0.01</v>
      </c>
      <c r="J307" s="24">
        <v>0.08</v>
      </c>
      <c r="K307" s="24">
        <v>0.03</v>
      </c>
      <c r="L307" s="24">
        <v>0</v>
      </c>
      <c r="M307" s="25">
        <f>SUM(I307:L307)</f>
        <v>0.12</v>
      </c>
      <c r="N307" s="24">
        <v>0.14</v>
      </c>
      <c r="O307" s="24">
        <v>0.22</v>
      </c>
      <c r="P307" s="24">
        <v>0.08</v>
      </c>
      <c r="Q307" s="24">
        <v>-0.03</v>
      </c>
      <c r="R307" s="25">
        <f>SUM(N307:Q307)</f>
        <v>0.41000000000000003</v>
      </c>
      <c r="S307" s="24">
        <v>0.34</v>
      </c>
      <c r="T307" s="24">
        <v>0.22</v>
      </c>
      <c r="U307" s="24">
        <v>0.58</v>
      </c>
      <c r="V307" s="24">
        <v>0.24</v>
      </c>
      <c r="W307" s="25">
        <f>SUM(S307:V307)</f>
        <v>1.3800000000000001</v>
      </c>
      <c r="X307" s="24">
        <v>0.34</v>
      </c>
      <c r="Y307" s="24">
        <v>0.85</v>
      </c>
      <c r="Z307" s="24">
        <v>0.82</v>
      </c>
      <c r="AA307" s="24">
        <v>0.44</v>
      </c>
      <c r="AB307" s="25">
        <f>SUM(X307:AA307)</f>
        <v>2.4499999999999997</v>
      </c>
      <c r="AC307" s="24">
        <v>0.49</v>
      </c>
      <c r="AD307" s="24">
        <v>2.54</v>
      </c>
      <c r="AE307" s="24">
        <v>0.16</v>
      </c>
      <c r="AF307" s="24">
        <v>0.81</v>
      </c>
      <c r="AG307" s="13">
        <f>SUM(AC307:AF307)</f>
        <v>4</v>
      </c>
      <c r="AH307" s="24">
        <v>1.26</v>
      </c>
      <c r="AI307" s="24">
        <v>0.56</v>
      </c>
      <c r="AJ307" s="24">
        <v>0.35</v>
      </c>
      <c r="AK307" s="24">
        <v>0.06</v>
      </c>
      <c r="AL307" s="13">
        <f>SUM(AH307:AK307)</f>
        <v>2.23</v>
      </c>
      <c r="AM307" s="14">
        <v>0.04</v>
      </c>
    </row>
    <row r="308" spans="1:39" ht="22.5" customHeight="1">
      <c r="A308" s="19" t="s">
        <v>439</v>
      </c>
      <c r="B308" s="19" t="s">
        <v>440</v>
      </c>
      <c r="C308" s="11" t="s">
        <v>441</v>
      </c>
      <c r="D308" s="24">
        <v>-2.63</v>
      </c>
      <c r="E308" s="24">
        <v>0.05</v>
      </c>
      <c r="F308" s="24">
        <v>-5.43</v>
      </c>
      <c r="G308" s="24">
        <v>-2.1700000000000004</v>
      </c>
      <c r="H308" s="25">
        <f>SUM(D308:G308)</f>
        <v>-10.18</v>
      </c>
      <c r="I308" s="24">
        <v>-2.56</v>
      </c>
      <c r="J308" s="24">
        <v>-0.15</v>
      </c>
      <c r="K308" s="24">
        <v>0</v>
      </c>
      <c r="L308" s="24">
        <v>6.8</v>
      </c>
      <c r="M308" s="25">
        <f>SUM(I308:L308)</f>
        <v>4.09</v>
      </c>
      <c r="N308" s="24">
        <v>-1.17</v>
      </c>
      <c r="O308" s="24">
        <v>0.1</v>
      </c>
      <c r="P308" s="24">
        <v>-0.75</v>
      </c>
      <c r="Q308" s="24">
        <v>15.03</v>
      </c>
      <c r="R308" s="25">
        <f>SUM(N308:Q308)</f>
        <v>13.209999999999999</v>
      </c>
      <c r="S308" s="24">
        <v>0.06</v>
      </c>
      <c r="T308" s="24">
        <v>0</v>
      </c>
      <c r="U308" s="24">
        <v>4.57</v>
      </c>
      <c r="V308" s="24">
        <v>5.170000000000001</v>
      </c>
      <c r="W308" s="25">
        <f>SUM(S308:V308)</f>
        <v>9.8</v>
      </c>
      <c r="X308" s="24">
        <v>-5.08</v>
      </c>
      <c r="Y308" s="24">
        <v>-0.06</v>
      </c>
      <c r="Z308" s="24">
        <v>14.48</v>
      </c>
      <c r="AA308" s="24">
        <v>3.4000000000000004</v>
      </c>
      <c r="AB308" s="25">
        <f>SUM(X308:AA308)</f>
        <v>12.74</v>
      </c>
      <c r="AC308" s="24">
        <v>-4.13</v>
      </c>
      <c r="AD308" s="24">
        <v>-0.660000000000001</v>
      </c>
      <c r="AE308" s="24">
        <v>10.64</v>
      </c>
      <c r="AF308" s="24">
        <v>-12.78</v>
      </c>
      <c r="AG308" s="13">
        <f>SUM(AC308:AF308)</f>
        <v>-6.93</v>
      </c>
      <c r="AH308" s="24">
        <v>-5.73</v>
      </c>
      <c r="AI308" s="24">
        <v>-2.67</v>
      </c>
      <c r="AJ308" s="24">
        <v>-2.96</v>
      </c>
      <c r="AK308" s="24">
        <v>0.24</v>
      </c>
      <c r="AL308" s="13">
        <f>SUM(AH308:AK308)</f>
        <v>-11.12</v>
      </c>
      <c r="AM308" s="14">
        <v>-6.1499999999999995</v>
      </c>
    </row>
    <row r="309" spans="1:39" ht="11.25">
      <c r="A309" s="23" t="s">
        <v>442</v>
      </c>
      <c r="B309" s="23" t="s">
        <v>443</v>
      </c>
      <c r="C309" s="11" t="s">
        <v>444</v>
      </c>
      <c r="D309" s="12">
        <f aca="true" t="shared" si="324" ref="D309:R309">D310+D314</f>
        <v>103.47999999999999</v>
      </c>
      <c r="E309" s="12">
        <f t="shared" si="324"/>
        <v>9.449999999999996</v>
      </c>
      <c r="F309" s="12">
        <f t="shared" si="324"/>
        <v>47.71000000000001</v>
      </c>
      <c r="G309" s="12">
        <f t="shared" si="324"/>
        <v>97.54999999999998</v>
      </c>
      <c r="H309" s="16">
        <f t="shared" si="324"/>
        <v>258.19</v>
      </c>
      <c r="I309" s="12">
        <f t="shared" si="324"/>
        <v>53.42</v>
      </c>
      <c r="J309" s="12">
        <f t="shared" si="324"/>
        <v>23.6</v>
      </c>
      <c r="K309" s="12">
        <f t="shared" si="324"/>
        <v>86.56</v>
      </c>
      <c r="L309" s="12">
        <f t="shared" si="324"/>
        <v>122.54000000000002</v>
      </c>
      <c r="M309" s="16">
        <f t="shared" si="324"/>
        <v>286.12</v>
      </c>
      <c r="N309" s="12">
        <f t="shared" si="324"/>
        <v>67.94999999999999</v>
      </c>
      <c r="O309" s="12">
        <f t="shared" si="324"/>
        <v>28.529999999999987</v>
      </c>
      <c r="P309" s="12">
        <f t="shared" si="324"/>
        <v>72.97000000000001</v>
      </c>
      <c r="Q309" s="12">
        <f t="shared" si="324"/>
        <v>178.48</v>
      </c>
      <c r="R309" s="16">
        <f t="shared" si="324"/>
        <v>347.93</v>
      </c>
      <c r="S309" s="12">
        <f aca="true" t="shared" si="325" ref="S309:AM309">S310+S314</f>
        <v>74.03999999999999</v>
      </c>
      <c r="T309" s="12">
        <f t="shared" si="325"/>
        <v>8.189999999999998</v>
      </c>
      <c r="U309" s="12">
        <f t="shared" si="325"/>
        <v>47.85</v>
      </c>
      <c r="V309" s="12">
        <f t="shared" si="325"/>
        <v>152.49999999999994</v>
      </c>
      <c r="W309" s="16">
        <f t="shared" si="325"/>
        <v>282.5799999999999</v>
      </c>
      <c r="X309" s="12">
        <f t="shared" si="325"/>
        <v>79.15</v>
      </c>
      <c r="Y309" s="12">
        <f t="shared" si="325"/>
        <v>25.220000000000006</v>
      </c>
      <c r="Z309" s="12">
        <f t="shared" si="325"/>
        <v>66.37</v>
      </c>
      <c r="AA309" s="12">
        <f t="shared" si="325"/>
        <v>119.72000000000003</v>
      </c>
      <c r="AB309" s="16">
        <f t="shared" si="325"/>
        <v>290.46000000000004</v>
      </c>
      <c r="AC309" s="12">
        <f t="shared" si="325"/>
        <v>141.28</v>
      </c>
      <c r="AD309" s="12">
        <f t="shared" si="325"/>
        <v>7.6499999999999915</v>
      </c>
      <c r="AE309" s="12">
        <f t="shared" si="325"/>
        <v>96.21000000000001</v>
      </c>
      <c r="AF309" s="12">
        <f t="shared" si="325"/>
        <v>104.78999999999996</v>
      </c>
      <c r="AG309" s="16">
        <f t="shared" si="325"/>
        <v>349.92999999999995</v>
      </c>
      <c r="AH309" s="12">
        <f t="shared" si="325"/>
        <v>145.41000000000003</v>
      </c>
      <c r="AI309" s="12">
        <f t="shared" si="325"/>
        <v>78.28000000000002</v>
      </c>
      <c r="AJ309" s="12">
        <f t="shared" si="325"/>
        <v>-15.419999999999995</v>
      </c>
      <c r="AK309" s="12">
        <f t="shared" si="325"/>
        <v>62.69</v>
      </c>
      <c r="AL309" s="16">
        <f t="shared" si="325"/>
        <v>270.96000000000004</v>
      </c>
      <c r="AM309" s="14">
        <f t="shared" si="325"/>
        <v>44.93000000000001</v>
      </c>
    </row>
    <row r="310" spans="1:39" ht="11.25" customHeight="1">
      <c r="A310" s="23" t="s">
        <v>424</v>
      </c>
      <c r="B310" s="23" t="s">
        <v>425</v>
      </c>
      <c r="C310" s="11" t="s">
        <v>426</v>
      </c>
      <c r="D310" s="12">
        <f aca="true" t="shared" si="326" ref="D310:AM310">D311+D313</f>
        <v>31.3</v>
      </c>
      <c r="E310" s="12">
        <f t="shared" si="326"/>
        <v>30.949999999999996</v>
      </c>
      <c r="F310" s="12">
        <f t="shared" si="326"/>
        <v>33.34</v>
      </c>
      <c r="G310" s="12">
        <f t="shared" si="326"/>
        <v>54.40999999999999</v>
      </c>
      <c r="H310" s="16">
        <f t="shared" si="326"/>
        <v>150</v>
      </c>
      <c r="I310" s="12">
        <f t="shared" si="326"/>
        <v>27.72</v>
      </c>
      <c r="J310" s="12">
        <f t="shared" si="326"/>
        <v>20.53</v>
      </c>
      <c r="K310" s="12">
        <f t="shared" si="326"/>
        <v>70.14</v>
      </c>
      <c r="L310" s="12">
        <f t="shared" si="326"/>
        <v>53.14000000000001</v>
      </c>
      <c r="M310" s="16">
        <f t="shared" si="326"/>
        <v>171.53000000000003</v>
      </c>
      <c r="N310" s="12">
        <f t="shared" si="326"/>
        <v>40.14</v>
      </c>
      <c r="O310" s="12">
        <f t="shared" si="326"/>
        <v>60.349999999999994</v>
      </c>
      <c r="P310" s="12">
        <f t="shared" si="326"/>
        <v>58.120000000000005</v>
      </c>
      <c r="Q310" s="12">
        <f t="shared" si="326"/>
        <v>72.00999999999999</v>
      </c>
      <c r="R310" s="16">
        <f t="shared" si="326"/>
        <v>230.62</v>
      </c>
      <c r="S310" s="12">
        <f t="shared" si="326"/>
        <v>42.669999999999995</v>
      </c>
      <c r="T310" s="12">
        <f t="shared" si="326"/>
        <v>52.43</v>
      </c>
      <c r="U310" s="12">
        <f t="shared" si="326"/>
        <v>-2.490000000000002</v>
      </c>
      <c r="V310" s="12">
        <f t="shared" si="326"/>
        <v>40.92999999999999</v>
      </c>
      <c r="W310" s="16">
        <f t="shared" si="326"/>
        <v>133.54</v>
      </c>
      <c r="X310" s="12">
        <f t="shared" si="326"/>
        <v>63.59</v>
      </c>
      <c r="Y310" s="12">
        <f t="shared" si="326"/>
        <v>43.11</v>
      </c>
      <c r="Z310" s="12">
        <f t="shared" si="326"/>
        <v>43.92</v>
      </c>
      <c r="AA310" s="12">
        <f t="shared" si="326"/>
        <v>28.9</v>
      </c>
      <c r="AB310" s="16">
        <f t="shared" si="326"/>
        <v>179.51999999999998</v>
      </c>
      <c r="AC310" s="12">
        <f t="shared" si="326"/>
        <v>51.18000000000001</v>
      </c>
      <c r="AD310" s="12">
        <f t="shared" si="326"/>
        <v>79.47</v>
      </c>
      <c r="AE310" s="12">
        <f t="shared" si="326"/>
        <v>55.29</v>
      </c>
      <c r="AF310" s="12">
        <f t="shared" si="326"/>
        <v>12.729999999999993</v>
      </c>
      <c r="AG310" s="16">
        <f t="shared" si="326"/>
        <v>198.67000000000002</v>
      </c>
      <c r="AH310" s="12">
        <f t="shared" si="326"/>
        <v>62.82000000000001</v>
      </c>
      <c r="AI310" s="12">
        <f t="shared" si="326"/>
        <v>100.36000000000001</v>
      </c>
      <c r="AJ310" s="12">
        <f t="shared" si="326"/>
        <v>31.240000000000002</v>
      </c>
      <c r="AK310" s="12">
        <f t="shared" si="326"/>
        <v>39.019999999999996</v>
      </c>
      <c r="AL310" s="16">
        <f t="shared" si="326"/>
        <v>233.44</v>
      </c>
      <c r="AM310" s="14">
        <f t="shared" si="326"/>
        <v>30.79</v>
      </c>
    </row>
    <row r="311" spans="1:39" ht="12" customHeight="1">
      <c r="A311" s="23" t="s">
        <v>427</v>
      </c>
      <c r="B311" s="23" t="s">
        <v>428</v>
      </c>
      <c r="C311" s="11" t="s">
        <v>429</v>
      </c>
      <c r="D311" s="12">
        <f aca="true" t="shared" si="327" ref="D311:AM311">D312</f>
        <v>27.330000000000002</v>
      </c>
      <c r="E311" s="12">
        <f t="shared" si="327"/>
        <v>33.23</v>
      </c>
      <c r="F311" s="12">
        <f t="shared" si="327"/>
        <v>36.24</v>
      </c>
      <c r="G311" s="12">
        <f t="shared" si="327"/>
        <v>64.75999999999999</v>
      </c>
      <c r="H311" s="16">
        <f t="shared" si="327"/>
        <v>161.56</v>
      </c>
      <c r="I311" s="12">
        <f t="shared" si="327"/>
        <v>23.23</v>
      </c>
      <c r="J311" s="12">
        <f t="shared" si="327"/>
        <v>17.98</v>
      </c>
      <c r="K311" s="12">
        <f t="shared" si="327"/>
        <v>57.64</v>
      </c>
      <c r="L311" s="12">
        <f t="shared" si="327"/>
        <v>58.13000000000001</v>
      </c>
      <c r="M311" s="16">
        <f t="shared" si="327"/>
        <v>156.98000000000002</v>
      </c>
      <c r="N311" s="12">
        <f t="shared" si="327"/>
        <v>31.64</v>
      </c>
      <c r="O311" s="12">
        <f t="shared" si="327"/>
        <v>22.360000000000003</v>
      </c>
      <c r="P311" s="12">
        <f t="shared" si="327"/>
        <v>36.330000000000005</v>
      </c>
      <c r="Q311" s="12">
        <f t="shared" si="327"/>
        <v>53.56999999999999</v>
      </c>
      <c r="R311" s="16">
        <f t="shared" si="327"/>
        <v>143.9</v>
      </c>
      <c r="S311" s="12">
        <f t="shared" si="327"/>
        <v>39.099999999999994</v>
      </c>
      <c r="T311" s="12">
        <f t="shared" si="327"/>
        <v>56.53</v>
      </c>
      <c r="U311" s="12">
        <f t="shared" si="327"/>
        <v>-4.170000000000002</v>
      </c>
      <c r="V311" s="12">
        <f t="shared" si="327"/>
        <v>53.089999999999996</v>
      </c>
      <c r="W311" s="16">
        <f t="shared" si="327"/>
        <v>144.54999999999998</v>
      </c>
      <c r="X311" s="12">
        <f t="shared" si="327"/>
        <v>49.07</v>
      </c>
      <c r="Y311" s="12">
        <f t="shared" si="327"/>
        <v>22.729999999999997</v>
      </c>
      <c r="Z311" s="12">
        <f t="shared" si="327"/>
        <v>34.94</v>
      </c>
      <c r="AA311" s="12">
        <f t="shared" si="327"/>
        <v>53.58</v>
      </c>
      <c r="AB311" s="16">
        <f t="shared" si="327"/>
        <v>160.32</v>
      </c>
      <c r="AC311" s="12">
        <f t="shared" si="327"/>
        <v>37.24</v>
      </c>
      <c r="AD311" s="12">
        <f t="shared" si="327"/>
        <v>71.44</v>
      </c>
      <c r="AE311" s="12">
        <f t="shared" si="327"/>
        <v>15.700000000000001</v>
      </c>
      <c r="AF311" s="12">
        <f t="shared" si="327"/>
        <v>41.21999999999999</v>
      </c>
      <c r="AG311" s="16">
        <f t="shared" si="327"/>
        <v>165.6</v>
      </c>
      <c r="AH311" s="12">
        <f t="shared" si="327"/>
        <v>20.92</v>
      </c>
      <c r="AI311" s="12">
        <f t="shared" si="327"/>
        <v>18.150000000000002</v>
      </c>
      <c r="AJ311" s="12">
        <f t="shared" si="327"/>
        <v>16.26</v>
      </c>
      <c r="AK311" s="12">
        <f t="shared" si="327"/>
        <v>18.52</v>
      </c>
      <c r="AL311" s="16">
        <f t="shared" si="327"/>
        <v>73.85000000000001</v>
      </c>
      <c r="AM311" s="14">
        <f t="shared" si="327"/>
        <v>6.13</v>
      </c>
    </row>
    <row r="312" spans="1:39" ht="11.25" customHeight="1">
      <c r="A312" s="19" t="s">
        <v>430</v>
      </c>
      <c r="B312" s="19" t="s">
        <v>431</v>
      </c>
      <c r="C312" s="11" t="s">
        <v>445</v>
      </c>
      <c r="D312" s="24">
        <v>27.330000000000002</v>
      </c>
      <c r="E312" s="24">
        <v>33.23</v>
      </c>
      <c r="F312" s="24">
        <v>36.24</v>
      </c>
      <c r="G312" s="24">
        <v>64.75999999999999</v>
      </c>
      <c r="H312" s="25">
        <f>SUM(D312:G312)</f>
        <v>161.56</v>
      </c>
      <c r="I312" s="24">
        <v>23.23</v>
      </c>
      <c r="J312" s="24">
        <v>17.98</v>
      </c>
      <c r="K312" s="24">
        <v>57.64</v>
      </c>
      <c r="L312" s="24">
        <v>58.13000000000001</v>
      </c>
      <c r="M312" s="25">
        <f>SUM(I312:L312)</f>
        <v>156.98000000000002</v>
      </c>
      <c r="N312" s="24">
        <v>31.64</v>
      </c>
      <c r="O312" s="24">
        <v>22.360000000000003</v>
      </c>
      <c r="P312" s="24">
        <v>36.330000000000005</v>
      </c>
      <c r="Q312" s="24">
        <v>53.56999999999999</v>
      </c>
      <c r="R312" s="25">
        <f>SUM(N312:Q312)</f>
        <v>143.9</v>
      </c>
      <c r="S312" s="24">
        <v>39.099999999999994</v>
      </c>
      <c r="T312" s="24">
        <v>56.53</v>
      </c>
      <c r="U312" s="24">
        <v>-4.170000000000002</v>
      </c>
      <c r="V312" s="24">
        <v>53.089999999999996</v>
      </c>
      <c r="W312" s="25">
        <f>SUM(S312:V312)</f>
        <v>144.54999999999998</v>
      </c>
      <c r="X312" s="24">
        <v>49.07</v>
      </c>
      <c r="Y312" s="24">
        <v>22.729999999999997</v>
      </c>
      <c r="Z312" s="24">
        <v>34.94</v>
      </c>
      <c r="AA312" s="24">
        <v>53.58</v>
      </c>
      <c r="AB312" s="25">
        <f>SUM(X312:AA312)</f>
        <v>160.32</v>
      </c>
      <c r="AC312" s="24">
        <v>37.24</v>
      </c>
      <c r="AD312" s="24">
        <v>71.44</v>
      </c>
      <c r="AE312" s="24">
        <v>15.700000000000001</v>
      </c>
      <c r="AF312" s="24">
        <v>41.21999999999999</v>
      </c>
      <c r="AG312" s="13">
        <f>SUM(AC312:AF312)</f>
        <v>165.6</v>
      </c>
      <c r="AH312" s="24">
        <v>20.92</v>
      </c>
      <c r="AI312" s="24">
        <v>18.150000000000002</v>
      </c>
      <c r="AJ312" s="24">
        <v>16.26</v>
      </c>
      <c r="AK312" s="24">
        <v>18.52</v>
      </c>
      <c r="AL312" s="13">
        <f>SUM(AH312:AK312)</f>
        <v>73.85000000000001</v>
      </c>
      <c r="AM312" s="14">
        <v>6.13</v>
      </c>
    </row>
    <row r="313" spans="1:39" ht="11.25">
      <c r="A313" s="19" t="s">
        <v>446</v>
      </c>
      <c r="B313" s="19" t="s">
        <v>447</v>
      </c>
      <c r="C313" s="11" t="s">
        <v>448</v>
      </c>
      <c r="D313" s="24">
        <v>3.9699999999999998</v>
      </c>
      <c r="E313" s="24">
        <v>-2.28</v>
      </c>
      <c r="F313" s="24">
        <v>-2.9000000000000004</v>
      </c>
      <c r="G313" s="24">
        <v>-10.35</v>
      </c>
      <c r="H313" s="25">
        <f>SUM(D313:G313)</f>
        <v>-11.56</v>
      </c>
      <c r="I313" s="24">
        <v>4.49</v>
      </c>
      <c r="J313" s="24">
        <v>2.55</v>
      </c>
      <c r="K313" s="24">
        <v>12.5</v>
      </c>
      <c r="L313" s="24">
        <v>-4.99</v>
      </c>
      <c r="M313" s="25">
        <f>SUM(I313:L313)</f>
        <v>14.549999999999999</v>
      </c>
      <c r="N313" s="24">
        <v>8.5</v>
      </c>
      <c r="O313" s="24">
        <v>37.989999999999995</v>
      </c>
      <c r="P313" s="24">
        <v>21.79</v>
      </c>
      <c r="Q313" s="24">
        <v>18.44</v>
      </c>
      <c r="R313" s="25">
        <f>SUM(N313:Q313)</f>
        <v>86.72</v>
      </c>
      <c r="S313" s="24">
        <v>3.5700000000000003</v>
      </c>
      <c r="T313" s="24">
        <v>-4.1</v>
      </c>
      <c r="U313" s="24">
        <v>1.6799999999999997</v>
      </c>
      <c r="V313" s="24">
        <v>-12.16</v>
      </c>
      <c r="W313" s="25">
        <f>SUM(S313:V313)</f>
        <v>-11.01</v>
      </c>
      <c r="X313" s="24">
        <v>14.52</v>
      </c>
      <c r="Y313" s="24">
        <v>20.38</v>
      </c>
      <c r="Z313" s="24">
        <v>8.98</v>
      </c>
      <c r="AA313" s="24">
        <v>-24.68</v>
      </c>
      <c r="AB313" s="25">
        <f>SUM(X313:AA313)</f>
        <v>19.199999999999996</v>
      </c>
      <c r="AC313" s="24">
        <v>13.940000000000001</v>
      </c>
      <c r="AD313" s="24">
        <v>8.030000000000001</v>
      </c>
      <c r="AE313" s="24">
        <v>39.589999999999996</v>
      </c>
      <c r="AF313" s="24">
        <v>-28.49</v>
      </c>
      <c r="AG313" s="13">
        <f>SUM(AC313:AF313)</f>
        <v>33.07000000000001</v>
      </c>
      <c r="AH313" s="24">
        <v>41.900000000000006</v>
      </c>
      <c r="AI313" s="24">
        <v>82.21000000000001</v>
      </c>
      <c r="AJ313" s="24">
        <v>14.98</v>
      </c>
      <c r="AK313" s="24">
        <v>20.5</v>
      </c>
      <c r="AL313" s="13">
        <f>SUM(AH313:AK313)</f>
        <v>159.59</v>
      </c>
      <c r="AM313" s="14">
        <v>24.66</v>
      </c>
    </row>
    <row r="314" spans="1:39" ht="11.25">
      <c r="A314" s="19" t="s">
        <v>433</v>
      </c>
      <c r="B314" s="19" t="s">
        <v>434</v>
      </c>
      <c r="C314" s="19" t="s">
        <v>435</v>
      </c>
      <c r="D314" s="12">
        <f aca="true" t="shared" si="328" ref="D314:AM314">D315</f>
        <v>72.17999999999999</v>
      </c>
      <c r="E314" s="12">
        <f t="shared" si="328"/>
        <v>-21.5</v>
      </c>
      <c r="F314" s="12">
        <f t="shared" si="328"/>
        <v>14.370000000000005</v>
      </c>
      <c r="G314" s="12">
        <f t="shared" si="328"/>
        <v>43.14</v>
      </c>
      <c r="H314" s="16">
        <f t="shared" si="328"/>
        <v>108.19</v>
      </c>
      <c r="I314" s="12">
        <f t="shared" si="328"/>
        <v>25.700000000000003</v>
      </c>
      <c r="J314" s="12">
        <f t="shared" si="328"/>
        <v>3.0700000000000003</v>
      </c>
      <c r="K314" s="12">
        <f t="shared" si="328"/>
        <v>16.42</v>
      </c>
      <c r="L314" s="12">
        <f t="shared" si="328"/>
        <v>69.4</v>
      </c>
      <c r="M314" s="16">
        <f t="shared" si="328"/>
        <v>114.59</v>
      </c>
      <c r="N314" s="12">
        <f t="shared" si="328"/>
        <v>27.80999999999999</v>
      </c>
      <c r="O314" s="12">
        <f t="shared" si="328"/>
        <v>-31.820000000000007</v>
      </c>
      <c r="P314" s="12">
        <f t="shared" si="328"/>
        <v>14.850000000000005</v>
      </c>
      <c r="Q314" s="12">
        <f t="shared" si="328"/>
        <v>106.47</v>
      </c>
      <c r="R314" s="16">
        <f t="shared" si="328"/>
        <v>117.30999999999999</v>
      </c>
      <c r="S314" s="12">
        <f t="shared" si="328"/>
        <v>31.37</v>
      </c>
      <c r="T314" s="12">
        <f t="shared" si="328"/>
        <v>-44.24</v>
      </c>
      <c r="U314" s="12">
        <f t="shared" si="328"/>
        <v>50.34</v>
      </c>
      <c r="V314" s="12">
        <f t="shared" si="328"/>
        <v>111.56999999999996</v>
      </c>
      <c r="W314" s="16">
        <f t="shared" si="328"/>
        <v>149.03999999999996</v>
      </c>
      <c r="X314" s="12">
        <f t="shared" si="328"/>
        <v>15.56000000000001</v>
      </c>
      <c r="Y314" s="12">
        <f t="shared" si="328"/>
        <v>-17.889999999999993</v>
      </c>
      <c r="Z314" s="12">
        <f t="shared" si="328"/>
        <v>22.45</v>
      </c>
      <c r="AA314" s="12">
        <f t="shared" si="328"/>
        <v>90.82000000000002</v>
      </c>
      <c r="AB314" s="16">
        <f t="shared" si="328"/>
        <v>110.94000000000004</v>
      </c>
      <c r="AC314" s="12">
        <f t="shared" si="328"/>
        <v>90.1</v>
      </c>
      <c r="AD314" s="12">
        <f t="shared" si="328"/>
        <v>-71.82000000000001</v>
      </c>
      <c r="AE314" s="12">
        <f t="shared" si="328"/>
        <v>40.92</v>
      </c>
      <c r="AF314" s="12">
        <f t="shared" si="328"/>
        <v>92.05999999999997</v>
      </c>
      <c r="AG314" s="16">
        <f t="shared" si="328"/>
        <v>151.25999999999996</v>
      </c>
      <c r="AH314" s="12">
        <f t="shared" si="328"/>
        <v>82.59</v>
      </c>
      <c r="AI314" s="12">
        <f t="shared" si="328"/>
        <v>-22.079999999999995</v>
      </c>
      <c r="AJ314" s="12">
        <f t="shared" si="328"/>
        <v>-46.66</v>
      </c>
      <c r="AK314" s="12">
        <f t="shared" si="328"/>
        <v>23.67</v>
      </c>
      <c r="AL314" s="16">
        <f t="shared" si="328"/>
        <v>37.52000000000001</v>
      </c>
      <c r="AM314" s="14">
        <f t="shared" si="328"/>
        <v>14.140000000000011</v>
      </c>
    </row>
    <row r="315" spans="1:39" ht="11.25" customHeight="1">
      <c r="A315" s="19" t="s">
        <v>436</v>
      </c>
      <c r="B315" s="19" t="s">
        <v>437</v>
      </c>
      <c r="C315" s="11" t="s">
        <v>438</v>
      </c>
      <c r="D315" s="24">
        <v>72.17999999999999</v>
      </c>
      <c r="E315" s="24">
        <v>-21.5</v>
      </c>
      <c r="F315" s="24">
        <v>14.370000000000005</v>
      </c>
      <c r="G315" s="24">
        <v>43.14</v>
      </c>
      <c r="H315" s="25">
        <f>SUM(D315:G315)</f>
        <v>108.19</v>
      </c>
      <c r="I315" s="24">
        <v>25.700000000000003</v>
      </c>
      <c r="J315" s="24">
        <v>3.0700000000000003</v>
      </c>
      <c r="K315" s="24">
        <v>16.42</v>
      </c>
      <c r="L315" s="24">
        <v>69.4</v>
      </c>
      <c r="M315" s="25">
        <f>SUM(I315:L315)</f>
        <v>114.59</v>
      </c>
      <c r="N315" s="24">
        <v>27.80999999999999</v>
      </c>
      <c r="O315" s="24">
        <v>-31.820000000000007</v>
      </c>
      <c r="P315" s="24">
        <v>14.850000000000005</v>
      </c>
      <c r="Q315" s="24">
        <v>106.47</v>
      </c>
      <c r="R315" s="25">
        <f>SUM(N315:Q315)</f>
        <v>117.30999999999999</v>
      </c>
      <c r="S315" s="24">
        <v>31.37</v>
      </c>
      <c r="T315" s="24">
        <v>-44.24</v>
      </c>
      <c r="U315" s="24">
        <v>50.34</v>
      </c>
      <c r="V315" s="24">
        <v>111.56999999999996</v>
      </c>
      <c r="W315" s="25">
        <f>SUM(S315:V315)</f>
        <v>149.03999999999996</v>
      </c>
      <c r="X315" s="24">
        <v>15.56000000000001</v>
      </c>
      <c r="Y315" s="24">
        <v>-17.889999999999993</v>
      </c>
      <c r="Z315" s="24">
        <v>22.45</v>
      </c>
      <c r="AA315" s="24">
        <v>90.82000000000002</v>
      </c>
      <c r="AB315" s="25">
        <f>SUM(X315:AA315)</f>
        <v>110.94000000000004</v>
      </c>
      <c r="AC315" s="24">
        <v>90.1</v>
      </c>
      <c r="AD315" s="24">
        <v>-71.82000000000001</v>
      </c>
      <c r="AE315" s="24">
        <v>40.92</v>
      </c>
      <c r="AF315" s="24">
        <v>92.05999999999997</v>
      </c>
      <c r="AG315" s="13">
        <f>SUM(AC315:AF315)</f>
        <v>151.25999999999996</v>
      </c>
      <c r="AH315" s="24">
        <v>82.59</v>
      </c>
      <c r="AI315" s="24">
        <v>-22.079999999999995</v>
      </c>
      <c r="AJ315" s="24">
        <v>-46.66</v>
      </c>
      <c r="AK315" s="24">
        <v>23.67</v>
      </c>
      <c r="AL315" s="13">
        <f aca="true" t="shared" si="329" ref="AL315:AL321">SUM(AH315:AK315)</f>
        <v>37.52000000000001</v>
      </c>
      <c r="AM315" s="14">
        <v>14.140000000000011</v>
      </c>
    </row>
    <row r="316" spans="1:39" ht="11.25">
      <c r="A316" s="21" t="s">
        <v>449</v>
      </c>
      <c r="B316" s="21" t="s">
        <v>450</v>
      </c>
      <c r="C316" s="7" t="s">
        <v>451</v>
      </c>
      <c r="D316" s="8">
        <f aca="true" t="shared" si="330" ref="D316:AG316">D317-D329</f>
        <v>-0.9700000000000002</v>
      </c>
      <c r="E316" s="8">
        <f t="shared" si="330"/>
        <v>3.46</v>
      </c>
      <c r="F316" s="8">
        <f t="shared" si="330"/>
        <v>-0.010000000000000002</v>
      </c>
      <c r="G316" s="8">
        <f t="shared" si="330"/>
        <v>3.3900000000000006</v>
      </c>
      <c r="H316" s="9">
        <f t="shared" si="330"/>
        <v>5.87</v>
      </c>
      <c r="I316" s="8">
        <f t="shared" si="330"/>
        <v>-0.01</v>
      </c>
      <c r="J316" s="8">
        <f t="shared" si="330"/>
        <v>-1.73</v>
      </c>
      <c r="K316" s="8">
        <f t="shared" si="330"/>
        <v>2.87</v>
      </c>
      <c r="L316" s="8">
        <f t="shared" si="330"/>
        <v>-2.1300000000000003</v>
      </c>
      <c r="M316" s="9">
        <f t="shared" si="330"/>
        <v>-1.0000000000000009</v>
      </c>
      <c r="N316" s="8">
        <f t="shared" si="330"/>
        <v>6.200000000000001</v>
      </c>
      <c r="O316" s="8">
        <f t="shared" si="330"/>
        <v>-2.04</v>
      </c>
      <c r="P316" s="8">
        <f>P317-P329</f>
        <v>-2.58</v>
      </c>
      <c r="Q316" s="8">
        <f t="shared" si="330"/>
        <v>-0.6100000000000001</v>
      </c>
      <c r="R316" s="9">
        <f t="shared" si="330"/>
        <v>0.9699999999999998</v>
      </c>
      <c r="S316" s="8">
        <f t="shared" si="330"/>
        <v>-9.81</v>
      </c>
      <c r="T316" s="8">
        <f t="shared" si="330"/>
        <v>-0.12</v>
      </c>
      <c r="U316" s="8">
        <f t="shared" si="330"/>
        <v>-10.24</v>
      </c>
      <c r="V316" s="8">
        <f t="shared" si="330"/>
        <v>-1.1700000000000002</v>
      </c>
      <c r="W316" s="9">
        <f t="shared" si="330"/>
        <v>-21.34</v>
      </c>
      <c r="X316" s="8">
        <f t="shared" si="330"/>
        <v>-1.9800000000000002</v>
      </c>
      <c r="Y316" s="8">
        <f t="shared" si="330"/>
        <v>-4.369999999999999</v>
      </c>
      <c r="Z316" s="8">
        <f t="shared" si="330"/>
        <v>-0.4999999999999999</v>
      </c>
      <c r="AA316" s="8">
        <f t="shared" si="330"/>
        <v>-2.9099999999999997</v>
      </c>
      <c r="AB316" s="9">
        <f t="shared" si="330"/>
        <v>-9.76</v>
      </c>
      <c r="AC316" s="8">
        <f t="shared" si="330"/>
        <v>-5.1899999999999995</v>
      </c>
      <c r="AD316" s="8">
        <f t="shared" si="330"/>
        <v>-3.93</v>
      </c>
      <c r="AE316" s="8">
        <f t="shared" si="330"/>
        <v>-0.92</v>
      </c>
      <c r="AF316" s="8">
        <f t="shared" si="330"/>
        <v>-3.7</v>
      </c>
      <c r="AG316" s="9">
        <f t="shared" si="330"/>
        <v>-13.74</v>
      </c>
      <c r="AH316" s="8">
        <f>AH317-AH329</f>
        <v>-1.5500000000000003</v>
      </c>
      <c r="AI316" s="8">
        <f>AI317-AI329</f>
        <v>-2.57</v>
      </c>
      <c r="AJ316" s="8">
        <f>AJ317-AJ329</f>
        <v>0.5900000000000001</v>
      </c>
      <c r="AK316" s="8">
        <f>AK317-AK329</f>
        <v>0.03999999999999998</v>
      </c>
      <c r="AL316" s="9">
        <f t="shared" si="329"/>
        <v>-3.49</v>
      </c>
      <c r="AM316" s="10">
        <f>AM317-AM329</f>
        <v>-0.16999999999999998</v>
      </c>
    </row>
    <row r="317" spans="1:39" ht="11.25" customHeight="1">
      <c r="A317" s="23" t="s">
        <v>421</v>
      </c>
      <c r="B317" s="23" t="s">
        <v>422</v>
      </c>
      <c r="C317" s="11" t="s">
        <v>423</v>
      </c>
      <c r="D317" s="12">
        <f aca="true" t="shared" si="331" ref="D317:AH317">D318+D322</f>
        <v>0.01</v>
      </c>
      <c r="E317" s="12">
        <f t="shared" si="331"/>
        <v>0</v>
      </c>
      <c r="F317" s="12">
        <f t="shared" si="331"/>
        <v>0.05</v>
      </c>
      <c r="G317" s="12">
        <f t="shared" si="331"/>
        <v>0.24</v>
      </c>
      <c r="H317" s="16">
        <f t="shared" si="331"/>
        <v>0.3</v>
      </c>
      <c r="I317" s="12">
        <f t="shared" si="331"/>
        <v>0</v>
      </c>
      <c r="J317" s="12">
        <f t="shared" si="331"/>
        <v>0.1</v>
      </c>
      <c r="K317" s="12">
        <f t="shared" si="331"/>
        <v>4.55</v>
      </c>
      <c r="L317" s="12">
        <f t="shared" si="331"/>
        <v>0.18999999999999997</v>
      </c>
      <c r="M317" s="16">
        <f t="shared" si="331"/>
        <v>4.839999999999999</v>
      </c>
      <c r="N317" s="12">
        <f t="shared" si="331"/>
        <v>6.220000000000001</v>
      </c>
      <c r="O317" s="12">
        <f t="shared" si="331"/>
        <v>0.37</v>
      </c>
      <c r="P317" s="12">
        <f t="shared" si="331"/>
        <v>-0.07000000000000006</v>
      </c>
      <c r="Q317" s="12">
        <f t="shared" si="331"/>
        <v>-0.42000000000000004</v>
      </c>
      <c r="R317" s="16">
        <f t="shared" si="331"/>
        <v>6.1</v>
      </c>
      <c r="S317" s="12">
        <f t="shared" si="331"/>
        <v>-7.98</v>
      </c>
      <c r="T317" s="12">
        <f t="shared" si="331"/>
        <v>-0.1</v>
      </c>
      <c r="U317" s="12">
        <f t="shared" si="331"/>
        <v>0.010000000000000009</v>
      </c>
      <c r="V317" s="12">
        <f t="shared" si="331"/>
        <v>1.09</v>
      </c>
      <c r="W317" s="16">
        <f t="shared" si="331"/>
        <v>-6.98</v>
      </c>
      <c r="X317" s="12">
        <f t="shared" si="331"/>
        <v>-0.5700000000000001</v>
      </c>
      <c r="Y317" s="12">
        <f t="shared" si="331"/>
        <v>1.06</v>
      </c>
      <c r="Z317" s="12">
        <f t="shared" si="331"/>
        <v>0.35</v>
      </c>
      <c r="AA317" s="12">
        <f t="shared" si="331"/>
        <v>-0.44</v>
      </c>
      <c r="AB317" s="16">
        <f t="shared" si="331"/>
        <v>0.4</v>
      </c>
      <c r="AC317" s="12">
        <f t="shared" si="331"/>
        <v>-2</v>
      </c>
      <c r="AD317" s="12">
        <f t="shared" si="331"/>
        <v>0.36</v>
      </c>
      <c r="AE317" s="12">
        <f t="shared" si="331"/>
        <v>-0.15</v>
      </c>
      <c r="AF317" s="12">
        <f t="shared" si="331"/>
        <v>-1.6400000000000001</v>
      </c>
      <c r="AG317" s="16">
        <f t="shared" si="331"/>
        <v>-3.43</v>
      </c>
      <c r="AH317" s="12">
        <f t="shared" si="331"/>
        <v>0.6499999999999999</v>
      </c>
      <c r="AI317" s="12">
        <f>AI318+AI322</f>
        <v>-0.9</v>
      </c>
      <c r="AJ317" s="12">
        <f>AJ318+AJ322</f>
        <v>0.45</v>
      </c>
      <c r="AK317" s="12">
        <f>AK318+AK322</f>
        <v>-0.1</v>
      </c>
      <c r="AL317" s="16">
        <f t="shared" si="329"/>
        <v>0.0999999999999999</v>
      </c>
      <c r="AM317" s="14">
        <f>AM318+AM322</f>
        <v>-0.19999999999999998</v>
      </c>
    </row>
    <row r="318" spans="1:39" ht="11.25" customHeight="1">
      <c r="A318" s="23" t="s">
        <v>424</v>
      </c>
      <c r="B318" s="19" t="s">
        <v>425</v>
      </c>
      <c r="C318" s="11" t="s">
        <v>426</v>
      </c>
      <c r="D318" s="12">
        <f>D320</f>
        <v>0.01</v>
      </c>
      <c r="E318" s="12">
        <f aca="true" t="shared" si="332" ref="E318:AF318">E320</f>
        <v>0</v>
      </c>
      <c r="F318" s="12">
        <f t="shared" si="332"/>
        <v>0.05</v>
      </c>
      <c r="G318" s="12">
        <f t="shared" si="332"/>
        <v>0.24</v>
      </c>
      <c r="H318" s="16">
        <f>H320</f>
        <v>0.3</v>
      </c>
      <c r="I318" s="12">
        <f t="shared" si="332"/>
        <v>0</v>
      </c>
      <c r="J318" s="12">
        <f t="shared" si="332"/>
        <v>0.1</v>
      </c>
      <c r="K318" s="12">
        <f t="shared" si="332"/>
        <v>0.2</v>
      </c>
      <c r="L318" s="12">
        <f t="shared" si="332"/>
        <v>0.16999999999999998</v>
      </c>
      <c r="M318" s="16">
        <f t="shared" si="332"/>
        <v>0.47000000000000003</v>
      </c>
      <c r="N318" s="12">
        <f t="shared" si="332"/>
        <v>0.07</v>
      </c>
      <c r="O318" s="12">
        <f t="shared" si="332"/>
        <v>0.04</v>
      </c>
      <c r="P318" s="12">
        <f t="shared" si="332"/>
        <v>0.47</v>
      </c>
      <c r="Q318" s="12">
        <f t="shared" si="332"/>
        <v>0.23</v>
      </c>
      <c r="R318" s="16">
        <f t="shared" si="332"/>
        <v>0.8099999999999999</v>
      </c>
      <c r="S318" s="12">
        <f t="shared" si="332"/>
        <v>0.01</v>
      </c>
      <c r="T318" s="12">
        <f t="shared" si="332"/>
        <v>0.01</v>
      </c>
      <c r="U318" s="12">
        <f t="shared" si="332"/>
        <v>0.16</v>
      </c>
      <c r="V318" s="12">
        <f t="shared" si="332"/>
        <v>0</v>
      </c>
      <c r="W318" s="16">
        <f t="shared" si="332"/>
        <v>0.18</v>
      </c>
      <c r="X318" s="12">
        <f t="shared" si="332"/>
        <v>0</v>
      </c>
      <c r="Y318" s="12">
        <f t="shared" si="332"/>
        <v>0.88</v>
      </c>
      <c r="Z318" s="12">
        <f t="shared" si="332"/>
        <v>0.03</v>
      </c>
      <c r="AA318" s="12">
        <f t="shared" si="332"/>
        <v>-0.78</v>
      </c>
      <c r="AB318" s="16">
        <f t="shared" si="332"/>
        <v>0.13</v>
      </c>
      <c r="AC318" s="12">
        <f t="shared" si="332"/>
        <v>-0.14</v>
      </c>
      <c r="AD318" s="12">
        <f t="shared" si="332"/>
        <v>0.22</v>
      </c>
      <c r="AE318" s="12">
        <f t="shared" si="332"/>
        <v>-0.03</v>
      </c>
      <c r="AF318" s="12">
        <f t="shared" si="332"/>
        <v>-0.78</v>
      </c>
      <c r="AG318" s="16">
        <f>AG320</f>
        <v>-0.73</v>
      </c>
      <c r="AH318" s="12">
        <f>AH320+AH319</f>
        <v>0.7899999999999999</v>
      </c>
      <c r="AI318" s="12">
        <f>AI320+AI319</f>
        <v>-0.76</v>
      </c>
      <c r="AJ318" s="12">
        <f>AJ320+AJ319</f>
        <v>0</v>
      </c>
      <c r="AK318" s="12">
        <f>AK320+AK319</f>
        <v>-0.06</v>
      </c>
      <c r="AL318" s="16">
        <f t="shared" si="329"/>
        <v>-0.030000000000000082</v>
      </c>
      <c r="AM318" s="14">
        <f>AM320+AM319</f>
        <v>-0.19999999999999998</v>
      </c>
    </row>
    <row r="319" spans="1:39" ht="11.25" customHeight="1">
      <c r="A319" s="19" t="s">
        <v>452</v>
      </c>
      <c r="B319" s="19" t="s">
        <v>453</v>
      </c>
      <c r="C319" s="11" t="s">
        <v>454</v>
      </c>
      <c r="D319" s="17">
        <v>0</v>
      </c>
      <c r="E319" s="17">
        <v>0</v>
      </c>
      <c r="F319" s="17">
        <v>0</v>
      </c>
      <c r="G319" s="17">
        <v>0</v>
      </c>
      <c r="H319" s="25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25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25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25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25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25">
        <f>SUM(AC319:AF319)</f>
        <v>0</v>
      </c>
      <c r="AH319" s="17">
        <v>-0.36</v>
      </c>
      <c r="AI319" s="17">
        <v>-0.009999999999999998</v>
      </c>
      <c r="AJ319" s="17">
        <v>0</v>
      </c>
      <c r="AK319" s="17">
        <v>0</v>
      </c>
      <c r="AL319" s="25">
        <f t="shared" si="329"/>
        <v>-0.37</v>
      </c>
      <c r="AM319" s="14">
        <v>0</v>
      </c>
    </row>
    <row r="320" spans="1:39" ht="11.25">
      <c r="A320" s="19" t="s">
        <v>455</v>
      </c>
      <c r="B320" s="19" t="s">
        <v>456</v>
      </c>
      <c r="C320" s="11" t="s">
        <v>457</v>
      </c>
      <c r="D320" s="12">
        <f aca="true" t="shared" si="333" ref="D320:AM320">D321</f>
        <v>0.01</v>
      </c>
      <c r="E320" s="12">
        <f t="shared" si="333"/>
        <v>0</v>
      </c>
      <c r="F320" s="12">
        <f t="shared" si="333"/>
        <v>0.05</v>
      </c>
      <c r="G320" s="12">
        <f t="shared" si="333"/>
        <v>0.24</v>
      </c>
      <c r="H320" s="16">
        <f>H321</f>
        <v>0.3</v>
      </c>
      <c r="I320" s="12">
        <f t="shared" si="333"/>
        <v>0</v>
      </c>
      <c r="J320" s="12">
        <f t="shared" si="333"/>
        <v>0.1</v>
      </c>
      <c r="K320" s="12">
        <f t="shared" si="333"/>
        <v>0.2</v>
      </c>
      <c r="L320" s="12">
        <f t="shared" si="333"/>
        <v>0.16999999999999998</v>
      </c>
      <c r="M320" s="16">
        <f t="shared" si="333"/>
        <v>0.47000000000000003</v>
      </c>
      <c r="N320" s="12">
        <f t="shared" si="333"/>
        <v>0.07</v>
      </c>
      <c r="O320" s="12">
        <f t="shared" si="333"/>
        <v>0.04</v>
      </c>
      <c r="P320" s="12">
        <f t="shared" si="333"/>
        <v>0.47</v>
      </c>
      <c r="Q320" s="12">
        <f t="shared" si="333"/>
        <v>0.23</v>
      </c>
      <c r="R320" s="16">
        <f t="shared" si="333"/>
        <v>0.8099999999999999</v>
      </c>
      <c r="S320" s="12">
        <f t="shared" si="333"/>
        <v>0.01</v>
      </c>
      <c r="T320" s="12">
        <f t="shared" si="333"/>
        <v>0.01</v>
      </c>
      <c r="U320" s="12">
        <f t="shared" si="333"/>
        <v>0.16</v>
      </c>
      <c r="V320" s="12">
        <f t="shared" si="333"/>
        <v>0</v>
      </c>
      <c r="W320" s="16">
        <f t="shared" si="333"/>
        <v>0.18</v>
      </c>
      <c r="X320" s="12">
        <f t="shared" si="333"/>
        <v>0</v>
      </c>
      <c r="Y320" s="12">
        <f t="shared" si="333"/>
        <v>0.88</v>
      </c>
      <c r="Z320" s="12">
        <f t="shared" si="333"/>
        <v>0.03</v>
      </c>
      <c r="AA320" s="12">
        <f t="shared" si="333"/>
        <v>-0.78</v>
      </c>
      <c r="AB320" s="16">
        <f t="shared" si="333"/>
        <v>0.13</v>
      </c>
      <c r="AC320" s="12">
        <f t="shared" si="333"/>
        <v>-0.14</v>
      </c>
      <c r="AD320" s="12">
        <f t="shared" si="333"/>
        <v>0.22</v>
      </c>
      <c r="AE320" s="12">
        <f t="shared" si="333"/>
        <v>-0.03</v>
      </c>
      <c r="AF320" s="12">
        <f t="shared" si="333"/>
        <v>-0.78</v>
      </c>
      <c r="AG320" s="16">
        <f t="shared" si="333"/>
        <v>-0.73</v>
      </c>
      <c r="AH320" s="12">
        <f t="shared" si="333"/>
        <v>1.15</v>
      </c>
      <c r="AI320" s="12">
        <f t="shared" si="333"/>
        <v>-0.75</v>
      </c>
      <c r="AJ320" s="12">
        <f t="shared" si="333"/>
        <v>0</v>
      </c>
      <c r="AK320" s="12">
        <f t="shared" si="333"/>
        <v>-0.06</v>
      </c>
      <c r="AL320" s="16">
        <f t="shared" si="329"/>
        <v>0.3399999999999999</v>
      </c>
      <c r="AM320" s="14">
        <f t="shared" si="333"/>
        <v>-0.19999999999999998</v>
      </c>
    </row>
    <row r="321" spans="1:39" ht="12" customHeight="1">
      <c r="A321" s="19" t="s">
        <v>458</v>
      </c>
      <c r="B321" s="19" t="s">
        <v>459</v>
      </c>
      <c r="C321" s="11" t="s">
        <v>460</v>
      </c>
      <c r="D321" s="24">
        <v>0.01</v>
      </c>
      <c r="E321" s="24">
        <v>0</v>
      </c>
      <c r="F321" s="24">
        <v>0.05</v>
      </c>
      <c r="G321" s="24">
        <v>0.24</v>
      </c>
      <c r="H321" s="25">
        <f>SUM(D321:G321)</f>
        <v>0.3</v>
      </c>
      <c r="I321" s="24">
        <v>0</v>
      </c>
      <c r="J321" s="24">
        <v>0.1</v>
      </c>
      <c r="K321" s="24">
        <v>0.2</v>
      </c>
      <c r="L321" s="24">
        <v>0.16999999999999998</v>
      </c>
      <c r="M321" s="25">
        <f>SUM(I321:L321)</f>
        <v>0.47000000000000003</v>
      </c>
      <c r="N321" s="24">
        <v>0.07</v>
      </c>
      <c r="O321" s="24">
        <v>0.04</v>
      </c>
      <c r="P321" s="24">
        <v>0.47</v>
      </c>
      <c r="Q321" s="24">
        <v>0.23</v>
      </c>
      <c r="R321" s="25">
        <f>SUM(N321:Q321)</f>
        <v>0.8099999999999999</v>
      </c>
      <c r="S321" s="24">
        <v>0.01</v>
      </c>
      <c r="T321" s="24">
        <v>0.01</v>
      </c>
      <c r="U321" s="24">
        <v>0.16</v>
      </c>
      <c r="V321" s="24">
        <v>0</v>
      </c>
      <c r="W321" s="25">
        <f>SUM(S321:V321)</f>
        <v>0.18</v>
      </c>
      <c r="X321" s="24">
        <v>0</v>
      </c>
      <c r="Y321" s="24">
        <v>0.88</v>
      </c>
      <c r="Z321" s="24">
        <v>0.03</v>
      </c>
      <c r="AA321" s="24">
        <v>-0.78</v>
      </c>
      <c r="AB321" s="25">
        <f>SUM(X321:AA321)</f>
        <v>0.13</v>
      </c>
      <c r="AC321" s="24">
        <v>-0.14</v>
      </c>
      <c r="AD321" s="24">
        <v>0.22</v>
      </c>
      <c r="AE321" s="24">
        <v>-0.03</v>
      </c>
      <c r="AF321" s="24">
        <v>-0.78</v>
      </c>
      <c r="AG321" s="25">
        <f>SUM(AC321:AF321)</f>
        <v>-0.73</v>
      </c>
      <c r="AH321" s="24">
        <v>1.15</v>
      </c>
      <c r="AI321" s="24">
        <v>-0.75</v>
      </c>
      <c r="AJ321" s="24">
        <v>0</v>
      </c>
      <c r="AK321" s="24">
        <v>-0.06</v>
      </c>
      <c r="AL321" s="25">
        <f t="shared" si="329"/>
        <v>0.3399999999999999</v>
      </c>
      <c r="AM321" s="14">
        <v>-0.19999999999999998</v>
      </c>
    </row>
    <row r="322" spans="1:39" ht="11.25">
      <c r="A322" s="19" t="s">
        <v>433</v>
      </c>
      <c r="B322" s="19" t="s">
        <v>461</v>
      </c>
      <c r="C322" s="11" t="s">
        <v>462</v>
      </c>
      <c r="D322" s="12">
        <f aca="true" t="shared" si="334" ref="D322:AM322">D323+D325</f>
        <v>0</v>
      </c>
      <c r="E322" s="12">
        <f t="shared" si="334"/>
        <v>0</v>
      </c>
      <c r="F322" s="12">
        <f t="shared" si="334"/>
        <v>0</v>
      </c>
      <c r="G322" s="12">
        <f t="shared" si="334"/>
        <v>0</v>
      </c>
      <c r="H322" s="16">
        <f>H323+H325</f>
        <v>0</v>
      </c>
      <c r="I322" s="12">
        <f t="shared" si="334"/>
        <v>0</v>
      </c>
      <c r="J322" s="12">
        <f t="shared" si="334"/>
        <v>0</v>
      </c>
      <c r="K322" s="12">
        <f t="shared" si="334"/>
        <v>4.35</v>
      </c>
      <c r="L322" s="12">
        <f t="shared" si="334"/>
        <v>0.02</v>
      </c>
      <c r="M322" s="16">
        <f t="shared" si="334"/>
        <v>4.369999999999999</v>
      </c>
      <c r="N322" s="12">
        <f t="shared" si="334"/>
        <v>6.15</v>
      </c>
      <c r="O322" s="12">
        <f t="shared" si="334"/>
        <v>0.33</v>
      </c>
      <c r="P322" s="12">
        <f t="shared" si="334"/>
        <v>-0.54</v>
      </c>
      <c r="Q322" s="12">
        <f t="shared" si="334"/>
        <v>-0.65</v>
      </c>
      <c r="R322" s="16">
        <f t="shared" si="334"/>
        <v>5.29</v>
      </c>
      <c r="S322" s="12">
        <f t="shared" si="334"/>
        <v>-7.99</v>
      </c>
      <c r="T322" s="12">
        <f t="shared" si="334"/>
        <v>-0.11</v>
      </c>
      <c r="U322" s="12">
        <f t="shared" si="334"/>
        <v>-0.15</v>
      </c>
      <c r="V322" s="12">
        <f t="shared" si="334"/>
        <v>1.09</v>
      </c>
      <c r="W322" s="16">
        <f t="shared" si="334"/>
        <v>-7.16</v>
      </c>
      <c r="X322" s="12">
        <f t="shared" si="334"/>
        <v>-0.5700000000000001</v>
      </c>
      <c r="Y322" s="12">
        <f t="shared" si="334"/>
        <v>0.18</v>
      </c>
      <c r="Z322" s="12">
        <f t="shared" si="334"/>
        <v>0.32</v>
      </c>
      <c r="AA322" s="12">
        <f t="shared" si="334"/>
        <v>0.34</v>
      </c>
      <c r="AB322" s="16">
        <f t="shared" si="334"/>
        <v>0.27</v>
      </c>
      <c r="AC322" s="12">
        <f t="shared" si="334"/>
        <v>-1.86</v>
      </c>
      <c r="AD322" s="12">
        <f t="shared" si="334"/>
        <v>0.14</v>
      </c>
      <c r="AE322" s="12">
        <f t="shared" si="334"/>
        <v>-0.12</v>
      </c>
      <c r="AF322" s="12">
        <f t="shared" si="334"/>
        <v>-0.86</v>
      </c>
      <c r="AG322" s="16">
        <f t="shared" si="334"/>
        <v>-2.7</v>
      </c>
      <c r="AH322" s="12">
        <f t="shared" si="334"/>
        <v>-0.14</v>
      </c>
      <c r="AI322" s="12">
        <f t="shared" si="334"/>
        <v>-0.14</v>
      </c>
      <c r="AJ322" s="12">
        <f t="shared" si="334"/>
        <v>0.45</v>
      </c>
      <c r="AK322" s="12">
        <f t="shared" si="334"/>
        <v>-0.04</v>
      </c>
      <c r="AL322" s="16">
        <f t="shared" si="334"/>
        <v>0.12999999999999998</v>
      </c>
      <c r="AM322" s="14">
        <f t="shared" si="334"/>
        <v>0</v>
      </c>
    </row>
    <row r="323" spans="1:39" ht="11.25" customHeight="1">
      <c r="A323" s="19" t="s">
        <v>452</v>
      </c>
      <c r="B323" s="19" t="s">
        <v>453</v>
      </c>
      <c r="C323" s="11" t="s">
        <v>454</v>
      </c>
      <c r="D323" s="12">
        <f aca="true" t="shared" si="335" ref="D323:AM323">D324</f>
        <v>0</v>
      </c>
      <c r="E323" s="12">
        <f t="shared" si="335"/>
        <v>0</v>
      </c>
      <c r="F323" s="12">
        <f t="shared" si="335"/>
        <v>0</v>
      </c>
      <c r="G323" s="12">
        <f t="shared" si="335"/>
        <v>0</v>
      </c>
      <c r="H323" s="16">
        <f t="shared" si="335"/>
        <v>0</v>
      </c>
      <c r="I323" s="12">
        <f t="shared" si="335"/>
        <v>0</v>
      </c>
      <c r="J323" s="12">
        <f t="shared" si="335"/>
        <v>0</v>
      </c>
      <c r="K323" s="12">
        <f t="shared" si="335"/>
        <v>4.35</v>
      </c>
      <c r="L323" s="12">
        <f t="shared" si="335"/>
        <v>0.02</v>
      </c>
      <c r="M323" s="16">
        <f t="shared" si="335"/>
        <v>4.369999999999999</v>
      </c>
      <c r="N323" s="12">
        <f t="shared" si="335"/>
        <v>6.15</v>
      </c>
      <c r="O323" s="12">
        <f t="shared" si="335"/>
        <v>0.33</v>
      </c>
      <c r="P323" s="12">
        <f t="shared" si="335"/>
        <v>-0.54</v>
      </c>
      <c r="Q323" s="12">
        <f t="shared" si="335"/>
        <v>-0.65</v>
      </c>
      <c r="R323" s="16">
        <f t="shared" si="335"/>
        <v>5.29</v>
      </c>
      <c r="S323" s="12">
        <f t="shared" si="335"/>
        <v>-7.99</v>
      </c>
      <c r="T323" s="12">
        <f t="shared" si="335"/>
        <v>-0.11</v>
      </c>
      <c r="U323" s="12">
        <f t="shared" si="335"/>
        <v>-0.15</v>
      </c>
      <c r="V323" s="12">
        <f t="shared" si="335"/>
        <v>1.09</v>
      </c>
      <c r="W323" s="16">
        <f t="shared" si="335"/>
        <v>-7.16</v>
      </c>
      <c r="X323" s="12">
        <f t="shared" si="335"/>
        <v>-0.54</v>
      </c>
      <c r="Y323" s="12">
        <f t="shared" si="335"/>
        <v>0.18</v>
      </c>
      <c r="Z323" s="12">
        <f t="shared" si="335"/>
        <v>0.32</v>
      </c>
      <c r="AA323" s="12">
        <f t="shared" si="335"/>
        <v>0.34</v>
      </c>
      <c r="AB323" s="16">
        <f t="shared" si="335"/>
        <v>0.3</v>
      </c>
      <c r="AC323" s="12">
        <f t="shared" si="335"/>
        <v>-0.25</v>
      </c>
      <c r="AD323" s="12">
        <f t="shared" si="335"/>
        <v>0.14</v>
      </c>
      <c r="AE323" s="12">
        <f t="shared" si="335"/>
        <v>-0.12</v>
      </c>
      <c r="AF323" s="12">
        <f t="shared" si="335"/>
        <v>-0.86</v>
      </c>
      <c r="AG323" s="16">
        <f t="shared" si="335"/>
        <v>-1.0899999999999999</v>
      </c>
      <c r="AH323" s="12">
        <f t="shared" si="335"/>
        <v>-0.14</v>
      </c>
      <c r="AI323" s="12">
        <f t="shared" si="335"/>
        <v>-0.14</v>
      </c>
      <c r="AJ323" s="12">
        <f t="shared" si="335"/>
        <v>0.45</v>
      </c>
      <c r="AK323" s="12">
        <f t="shared" si="335"/>
        <v>-0.04</v>
      </c>
      <c r="AL323" s="16">
        <f t="shared" si="335"/>
        <v>0.12999999999999998</v>
      </c>
      <c r="AM323" s="14">
        <f t="shared" si="335"/>
        <v>0</v>
      </c>
    </row>
    <row r="324" spans="1:39" ht="11.25">
      <c r="A324" s="19" t="s">
        <v>463</v>
      </c>
      <c r="B324" s="19" t="s">
        <v>464</v>
      </c>
      <c r="C324" s="11" t="s">
        <v>465</v>
      </c>
      <c r="D324" s="17">
        <v>0</v>
      </c>
      <c r="E324" s="17">
        <v>0</v>
      </c>
      <c r="F324" s="17">
        <v>0</v>
      </c>
      <c r="G324" s="17">
        <v>0</v>
      </c>
      <c r="H324" s="25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25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25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25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25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13">
        <f>SUM(AC324:AF324)</f>
        <v>-1.0899999999999999</v>
      </c>
      <c r="AH324" s="17">
        <v>-0.14</v>
      </c>
      <c r="AI324" s="17">
        <v>-0.14</v>
      </c>
      <c r="AJ324" s="17">
        <v>0.45</v>
      </c>
      <c r="AK324" s="17">
        <v>-0.04</v>
      </c>
      <c r="AL324" s="13">
        <f>SUM(AH324:AK324)</f>
        <v>0.12999999999999998</v>
      </c>
      <c r="AM324" s="14"/>
    </row>
    <row r="325" spans="1:39" ht="11.25">
      <c r="A325" s="19" t="s">
        <v>455</v>
      </c>
      <c r="B325" s="19" t="s">
        <v>456</v>
      </c>
      <c r="C325" s="11" t="s">
        <v>457</v>
      </c>
      <c r="D325" s="12">
        <f aca="true" t="shared" si="336" ref="D325:AM325">D326</f>
        <v>0</v>
      </c>
      <c r="E325" s="12">
        <f t="shared" si="336"/>
        <v>0</v>
      </c>
      <c r="F325" s="12">
        <f t="shared" si="336"/>
        <v>0</v>
      </c>
      <c r="G325" s="12">
        <f t="shared" si="336"/>
        <v>0</v>
      </c>
      <c r="H325" s="16">
        <f t="shared" si="336"/>
        <v>0</v>
      </c>
      <c r="I325" s="12">
        <f t="shared" si="336"/>
        <v>0</v>
      </c>
      <c r="J325" s="12">
        <f t="shared" si="336"/>
        <v>0</v>
      </c>
      <c r="K325" s="12">
        <f t="shared" si="336"/>
        <v>0</v>
      </c>
      <c r="L325" s="12">
        <f t="shared" si="336"/>
        <v>0</v>
      </c>
      <c r="M325" s="16">
        <f t="shared" si="336"/>
        <v>0</v>
      </c>
      <c r="N325" s="12">
        <f t="shared" si="336"/>
        <v>0</v>
      </c>
      <c r="O325" s="12">
        <f t="shared" si="336"/>
        <v>0</v>
      </c>
      <c r="P325" s="12">
        <f t="shared" si="336"/>
        <v>0</v>
      </c>
      <c r="Q325" s="12">
        <f t="shared" si="336"/>
        <v>0</v>
      </c>
      <c r="R325" s="16">
        <f t="shared" si="336"/>
        <v>0</v>
      </c>
      <c r="S325" s="12">
        <f t="shared" si="336"/>
        <v>0</v>
      </c>
      <c r="T325" s="12">
        <f t="shared" si="336"/>
        <v>0</v>
      </c>
      <c r="U325" s="12">
        <f t="shared" si="336"/>
        <v>0</v>
      </c>
      <c r="V325" s="12">
        <f t="shared" si="336"/>
        <v>0</v>
      </c>
      <c r="W325" s="16">
        <f t="shared" si="336"/>
        <v>0</v>
      </c>
      <c r="X325" s="12">
        <f t="shared" si="336"/>
        <v>-0.03</v>
      </c>
      <c r="Y325" s="12">
        <f t="shared" si="336"/>
        <v>0</v>
      </c>
      <c r="Z325" s="12">
        <f t="shared" si="336"/>
        <v>0</v>
      </c>
      <c r="AA325" s="12">
        <f t="shared" si="336"/>
        <v>0</v>
      </c>
      <c r="AB325" s="16">
        <f t="shared" si="336"/>
        <v>-0.03</v>
      </c>
      <c r="AC325" s="12">
        <f t="shared" si="336"/>
        <v>-1.61</v>
      </c>
      <c r="AD325" s="12">
        <f t="shared" si="336"/>
        <v>0</v>
      </c>
      <c r="AE325" s="12">
        <f t="shared" si="336"/>
        <v>0</v>
      </c>
      <c r="AF325" s="12">
        <f t="shared" si="336"/>
        <v>0</v>
      </c>
      <c r="AG325" s="16">
        <f t="shared" si="336"/>
        <v>-1.61</v>
      </c>
      <c r="AH325" s="12">
        <f t="shared" si="336"/>
        <v>0</v>
      </c>
      <c r="AI325" s="12">
        <f t="shared" si="336"/>
        <v>0</v>
      </c>
      <c r="AJ325" s="12">
        <f t="shared" si="336"/>
        <v>0</v>
      </c>
      <c r="AK325" s="12">
        <f t="shared" si="336"/>
        <v>0</v>
      </c>
      <c r="AL325" s="16">
        <f t="shared" si="336"/>
        <v>0</v>
      </c>
      <c r="AM325" s="14">
        <f t="shared" si="336"/>
        <v>0</v>
      </c>
    </row>
    <row r="326" spans="1:39" ht="11.25" hidden="1">
      <c r="A326" s="19" t="s">
        <v>463</v>
      </c>
      <c r="B326" s="19" t="s">
        <v>464</v>
      </c>
      <c r="C326" s="11" t="s">
        <v>465</v>
      </c>
      <c r="D326" s="12">
        <f aca="true" t="shared" si="337" ref="D326:AM326">D328</f>
        <v>0</v>
      </c>
      <c r="E326" s="12">
        <f t="shared" si="337"/>
        <v>0</v>
      </c>
      <c r="F326" s="12">
        <f t="shared" si="337"/>
        <v>0</v>
      </c>
      <c r="G326" s="12">
        <f t="shared" si="337"/>
        <v>0</v>
      </c>
      <c r="H326" s="16">
        <f t="shared" si="337"/>
        <v>0</v>
      </c>
      <c r="I326" s="12">
        <f t="shared" si="337"/>
        <v>0</v>
      </c>
      <c r="J326" s="12">
        <f t="shared" si="337"/>
        <v>0</v>
      </c>
      <c r="K326" s="12">
        <f t="shared" si="337"/>
        <v>0</v>
      </c>
      <c r="L326" s="12">
        <f t="shared" si="337"/>
        <v>0</v>
      </c>
      <c r="M326" s="16">
        <f t="shared" si="337"/>
        <v>0</v>
      </c>
      <c r="N326" s="12">
        <f t="shared" si="337"/>
        <v>0</v>
      </c>
      <c r="O326" s="12">
        <f t="shared" si="337"/>
        <v>0</v>
      </c>
      <c r="P326" s="12">
        <f t="shared" si="337"/>
        <v>0</v>
      </c>
      <c r="Q326" s="12">
        <f t="shared" si="337"/>
        <v>0</v>
      </c>
      <c r="R326" s="16">
        <f t="shared" si="337"/>
        <v>0</v>
      </c>
      <c r="S326" s="12">
        <f t="shared" si="337"/>
        <v>0</v>
      </c>
      <c r="T326" s="12">
        <f t="shared" si="337"/>
        <v>0</v>
      </c>
      <c r="U326" s="12">
        <f t="shared" si="337"/>
        <v>0</v>
      </c>
      <c r="V326" s="12">
        <f t="shared" si="337"/>
        <v>0</v>
      </c>
      <c r="W326" s="16">
        <f t="shared" si="337"/>
        <v>0</v>
      </c>
      <c r="X326" s="12">
        <f t="shared" si="337"/>
        <v>-0.03</v>
      </c>
      <c r="Y326" s="12">
        <f t="shared" si="337"/>
        <v>0</v>
      </c>
      <c r="Z326" s="12">
        <f t="shared" si="337"/>
        <v>0</v>
      </c>
      <c r="AA326" s="12">
        <f t="shared" si="337"/>
        <v>0</v>
      </c>
      <c r="AB326" s="16">
        <f t="shared" si="337"/>
        <v>-0.03</v>
      </c>
      <c r="AC326" s="12">
        <f t="shared" si="337"/>
        <v>-1.61</v>
      </c>
      <c r="AD326" s="12">
        <f t="shared" si="337"/>
        <v>0</v>
      </c>
      <c r="AE326" s="12">
        <f t="shared" si="337"/>
        <v>0</v>
      </c>
      <c r="AF326" s="12">
        <f t="shared" si="337"/>
        <v>0</v>
      </c>
      <c r="AG326" s="16">
        <f t="shared" si="337"/>
        <v>-1.61</v>
      </c>
      <c r="AH326" s="12">
        <f t="shared" si="337"/>
        <v>0</v>
      </c>
      <c r="AI326" s="12">
        <f t="shared" si="337"/>
        <v>0</v>
      </c>
      <c r="AJ326" s="12">
        <f t="shared" si="337"/>
        <v>0</v>
      </c>
      <c r="AK326" s="12">
        <f t="shared" si="337"/>
        <v>0</v>
      </c>
      <c r="AL326" s="16">
        <f t="shared" si="337"/>
        <v>0</v>
      </c>
      <c r="AM326" s="14">
        <f t="shared" si="337"/>
        <v>0</v>
      </c>
    </row>
    <row r="327" spans="1:39" ht="12" customHeight="1">
      <c r="A327" s="19" t="s">
        <v>466</v>
      </c>
      <c r="B327" s="19" t="s">
        <v>459</v>
      </c>
      <c r="C327" s="11" t="s">
        <v>460</v>
      </c>
      <c r="D327" s="12">
        <f aca="true" t="shared" si="338" ref="D327:AM327">D328</f>
        <v>0</v>
      </c>
      <c r="E327" s="12">
        <f t="shared" si="338"/>
        <v>0</v>
      </c>
      <c r="F327" s="12">
        <f t="shared" si="338"/>
        <v>0</v>
      </c>
      <c r="G327" s="12">
        <f t="shared" si="338"/>
        <v>0</v>
      </c>
      <c r="H327" s="16">
        <f t="shared" si="338"/>
        <v>0</v>
      </c>
      <c r="I327" s="12">
        <f t="shared" si="338"/>
        <v>0</v>
      </c>
      <c r="J327" s="12">
        <f t="shared" si="338"/>
        <v>0</v>
      </c>
      <c r="K327" s="12">
        <f t="shared" si="338"/>
        <v>0</v>
      </c>
      <c r="L327" s="12">
        <f t="shared" si="338"/>
        <v>0</v>
      </c>
      <c r="M327" s="16">
        <f t="shared" si="338"/>
        <v>0</v>
      </c>
      <c r="N327" s="12">
        <f t="shared" si="338"/>
        <v>0</v>
      </c>
      <c r="O327" s="12">
        <f t="shared" si="338"/>
        <v>0</v>
      </c>
      <c r="P327" s="53"/>
      <c r="Q327" s="12">
        <f t="shared" si="338"/>
        <v>0</v>
      </c>
      <c r="R327" s="16">
        <f t="shared" si="338"/>
        <v>0</v>
      </c>
      <c r="S327" s="12">
        <f t="shared" si="338"/>
        <v>0</v>
      </c>
      <c r="T327" s="12">
        <f t="shared" si="338"/>
        <v>0</v>
      </c>
      <c r="U327" s="12">
        <f t="shared" si="338"/>
        <v>0</v>
      </c>
      <c r="V327" s="12">
        <f t="shared" si="338"/>
        <v>0</v>
      </c>
      <c r="W327" s="16">
        <f t="shared" si="338"/>
        <v>0</v>
      </c>
      <c r="X327" s="12">
        <f t="shared" si="338"/>
        <v>-0.03</v>
      </c>
      <c r="Y327" s="12">
        <f t="shared" si="338"/>
        <v>0</v>
      </c>
      <c r="Z327" s="12">
        <f t="shared" si="338"/>
        <v>0</v>
      </c>
      <c r="AA327" s="12">
        <f t="shared" si="338"/>
        <v>0</v>
      </c>
      <c r="AB327" s="16">
        <f>AB328</f>
        <v>-0.03</v>
      </c>
      <c r="AC327" s="12">
        <f t="shared" si="338"/>
        <v>-1.61</v>
      </c>
      <c r="AD327" s="12">
        <f t="shared" si="338"/>
        <v>0</v>
      </c>
      <c r="AE327" s="12">
        <f t="shared" si="338"/>
        <v>0</v>
      </c>
      <c r="AF327" s="12">
        <f t="shared" si="338"/>
        <v>0</v>
      </c>
      <c r="AG327" s="16">
        <f t="shared" si="338"/>
        <v>-1.61</v>
      </c>
      <c r="AH327" s="12">
        <f t="shared" si="338"/>
        <v>0</v>
      </c>
      <c r="AI327" s="12">
        <f t="shared" si="338"/>
        <v>0</v>
      </c>
      <c r="AJ327" s="12">
        <f t="shared" si="338"/>
        <v>0</v>
      </c>
      <c r="AK327" s="12">
        <f t="shared" si="338"/>
        <v>0</v>
      </c>
      <c r="AL327" s="16">
        <f t="shared" si="338"/>
        <v>0</v>
      </c>
      <c r="AM327" s="14">
        <f t="shared" si="338"/>
        <v>0</v>
      </c>
    </row>
    <row r="328" spans="1:39" ht="11.25">
      <c r="A328" s="19" t="s">
        <v>467</v>
      </c>
      <c r="B328" s="19" t="s">
        <v>468</v>
      </c>
      <c r="C328" s="11" t="s">
        <v>469</v>
      </c>
      <c r="D328" s="17">
        <v>0</v>
      </c>
      <c r="E328" s="17">
        <v>0</v>
      </c>
      <c r="F328" s="17">
        <v>0</v>
      </c>
      <c r="G328" s="17">
        <v>0</v>
      </c>
      <c r="H328" s="25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25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25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25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25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13">
        <f>SUM(AC328:AF328)</f>
        <v>-1.61</v>
      </c>
      <c r="AH328" s="17">
        <v>0</v>
      </c>
      <c r="AI328" s="17">
        <v>0</v>
      </c>
      <c r="AJ328" s="17">
        <v>0</v>
      </c>
      <c r="AK328" s="17">
        <v>0</v>
      </c>
      <c r="AL328" s="13">
        <f>SUM(AH328:AK328)</f>
        <v>0</v>
      </c>
      <c r="AM328" s="14">
        <v>0</v>
      </c>
    </row>
    <row r="329" spans="1:39" ht="11.25">
      <c r="A329" s="23" t="s">
        <v>442</v>
      </c>
      <c r="B329" s="19" t="s">
        <v>443</v>
      </c>
      <c r="C329" s="11" t="s">
        <v>444</v>
      </c>
      <c r="D329" s="12">
        <f>D330+D335</f>
        <v>0.9800000000000002</v>
      </c>
      <c r="E329" s="12">
        <f aca="true" t="shared" si="339" ref="E329:AM329">E330+E335</f>
        <v>-3.46</v>
      </c>
      <c r="F329" s="12">
        <f t="shared" si="339"/>
        <v>0.060000000000000005</v>
      </c>
      <c r="G329" s="12">
        <f t="shared" si="339"/>
        <v>-3.1500000000000004</v>
      </c>
      <c r="H329" s="16">
        <f t="shared" si="339"/>
        <v>-5.57</v>
      </c>
      <c r="I329" s="12">
        <f t="shared" si="339"/>
        <v>0.01</v>
      </c>
      <c r="J329" s="12">
        <f t="shared" si="339"/>
        <v>1.83</v>
      </c>
      <c r="K329" s="12">
        <f t="shared" si="339"/>
        <v>1.68</v>
      </c>
      <c r="L329" s="12">
        <f t="shared" si="339"/>
        <v>2.3200000000000003</v>
      </c>
      <c r="M329" s="16">
        <f t="shared" si="339"/>
        <v>5.84</v>
      </c>
      <c r="N329" s="12">
        <f t="shared" si="339"/>
        <v>0.019999999999999768</v>
      </c>
      <c r="O329" s="12">
        <f t="shared" si="339"/>
        <v>2.41</v>
      </c>
      <c r="P329" s="12">
        <f t="shared" si="339"/>
        <v>2.51</v>
      </c>
      <c r="Q329" s="12">
        <f t="shared" si="339"/>
        <v>0.19000000000000006</v>
      </c>
      <c r="R329" s="16">
        <f t="shared" si="339"/>
        <v>5.13</v>
      </c>
      <c r="S329" s="12">
        <f t="shared" si="339"/>
        <v>1.83</v>
      </c>
      <c r="T329" s="12">
        <f t="shared" si="339"/>
        <v>0.019999999999999997</v>
      </c>
      <c r="U329" s="12">
        <f t="shared" si="339"/>
        <v>10.25</v>
      </c>
      <c r="V329" s="12">
        <f t="shared" si="339"/>
        <v>2.2600000000000002</v>
      </c>
      <c r="W329" s="16">
        <f t="shared" si="339"/>
        <v>14.36</v>
      </c>
      <c r="X329" s="12">
        <f t="shared" si="339"/>
        <v>1.4100000000000001</v>
      </c>
      <c r="Y329" s="12">
        <f t="shared" si="339"/>
        <v>5.43</v>
      </c>
      <c r="Z329" s="12">
        <f t="shared" si="339"/>
        <v>0.8499999999999999</v>
      </c>
      <c r="AA329" s="12">
        <f t="shared" si="339"/>
        <v>2.4699999999999998</v>
      </c>
      <c r="AB329" s="16">
        <f>AB330+AB335</f>
        <v>10.16</v>
      </c>
      <c r="AC329" s="12">
        <f>AC330+AC335</f>
        <v>3.19</v>
      </c>
      <c r="AD329" s="12">
        <f t="shared" si="339"/>
        <v>4.29</v>
      </c>
      <c r="AE329" s="12">
        <f t="shared" si="339"/>
        <v>0.77</v>
      </c>
      <c r="AF329" s="12">
        <f>AF330+AF335</f>
        <v>2.06</v>
      </c>
      <c r="AG329" s="16">
        <f t="shared" si="339"/>
        <v>10.31</v>
      </c>
      <c r="AH329" s="12">
        <f>AH330+AH335</f>
        <v>2.2</v>
      </c>
      <c r="AI329" s="12">
        <f t="shared" si="339"/>
        <v>1.67</v>
      </c>
      <c r="AJ329" s="12">
        <f t="shared" si="339"/>
        <v>-0.14</v>
      </c>
      <c r="AK329" s="12">
        <f t="shared" si="339"/>
        <v>-0.13999999999999999</v>
      </c>
      <c r="AL329" s="16">
        <f t="shared" si="339"/>
        <v>3.59</v>
      </c>
      <c r="AM329" s="14">
        <f t="shared" si="339"/>
        <v>-0.03</v>
      </c>
    </row>
    <row r="330" spans="1:39" ht="11.25" customHeight="1">
      <c r="A330" s="23" t="s">
        <v>424</v>
      </c>
      <c r="B330" s="19" t="s">
        <v>425</v>
      </c>
      <c r="C330" s="11" t="s">
        <v>426</v>
      </c>
      <c r="D330" s="12">
        <f aca="true" t="shared" si="340" ref="D330:AM330">D331+D333+D332</f>
        <v>2.5900000000000003</v>
      </c>
      <c r="E330" s="12">
        <f t="shared" si="340"/>
        <v>-3.46</v>
      </c>
      <c r="F330" s="12">
        <f t="shared" si="340"/>
        <v>0.060000000000000005</v>
      </c>
      <c r="G330" s="12">
        <f t="shared" si="340"/>
        <v>-3.1500000000000004</v>
      </c>
      <c r="H330" s="16">
        <f t="shared" si="340"/>
        <v>-3.96</v>
      </c>
      <c r="I330" s="12">
        <f t="shared" si="340"/>
        <v>0.01</v>
      </c>
      <c r="J330" s="12">
        <f t="shared" si="340"/>
        <v>1.83</v>
      </c>
      <c r="K330" s="12">
        <f t="shared" si="340"/>
        <v>1.68</v>
      </c>
      <c r="L330" s="12">
        <f t="shared" si="340"/>
        <v>2.3200000000000003</v>
      </c>
      <c r="M330" s="16">
        <f t="shared" si="340"/>
        <v>5.84</v>
      </c>
      <c r="N330" s="12">
        <f t="shared" si="340"/>
        <v>0.03</v>
      </c>
      <c r="O330" s="12">
        <f t="shared" si="340"/>
        <v>2.3400000000000003</v>
      </c>
      <c r="P330" s="12">
        <f t="shared" si="340"/>
        <v>2.51</v>
      </c>
      <c r="Q330" s="12">
        <f t="shared" si="340"/>
        <v>0.19000000000000006</v>
      </c>
      <c r="R330" s="16">
        <f t="shared" si="340"/>
        <v>5.07</v>
      </c>
      <c r="S330" s="12">
        <f t="shared" si="340"/>
        <v>1.83</v>
      </c>
      <c r="T330" s="12">
        <f t="shared" si="340"/>
        <v>0.019999999999999997</v>
      </c>
      <c r="U330" s="12">
        <f t="shared" si="340"/>
        <v>10.25</v>
      </c>
      <c r="V330" s="12">
        <f t="shared" si="340"/>
        <v>2.2600000000000002</v>
      </c>
      <c r="W330" s="16">
        <f t="shared" si="340"/>
        <v>14.36</v>
      </c>
      <c r="X330" s="12">
        <f t="shared" si="340"/>
        <v>1.28</v>
      </c>
      <c r="Y330" s="12">
        <f t="shared" si="340"/>
        <v>5.43</v>
      </c>
      <c r="Z330" s="12">
        <f t="shared" si="340"/>
        <v>0.8899999999999999</v>
      </c>
      <c r="AA330" s="12">
        <f t="shared" si="340"/>
        <v>2.4699999999999998</v>
      </c>
      <c r="AB330" s="16">
        <f t="shared" si="340"/>
        <v>10.07</v>
      </c>
      <c r="AC330" s="12">
        <f t="shared" si="340"/>
        <v>3.19</v>
      </c>
      <c r="AD330" s="12">
        <f t="shared" si="340"/>
        <v>4.29</v>
      </c>
      <c r="AE330" s="12">
        <f t="shared" si="340"/>
        <v>0.77</v>
      </c>
      <c r="AF330" s="12">
        <f t="shared" si="340"/>
        <v>2.06</v>
      </c>
      <c r="AG330" s="16">
        <f t="shared" si="340"/>
        <v>10.31</v>
      </c>
      <c r="AH330" s="12">
        <f t="shared" si="340"/>
        <v>2.2</v>
      </c>
      <c r="AI330" s="12">
        <f t="shared" si="340"/>
        <v>1.67</v>
      </c>
      <c r="AJ330" s="12">
        <f t="shared" si="340"/>
        <v>-0.14</v>
      </c>
      <c r="AK330" s="12">
        <f t="shared" si="340"/>
        <v>-0.13999999999999999</v>
      </c>
      <c r="AL330" s="16">
        <f t="shared" si="340"/>
        <v>3.59</v>
      </c>
      <c r="AM330" s="14">
        <f t="shared" si="340"/>
        <v>-0.03</v>
      </c>
    </row>
    <row r="331" spans="1:39" ht="11.25" customHeight="1">
      <c r="A331" s="19" t="s">
        <v>452</v>
      </c>
      <c r="B331" s="19" t="s">
        <v>453</v>
      </c>
      <c r="C331" s="11" t="s">
        <v>454</v>
      </c>
      <c r="D331" s="24">
        <v>0</v>
      </c>
      <c r="E331" s="24">
        <v>0</v>
      </c>
      <c r="F331" s="24">
        <v>0</v>
      </c>
      <c r="G331" s="24">
        <v>-0.52</v>
      </c>
      <c r="H331" s="25">
        <f>SUM(D331:G331)</f>
        <v>-0.52</v>
      </c>
      <c r="I331" s="24">
        <v>0</v>
      </c>
      <c r="J331" s="24">
        <v>0</v>
      </c>
      <c r="K331" s="24">
        <v>0</v>
      </c>
      <c r="L331" s="24">
        <v>0</v>
      </c>
      <c r="M331" s="25">
        <f>SUM(I331:L331)</f>
        <v>0</v>
      </c>
      <c r="N331" s="24">
        <v>0.08</v>
      </c>
      <c r="O331" s="24">
        <v>1.6700000000000002</v>
      </c>
      <c r="P331" s="24">
        <v>2.02</v>
      </c>
      <c r="Q331" s="24">
        <v>-0.11</v>
      </c>
      <c r="R331" s="25">
        <f>SUM(N331:Q331)</f>
        <v>3.6600000000000006</v>
      </c>
      <c r="S331" s="24">
        <v>1.83</v>
      </c>
      <c r="T331" s="24">
        <v>0</v>
      </c>
      <c r="U331" s="24">
        <v>9.11</v>
      </c>
      <c r="V331" s="24">
        <v>2.16</v>
      </c>
      <c r="W331" s="25">
        <f>SUM(S331:V331)</f>
        <v>13.1</v>
      </c>
      <c r="X331" s="24">
        <v>1.26</v>
      </c>
      <c r="Y331" s="24">
        <v>5.37</v>
      </c>
      <c r="Z331" s="24">
        <v>1.1199999999999999</v>
      </c>
      <c r="AA331" s="24">
        <v>2.46</v>
      </c>
      <c r="AB331" s="25">
        <f>SUM(X331:AA331)</f>
        <v>10.21</v>
      </c>
      <c r="AC331" s="24">
        <v>3.09</v>
      </c>
      <c r="AD331" s="24">
        <v>4.29</v>
      </c>
      <c r="AE331" s="24">
        <v>-0.06</v>
      </c>
      <c r="AF331" s="24">
        <v>0</v>
      </c>
      <c r="AG331" s="25">
        <f>SUM(AC331:AF331)</f>
        <v>7.32</v>
      </c>
      <c r="AH331" s="24">
        <v>1.93</v>
      </c>
      <c r="AI331" s="24">
        <v>1.54</v>
      </c>
      <c r="AJ331" s="24">
        <v>0</v>
      </c>
      <c r="AK331" s="24">
        <v>0</v>
      </c>
      <c r="AL331" s="25">
        <f>SUM(AH331:AK331)</f>
        <v>3.4699999999999998</v>
      </c>
      <c r="AM331" s="14">
        <v>0</v>
      </c>
    </row>
    <row r="332" spans="1:39" ht="11.25">
      <c r="A332" s="19" t="s">
        <v>470</v>
      </c>
      <c r="B332" s="19" t="s">
        <v>349</v>
      </c>
      <c r="C332" s="19" t="s">
        <v>350</v>
      </c>
      <c r="D332" s="24">
        <v>0.12</v>
      </c>
      <c r="E332" s="24">
        <v>-3.3</v>
      </c>
      <c r="F332" s="24">
        <v>0.05</v>
      </c>
      <c r="G332" s="24">
        <v>-3.22</v>
      </c>
      <c r="H332" s="25">
        <f>SUM(D332:G332)</f>
        <v>-6.35</v>
      </c>
      <c r="I332" s="24">
        <v>0</v>
      </c>
      <c r="J332" s="24">
        <v>1.84</v>
      </c>
      <c r="K332" s="24">
        <v>1.67</v>
      </c>
      <c r="L332" s="24">
        <v>2.24</v>
      </c>
      <c r="M332" s="25">
        <f>SUM(I332:L332)</f>
        <v>5.75</v>
      </c>
      <c r="N332" s="24">
        <v>0</v>
      </c>
      <c r="O332" s="24">
        <v>0</v>
      </c>
      <c r="P332" s="24">
        <v>0</v>
      </c>
      <c r="Q332" s="24">
        <v>0</v>
      </c>
      <c r="R332" s="25">
        <f>SUM(N332:Q332)</f>
        <v>0</v>
      </c>
      <c r="S332" s="24">
        <v>0</v>
      </c>
      <c r="T332" s="24">
        <v>0</v>
      </c>
      <c r="U332" s="24">
        <v>0</v>
      </c>
      <c r="V332" s="24">
        <v>0</v>
      </c>
      <c r="W332" s="25">
        <f>SUM(S332:V332)</f>
        <v>0</v>
      </c>
      <c r="X332" s="24">
        <v>0</v>
      </c>
      <c r="Y332" s="24">
        <v>0</v>
      </c>
      <c r="Z332" s="24">
        <v>0</v>
      </c>
      <c r="AA332" s="24">
        <v>0</v>
      </c>
      <c r="AB332" s="25">
        <f>SUM(X332:AA332)</f>
        <v>0</v>
      </c>
      <c r="AC332" s="24">
        <v>0</v>
      </c>
      <c r="AD332" s="24">
        <v>0</v>
      </c>
      <c r="AE332" s="24">
        <v>0</v>
      </c>
      <c r="AF332" s="24">
        <v>0</v>
      </c>
      <c r="AG332" s="25">
        <f>SUM(AC332:AF332)</f>
        <v>0</v>
      </c>
      <c r="AH332" s="24">
        <v>0</v>
      </c>
      <c r="AI332" s="24">
        <v>0</v>
      </c>
      <c r="AJ332" s="24">
        <v>0</v>
      </c>
      <c r="AK332" s="24">
        <v>0</v>
      </c>
      <c r="AL332" s="25">
        <f>SUM(AH332:AK332)</f>
        <v>0</v>
      </c>
      <c r="AM332" s="14">
        <v>0</v>
      </c>
    </row>
    <row r="333" spans="1:39" ht="11.25">
      <c r="A333" s="19" t="s">
        <v>455</v>
      </c>
      <c r="B333" s="19" t="s">
        <v>456</v>
      </c>
      <c r="C333" s="11" t="s">
        <v>457</v>
      </c>
      <c r="D333" s="12">
        <f>D334</f>
        <v>2.47</v>
      </c>
      <c r="E333" s="12">
        <f aca="true" t="shared" si="341" ref="E333:R333">E334</f>
        <v>-0.16</v>
      </c>
      <c r="F333" s="12">
        <f t="shared" si="341"/>
        <v>0.01</v>
      </c>
      <c r="G333" s="12">
        <f t="shared" si="341"/>
        <v>0.59</v>
      </c>
      <c r="H333" s="16">
        <f t="shared" si="341"/>
        <v>2.9099999999999997</v>
      </c>
      <c r="I333" s="12">
        <f t="shared" si="341"/>
        <v>0.01</v>
      </c>
      <c r="J333" s="12">
        <f t="shared" si="341"/>
        <v>-0.01</v>
      </c>
      <c r="K333" s="12">
        <f t="shared" si="341"/>
        <v>0.01</v>
      </c>
      <c r="L333" s="12">
        <f t="shared" si="341"/>
        <v>0.08</v>
      </c>
      <c r="M333" s="16">
        <f t="shared" si="341"/>
        <v>0.09</v>
      </c>
      <c r="N333" s="12">
        <f>N334</f>
        <v>-0.05</v>
      </c>
      <c r="O333" s="12">
        <f t="shared" si="341"/>
        <v>0.67</v>
      </c>
      <c r="P333" s="12">
        <f t="shared" si="341"/>
        <v>0.49</v>
      </c>
      <c r="Q333" s="12">
        <f t="shared" si="341"/>
        <v>0.30000000000000004</v>
      </c>
      <c r="R333" s="16">
        <f t="shared" si="341"/>
        <v>1.41</v>
      </c>
      <c r="S333" s="12">
        <f>S334</f>
        <v>0</v>
      </c>
      <c r="T333" s="12">
        <f aca="true" t="shared" si="342" ref="T333:AB333">T334</f>
        <v>0.019999999999999997</v>
      </c>
      <c r="U333" s="12">
        <f t="shared" si="342"/>
        <v>1.14</v>
      </c>
      <c r="V333" s="12">
        <f t="shared" si="342"/>
        <v>0.10000000000000003</v>
      </c>
      <c r="W333" s="16">
        <f t="shared" si="342"/>
        <v>1.26</v>
      </c>
      <c r="X333" s="12">
        <f>X334</f>
        <v>0.02</v>
      </c>
      <c r="Y333" s="12">
        <f t="shared" si="342"/>
        <v>0.060000000000000005</v>
      </c>
      <c r="Z333" s="12">
        <f t="shared" si="342"/>
        <v>-0.23</v>
      </c>
      <c r="AA333" s="12">
        <f t="shared" si="342"/>
        <v>0.01</v>
      </c>
      <c r="AB333" s="16">
        <f t="shared" si="342"/>
        <v>-0.14</v>
      </c>
      <c r="AC333" s="12">
        <f>AC334</f>
        <v>0.1</v>
      </c>
      <c r="AD333" s="12">
        <f aca="true" t="shared" si="343" ref="AD333:AM333">AD334</f>
        <v>0</v>
      </c>
      <c r="AE333" s="12">
        <f t="shared" si="343"/>
        <v>0.83</v>
      </c>
      <c r="AF333" s="12">
        <f t="shared" si="343"/>
        <v>2.06</v>
      </c>
      <c r="AG333" s="16">
        <f t="shared" si="343"/>
        <v>2.99</v>
      </c>
      <c r="AH333" s="12">
        <f t="shared" si="343"/>
        <v>0.27</v>
      </c>
      <c r="AI333" s="12">
        <f t="shared" si="343"/>
        <v>0.13</v>
      </c>
      <c r="AJ333" s="12">
        <f t="shared" si="343"/>
        <v>-0.14</v>
      </c>
      <c r="AK333" s="12">
        <f t="shared" si="343"/>
        <v>-0.13999999999999999</v>
      </c>
      <c r="AL333" s="16">
        <f t="shared" si="343"/>
        <v>0.12000000000000002</v>
      </c>
      <c r="AM333" s="14">
        <f t="shared" si="343"/>
        <v>-0.03</v>
      </c>
    </row>
    <row r="334" spans="1:39" ht="12" customHeight="1">
      <c r="A334" s="19" t="s">
        <v>466</v>
      </c>
      <c r="B334" s="19" t="s">
        <v>459</v>
      </c>
      <c r="C334" s="11" t="s">
        <v>460</v>
      </c>
      <c r="D334" s="17">
        <v>2.47</v>
      </c>
      <c r="E334" s="17">
        <v>-0.16</v>
      </c>
      <c r="F334" s="17">
        <v>0.01</v>
      </c>
      <c r="G334" s="17">
        <v>0.59</v>
      </c>
      <c r="H334" s="25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25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25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25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25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25">
        <f>SUM(AC334:AF334)</f>
        <v>2.99</v>
      </c>
      <c r="AH334" s="17">
        <v>0.27</v>
      </c>
      <c r="AI334" s="17">
        <v>0.13</v>
      </c>
      <c r="AJ334" s="17">
        <v>-0.14</v>
      </c>
      <c r="AK334" s="17">
        <v>-0.13999999999999999</v>
      </c>
      <c r="AL334" s="25">
        <f>SUM(AH334:AK334)</f>
        <v>0.12000000000000002</v>
      </c>
      <c r="AM334" s="14">
        <v>-0.03</v>
      </c>
    </row>
    <row r="335" spans="1:39" ht="11.25">
      <c r="A335" s="26" t="s">
        <v>433</v>
      </c>
      <c r="B335" s="19" t="s">
        <v>461</v>
      </c>
      <c r="C335" s="11" t="s">
        <v>462</v>
      </c>
      <c r="D335" s="12">
        <f aca="true" t="shared" si="344" ref="D335:M335">D338+D336+D337</f>
        <v>-1.61</v>
      </c>
      <c r="E335" s="12">
        <f t="shared" si="344"/>
        <v>0</v>
      </c>
      <c r="F335" s="12">
        <f t="shared" si="344"/>
        <v>0</v>
      </c>
      <c r="G335" s="12">
        <f t="shared" si="344"/>
        <v>0</v>
      </c>
      <c r="H335" s="16">
        <f t="shared" si="344"/>
        <v>-1.61</v>
      </c>
      <c r="I335" s="12">
        <f t="shared" si="344"/>
        <v>0</v>
      </c>
      <c r="J335" s="12">
        <f t="shared" si="344"/>
        <v>0</v>
      </c>
      <c r="K335" s="12">
        <f t="shared" si="344"/>
        <v>0</v>
      </c>
      <c r="L335" s="12">
        <f t="shared" si="344"/>
        <v>0</v>
      </c>
      <c r="M335" s="16">
        <f t="shared" si="344"/>
        <v>0</v>
      </c>
      <c r="N335" s="12">
        <f aca="true" t="shared" si="345" ref="N335:X335">N338+N336</f>
        <v>-0.010000000000000231</v>
      </c>
      <c r="O335" s="12">
        <f t="shared" si="345"/>
        <v>0.07</v>
      </c>
      <c r="P335" s="12">
        <f t="shared" si="345"/>
        <v>0</v>
      </c>
      <c r="Q335" s="12">
        <f t="shared" si="345"/>
        <v>0</v>
      </c>
      <c r="R335" s="16">
        <f t="shared" si="345"/>
        <v>0.059999999999999776</v>
      </c>
      <c r="S335" s="12">
        <f t="shared" si="345"/>
        <v>0</v>
      </c>
      <c r="T335" s="12">
        <f t="shared" si="345"/>
        <v>0</v>
      </c>
      <c r="U335" s="12">
        <f t="shared" si="345"/>
        <v>0</v>
      </c>
      <c r="V335" s="12">
        <f t="shared" si="345"/>
        <v>0</v>
      </c>
      <c r="W335" s="16">
        <f t="shared" si="345"/>
        <v>0</v>
      </c>
      <c r="X335" s="12">
        <f t="shared" si="345"/>
        <v>0.13</v>
      </c>
      <c r="Y335" s="12">
        <f aca="true" t="shared" si="346" ref="Y335:AI335">Y338+Y336</f>
        <v>0</v>
      </c>
      <c r="Z335" s="12">
        <f t="shared" si="346"/>
        <v>-0.04000000000000001</v>
      </c>
      <c r="AA335" s="12">
        <f t="shared" si="346"/>
        <v>0</v>
      </c>
      <c r="AB335" s="16">
        <f t="shared" si="346"/>
        <v>0.09</v>
      </c>
      <c r="AC335" s="12">
        <f t="shared" si="346"/>
        <v>0</v>
      </c>
      <c r="AD335" s="12">
        <f t="shared" si="346"/>
        <v>0</v>
      </c>
      <c r="AE335" s="12">
        <f t="shared" si="346"/>
        <v>0</v>
      </c>
      <c r="AF335" s="12">
        <f t="shared" si="346"/>
        <v>0</v>
      </c>
      <c r="AG335" s="16">
        <f t="shared" si="346"/>
        <v>0</v>
      </c>
      <c r="AH335" s="12">
        <f t="shared" si="346"/>
        <v>0</v>
      </c>
      <c r="AI335" s="12">
        <f t="shared" si="346"/>
        <v>0</v>
      </c>
      <c r="AJ335" s="14"/>
      <c r="AK335" s="14"/>
      <c r="AL335" s="16">
        <f>AL338+AL336</f>
        <v>0</v>
      </c>
      <c r="AM335" s="14"/>
    </row>
    <row r="336" spans="1:39" ht="12" customHeight="1">
      <c r="A336" s="19" t="s">
        <v>471</v>
      </c>
      <c r="B336" s="19" t="s">
        <v>453</v>
      </c>
      <c r="C336" s="11" t="s">
        <v>454</v>
      </c>
      <c r="D336" s="24">
        <v>0</v>
      </c>
      <c r="E336" s="24">
        <v>0</v>
      </c>
      <c r="F336" s="24">
        <v>0</v>
      </c>
      <c r="G336" s="24">
        <v>0</v>
      </c>
      <c r="H336" s="25">
        <f>SUM(D336:G336)</f>
        <v>0</v>
      </c>
      <c r="I336" s="24">
        <v>0</v>
      </c>
      <c r="J336" s="24">
        <v>0</v>
      </c>
      <c r="K336" s="24">
        <v>0</v>
      </c>
      <c r="L336" s="24">
        <v>0</v>
      </c>
      <c r="M336" s="25">
        <f>SUM(I336:L336)</f>
        <v>0</v>
      </c>
      <c r="N336" s="24">
        <v>-0.010000000000000231</v>
      </c>
      <c r="O336" s="24">
        <v>0.07</v>
      </c>
      <c r="P336" s="24">
        <v>0</v>
      </c>
      <c r="Q336" s="24">
        <v>0</v>
      </c>
      <c r="R336" s="25">
        <f>SUM(N336:Q336)</f>
        <v>0.059999999999999776</v>
      </c>
      <c r="S336" s="24">
        <v>0</v>
      </c>
      <c r="T336" s="24">
        <v>0</v>
      </c>
      <c r="U336" s="24">
        <v>0</v>
      </c>
      <c r="V336" s="24">
        <v>0</v>
      </c>
      <c r="W336" s="25">
        <f>SUM(S336:V336)</f>
        <v>0</v>
      </c>
      <c r="X336" s="24">
        <v>0</v>
      </c>
      <c r="Y336" s="24">
        <v>0</v>
      </c>
      <c r="Z336" s="24">
        <v>0</v>
      </c>
      <c r="AA336" s="24">
        <v>0</v>
      </c>
      <c r="AB336" s="16"/>
      <c r="AC336" s="24">
        <v>0</v>
      </c>
      <c r="AD336" s="24">
        <v>0</v>
      </c>
      <c r="AE336" s="24">
        <v>0</v>
      </c>
      <c r="AF336" s="24">
        <v>0</v>
      </c>
      <c r="AG336" s="13">
        <f>SUM(AC336:AF336)</f>
        <v>0</v>
      </c>
      <c r="AH336" s="24">
        <v>0</v>
      </c>
      <c r="AI336" s="24">
        <v>0</v>
      </c>
      <c r="AJ336" s="24">
        <v>0</v>
      </c>
      <c r="AK336" s="24">
        <v>0</v>
      </c>
      <c r="AL336" s="13">
        <f>SUM(AH336:AK336)</f>
        <v>0</v>
      </c>
      <c r="AM336" s="14">
        <v>0</v>
      </c>
    </row>
    <row r="337" spans="1:39" ht="11.25">
      <c r="A337" s="19" t="s">
        <v>470</v>
      </c>
      <c r="B337" s="19" t="s">
        <v>349</v>
      </c>
      <c r="C337" s="19" t="s">
        <v>350</v>
      </c>
      <c r="D337" s="24">
        <v>-1.61</v>
      </c>
      <c r="E337" s="24">
        <v>0</v>
      </c>
      <c r="F337" s="24">
        <v>0</v>
      </c>
      <c r="G337" s="24">
        <v>0</v>
      </c>
      <c r="H337" s="25">
        <f>SUM(D337:G337)</f>
        <v>-1.61</v>
      </c>
      <c r="I337" s="24">
        <v>0</v>
      </c>
      <c r="J337" s="24">
        <v>0</v>
      </c>
      <c r="K337" s="24">
        <v>0</v>
      </c>
      <c r="L337" s="24">
        <v>0</v>
      </c>
      <c r="M337" s="25">
        <f>SUM(I337:L337)</f>
        <v>0</v>
      </c>
      <c r="N337" s="24">
        <v>0</v>
      </c>
      <c r="O337" s="24">
        <v>0</v>
      </c>
      <c r="P337" s="24">
        <v>0</v>
      </c>
      <c r="Q337" s="24">
        <v>0</v>
      </c>
      <c r="R337" s="25"/>
      <c r="S337" s="24">
        <v>0</v>
      </c>
      <c r="T337" s="24">
        <v>0</v>
      </c>
      <c r="U337" s="24">
        <v>0</v>
      </c>
      <c r="V337" s="24">
        <v>0</v>
      </c>
      <c r="W337" s="25"/>
      <c r="X337" s="24">
        <v>0</v>
      </c>
      <c r="Y337" s="24">
        <v>0</v>
      </c>
      <c r="Z337" s="24">
        <v>0</v>
      </c>
      <c r="AA337" s="24">
        <v>0</v>
      </c>
      <c r="AB337" s="16"/>
      <c r="AC337" s="24">
        <v>0</v>
      </c>
      <c r="AD337" s="24">
        <v>0</v>
      </c>
      <c r="AE337" s="24">
        <v>0</v>
      </c>
      <c r="AF337" s="24">
        <v>0</v>
      </c>
      <c r="AG337" s="13">
        <f>SUM(AC337:AF337)</f>
        <v>0</v>
      </c>
      <c r="AH337" s="24">
        <v>0</v>
      </c>
      <c r="AI337" s="24">
        <v>0</v>
      </c>
      <c r="AJ337" s="24">
        <v>0</v>
      </c>
      <c r="AK337" s="24">
        <v>0</v>
      </c>
      <c r="AL337" s="13">
        <f>SUM(AH337:AK337)</f>
        <v>0</v>
      </c>
      <c r="AM337" s="14">
        <v>0</v>
      </c>
    </row>
    <row r="338" spans="1:39" ht="11.25">
      <c r="A338" s="19" t="s">
        <v>455</v>
      </c>
      <c r="B338" s="19" t="s">
        <v>456</v>
      </c>
      <c r="C338" s="11" t="s">
        <v>457</v>
      </c>
      <c r="D338" s="12">
        <f aca="true" t="shared" si="347" ref="D338:R338">D339</f>
        <v>0</v>
      </c>
      <c r="E338" s="12">
        <f t="shared" si="347"/>
        <v>0</v>
      </c>
      <c r="F338" s="12">
        <f t="shared" si="347"/>
        <v>0</v>
      </c>
      <c r="G338" s="12">
        <f t="shared" si="347"/>
        <v>0</v>
      </c>
      <c r="H338" s="16">
        <f t="shared" si="347"/>
        <v>0</v>
      </c>
      <c r="I338" s="12">
        <f t="shared" si="347"/>
        <v>0</v>
      </c>
      <c r="J338" s="12">
        <f t="shared" si="347"/>
        <v>0</v>
      </c>
      <c r="K338" s="12">
        <f t="shared" si="347"/>
        <v>0</v>
      </c>
      <c r="L338" s="12">
        <f t="shared" si="347"/>
        <v>0</v>
      </c>
      <c r="M338" s="16">
        <f t="shared" si="347"/>
        <v>0</v>
      </c>
      <c r="N338" s="12">
        <f>N339</f>
        <v>0</v>
      </c>
      <c r="O338" s="12">
        <f t="shared" si="347"/>
        <v>0</v>
      </c>
      <c r="P338" s="12">
        <f t="shared" si="347"/>
        <v>0</v>
      </c>
      <c r="Q338" s="12">
        <f t="shared" si="347"/>
        <v>0</v>
      </c>
      <c r="R338" s="16">
        <f t="shared" si="347"/>
        <v>0</v>
      </c>
      <c r="S338" s="12">
        <f>S339</f>
        <v>0</v>
      </c>
      <c r="T338" s="12">
        <f aca="true" t="shared" si="348" ref="T338:AB338">T339</f>
        <v>0</v>
      </c>
      <c r="U338" s="12">
        <f t="shared" si="348"/>
        <v>0</v>
      </c>
      <c r="V338" s="12">
        <f t="shared" si="348"/>
        <v>0</v>
      </c>
      <c r="W338" s="16">
        <f t="shared" si="348"/>
        <v>0</v>
      </c>
      <c r="X338" s="12">
        <f>X339</f>
        <v>0.13</v>
      </c>
      <c r="Y338" s="12">
        <f t="shared" si="348"/>
        <v>0</v>
      </c>
      <c r="Z338" s="12">
        <f t="shared" si="348"/>
        <v>-0.04000000000000001</v>
      </c>
      <c r="AA338" s="12">
        <f t="shared" si="348"/>
        <v>0</v>
      </c>
      <c r="AB338" s="16">
        <f t="shared" si="348"/>
        <v>0.09</v>
      </c>
      <c r="AC338" s="12">
        <f aca="true" t="shared" si="349" ref="AC338:AI338">AC339</f>
        <v>0</v>
      </c>
      <c r="AD338" s="12">
        <f t="shared" si="349"/>
        <v>0</v>
      </c>
      <c r="AE338" s="12">
        <f t="shared" si="349"/>
        <v>0</v>
      </c>
      <c r="AF338" s="12">
        <f t="shared" si="349"/>
        <v>0</v>
      </c>
      <c r="AG338" s="16">
        <f t="shared" si="349"/>
        <v>0</v>
      </c>
      <c r="AH338" s="12">
        <f t="shared" si="349"/>
        <v>0</v>
      </c>
      <c r="AI338" s="12">
        <f t="shared" si="349"/>
        <v>0</v>
      </c>
      <c r="AJ338" s="14"/>
      <c r="AK338" s="14"/>
      <c r="AL338" s="16">
        <f>AL339</f>
        <v>0</v>
      </c>
      <c r="AM338" s="14">
        <f>AM339</f>
        <v>0</v>
      </c>
    </row>
    <row r="339" spans="1:39" ht="12" customHeight="1">
      <c r="A339" s="26" t="s">
        <v>466</v>
      </c>
      <c r="B339" s="19" t="s">
        <v>459</v>
      </c>
      <c r="C339" s="11" t="s">
        <v>460</v>
      </c>
      <c r="D339" s="24">
        <v>0</v>
      </c>
      <c r="E339" s="24">
        <v>0</v>
      </c>
      <c r="F339" s="24">
        <v>0</v>
      </c>
      <c r="G339" s="24">
        <v>0</v>
      </c>
      <c r="H339" s="25">
        <f>SUM(D339:G339)</f>
        <v>0</v>
      </c>
      <c r="I339" s="24">
        <v>0</v>
      </c>
      <c r="J339" s="24">
        <v>0</v>
      </c>
      <c r="K339" s="24">
        <v>0</v>
      </c>
      <c r="L339" s="24">
        <v>0</v>
      </c>
      <c r="M339" s="25">
        <f>SUM(I339:L339)</f>
        <v>0</v>
      </c>
      <c r="N339" s="24">
        <v>0</v>
      </c>
      <c r="O339" s="24">
        <v>0</v>
      </c>
      <c r="P339" s="24">
        <v>0</v>
      </c>
      <c r="Q339" s="24">
        <v>0</v>
      </c>
      <c r="R339" s="25">
        <f>SUM(N339:Q339)</f>
        <v>0</v>
      </c>
      <c r="S339" s="24">
        <v>0</v>
      </c>
      <c r="T339" s="24">
        <v>0</v>
      </c>
      <c r="U339" s="24">
        <v>0</v>
      </c>
      <c r="V339" s="24">
        <v>0</v>
      </c>
      <c r="W339" s="25">
        <f>SUM(S339:V339)</f>
        <v>0</v>
      </c>
      <c r="X339" s="24">
        <v>0.13</v>
      </c>
      <c r="Y339" s="24">
        <v>0</v>
      </c>
      <c r="Z339" s="24">
        <v>-0.04000000000000001</v>
      </c>
      <c r="AA339" s="24">
        <v>0</v>
      </c>
      <c r="AB339" s="25">
        <f>SUM(X339:AA339)</f>
        <v>0.09</v>
      </c>
      <c r="AC339" s="24">
        <v>0</v>
      </c>
      <c r="AD339" s="24">
        <v>0</v>
      </c>
      <c r="AE339" s="24">
        <v>0</v>
      </c>
      <c r="AF339" s="24">
        <v>0</v>
      </c>
      <c r="AG339" s="13">
        <f>SUM(AC339:AF339)</f>
        <v>0</v>
      </c>
      <c r="AH339" s="24">
        <v>0</v>
      </c>
      <c r="AI339" s="24">
        <v>0</v>
      </c>
      <c r="AJ339" s="24">
        <v>0</v>
      </c>
      <c r="AK339" s="24">
        <v>0</v>
      </c>
      <c r="AL339" s="13">
        <f>SUM(AH339:AK339)</f>
        <v>0</v>
      </c>
      <c r="AM339" s="14">
        <v>0</v>
      </c>
    </row>
    <row r="340" spans="1:39" ht="22.5" customHeight="1">
      <c r="A340" s="21" t="s">
        <v>472</v>
      </c>
      <c r="B340" s="21" t="s">
        <v>473</v>
      </c>
      <c r="C340" s="7" t="s">
        <v>474</v>
      </c>
      <c r="D340" s="8">
        <f aca="true" t="shared" si="350" ref="D340:AM341">D342-D344</f>
        <v>-0.12</v>
      </c>
      <c r="E340" s="8">
        <f t="shared" si="350"/>
        <v>0.05</v>
      </c>
      <c r="F340" s="8">
        <f t="shared" si="350"/>
        <v>-0.3</v>
      </c>
      <c r="G340" s="8">
        <f t="shared" si="350"/>
        <v>0.03</v>
      </c>
      <c r="H340" s="9">
        <f t="shared" si="350"/>
        <v>-0.33999999999999997</v>
      </c>
      <c r="I340" s="8">
        <f t="shared" si="350"/>
        <v>0.31</v>
      </c>
      <c r="J340" s="8">
        <f t="shared" si="350"/>
        <v>0.29</v>
      </c>
      <c r="K340" s="8">
        <f t="shared" si="350"/>
        <v>0.02</v>
      </c>
      <c r="L340" s="8">
        <f t="shared" si="350"/>
        <v>0.01</v>
      </c>
      <c r="M340" s="9">
        <f t="shared" si="350"/>
        <v>0.63</v>
      </c>
      <c r="N340" s="8">
        <f t="shared" si="350"/>
        <v>-0.02</v>
      </c>
      <c r="O340" s="8">
        <f t="shared" si="350"/>
        <v>-0.17</v>
      </c>
      <c r="P340" s="8">
        <f t="shared" si="350"/>
        <v>-0.01</v>
      </c>
      <c r="Q340" s="8">
        <f t="shared" si="350"/>
        <v>0.01</v>
      </c>
      <c r="R340" s="9">
        <f t="shared" si="350"/>
        <v>-0.19</v>
      </c>
      <c r="S340" s="8">
        <f t="shared" si="350"/>
        <v>0.06</v>
      </c>
      <c r="T340" s="8">
        <f t="shared" si="350"/>
        <v>0.02</v>
      </c>
      <c r="U340" s="8">
        <f t="shared" si="350"/>
        <v>0.07</v>
      </c>
      <c r="V340" s="8">
        <f t="shared" si="350"/>
        <v>0.09</v>
      </c>
      <c r="W340" s="9">
        <f t="shared" si="350"/>
        <v>0.24000000000000002</v>
      </c>
      <c r="X340" s="8">
        <f t="shared" si="350"/>
        <v>-0.13</v>
      </c>
      <c r="Y340" s="8">
        <f t="shared" si="350"/>
        <v>-0.060000000000000005</v>
      </c>
      <c r="Z340" s="8">
        <f t="shared" si="350"/>
        <v>0.060000000000000005</v>
      </c>
      <c r="AA340" s="8">
        <f t="shared" si="350"/>
        <v>0.02</v>
      </c>
      <c r="AB340" s="9">
        <f t="shared" si="350"/>
        <v>-0.11</v>
      </c>
      <c r="AC340" s="8">
        <f t="shared" si="350"/>
        <v>-0.19</v>
      </c>
      <c r="AD340" s="8">
        <f t="shared" si="350"/>
        <v>0.11</v>
      </c>
      <c r="AE340" s="8">
        <f t="shared" si="350"/>
        <v>-0.28</v>
      </c>
      <c r="AF340" s="8">
        <f t="shared" si="350"/>
        <v>-0.25</v>
      </c>
      <c r="AG340" s="9">
        <f t="shared" si="350"/>
        <v>-0.61</v>
      </c>
      <c r="AH340" s="8">
        <f t="shared" si="350"/>
        <v>-0.07</v>
      </c>
      <c r="AI340" s="8">
        <f t="shared" si="350"/>
        <v>-0.15</v>
      </c>
      <c r="AJ340" s="8">
        <f t="shared" si="350"/>
        <v>-0.43</v>
      </c>
      <c r="AK340" s="8">
        <f t="shared" si="350"/>
        <v>0.11</v>
      </c>
      <c r="AL340" s="9">
        <f t="shared" si="350"/>
        <v>-0.54</v>
      </c>
      <c r="AM340" s="10">
        <f t="shared" si="350"/>
        <v>-0.21</v>
      </c>
    </row>
    <row r="341" spans="1:39" ht="11.25" customHeight="1">
      <c r="A341" s="19" t="s">
        <v>452</v>
      </c>
      <c r="B341" s="19" t="s">
        <v>475</v>
      </c>
      <c r="C341" s="11" t="s">
        <v>476</v>
      </c>
      <c r="D341" s="12">
        <f t="shared" si="350"/>
        <v>-0.12</v>
      </c>
      <c r="E341" s="12">
        <f t="shared" si="350"/>
        <v>0.05</v>
      </c>
      <c r="F341" s="12">
        <f t="shared" si="350"/>
        <v>-0.3</v>
      </c>
      <c r="G341" s="12">
        <f t="shared" si="350"/>
        <v>0.03</v>
      </c>
      <c r="H341" s="16">
        <f t="shared" si="350"/>
        <v>-0.33999999999999997</v>
      </c>
      <c r="I341" s="12">
        <f t="shared" si="350"/>
        <v>0.31</v>
      </c>
      <c r="J341" s="12">
        <f t="shared" si="350"/>
        <v>0.29</v>
      </c>
      <c r="K341" s="12">
        <f t="shared" si="350"/>
        <v>0.02</v>
      </c>
      <c r="L341" s="12">
        <f t="shared" si="350"/>
        <v>0.01</v>
      </c>
      <c r="M341" s="16">
        <f t="shared" si="350"/>
        <v>0.63</v>
      </c>
      <c r="N341" s="12">
        <f t="shared" si="350"/>
        <v>-0.02</v>
      </c>
      <c r="O341" s="12">
        <f t="shared" si="350"/>
        <v>-0.17</v>
      </c>
      <c r="P341" s="12">
        <f t="shared" si="350"/>
        <v>-0.01</v>
      </c>
      <c r="Q341" s="12">
        <f t="shared" si="350"/>
        <v>0.01</v>
      </c>
      <c r="R341" s="16">
        <f t="shared" si="350"/>
        <v>-0.19</v>
      </c>
      <c r="S341" s="12">
        <f t="shared" si="350"/>
        <v>0.06</v>
      </c>
      <c r="T341" s="12">
        <f t="shared" si="350"/>
        <v>0.02</v>
      </c>
      <c r="U341" s="12">
        <f t="shared" si="350"/>
        <v>0.07</v>
      </c>
      <c r="V341" s="12">
        <f t="shared" si="350"/>
        <v>0.09</v>
      </c>
      <c r="W341" s="16">
        <f t="shared" si="350"/>
        <v>0.24000000000000002</v>
      </c>
      <c r="X341" s="12">
        <f t="shared" si="350"/>
        <v>-0.13</v>
      </c>
      <c r="Y341" s="12">
        <f t="shared" si="350"/>
        <v>-0.060000000000000005</v>
      </c>
      <c r="Z341" s="12">
        <f t="shared" si="350"/>
        <v>0.060000000000000005</v>
      </c>
      <c r="AA341" s="12">
        <f t="shared" si="350"/>
        <v>0.02</v>
      </c>
      <c r="AB341" s="16">
        <f t="shared" si="350"/>
        <v>-0.11</v>
      </c>
      <c r="AC341" s="12">
        <f t="shared" si="350"/>
        <v>-0.19</v>
      </c>
      <c r="AD341" s="12">
        <f t="shared" si="350"/>
        <v>0.11</v>
      </c>
      <c r="AE341" s="12">
        <f t="shared" si="350"/>
        <v>-0.28</v>
      </c>
      <c r="AF341" s="12">
        <f t="shared" si="350"/>
        <v>-0.25</v>
      </c>
      <c r="AG341" s="16">
        <f t="shared" si="350"/>
        <v>-0.61</v>
      </c>
      <c r="AH341" s="12">
        <f t="shared" si="350"/>
        <v>-0.07</v>
      </c>
      <c r="AI341" s="12">
        <f t="shared" si="350"/>
        <v>-0.15</v>
      </c>
      <c r="AJ341" s="12">
        <f t="shared" si="350"/>
        <v>-0.43</v>
      </c>
      <c r="AK341" s="12">
        <f t="shared" si="350"/>
        <v>0.11</v>
      </c>
      <c r="AL341" s="16">
        <f t="shared" si="350"/>
        <v>-0.54</v>
      </c>
      <c r="AM341" s="14">
        <f t="shared" si="350"/>
        <v>-0.21</v>
      </c>
    </row>
    <row r="342" spans="1:39" ht="11.25" customHeight="1">
      <c r="A342" s="23" t="s">
        <v>421</v>
      </c>
      <c r="B342" s="23" t="s">
        <v>422</v>
      </c>
      <c r="C342" s="11" t="s">
        <v>423</v>
      </c>
      <c r="D342" s="12">
        <f aca="true" t="shared" si="351" ref="D342:R342">D343</f>
        <v>0</v>
      </c>
      <c r="E342" s="12">
        <f t="shared" si="351"/>
        <v>0.05</v>
      </c>
      <c r="F342" s="12">
        <f t="shared" si="351"/>
        <v>0</v>
      </c>
      <c r="G342" s="12">
        <f t="shared" si="351"/>
        <v>0.03</v>
      </c>
      <c r="H342" s="16">
        <f t="shared" si="351"/>
        <v>0.08</v>
      </c>
      <c r="I342" s="12">
        <f t="shared" si="351"/>
        <v>0.31</v>
      </c>
      <c r="J342" s="12">
        <f t="shared" si="351"/>
        <v>0.29</v>
      </c>
      <c r="K342" s="12">
        <f t="shared" si="351"/>
        <v>0.02</v>
      </c>
      <c r="L342" s="12">
        <f t="shared" si="351"/>
        <v>0.01</v>
      </c>
      <c r="M342" s="16">
        <f t="shared" si="351"/>
        <v>0.63</v>
      </c>
      <c r="N342" s="12">
        <f>N343</f>
        <v>0</v>
      </c>
      <c r="O342" s="12">
        <f t="shared" si="351"/>
        <v>0</v>
      </c>
      <c r="P342" s="12">
        <f t="shared" si="351"/>
        <v>0</v>
      </c>
      <c r="Q342" s="12">
        <f t="shared" si="351"/>
        <v>0.01</v>
      </c>
      <c r="R342" s="16">
        <f t="shared" si="351"/>
        <v>0.01</v>
      </c>
      <c r="S342" s="12">
        <f>S343</f>
        <v>0.06</v>
      </c>
      <c r="T342" s="12">
        <f aca="true" t="shared" si="352" ref="T342:AB342">T343</f>
        <v>0.02</v>
      </c>
      <c r="U342" s="12">
        <f t="shared" si="352"/>
        <v>0.07</v>
      </c>
      <c r="V342" s="12">
        <f t="shared" si="352"/>
        <v>0.09</v>
      </c>
      <c r="W342" s="16">
        <f t="shared" si="352"/>
        <v>0.24000000000000002</v>
      </c>
      <c r="X342" s="12">
        <f>X343</f>
        <v>0.02</v>
      </c>
      <c r="Y342" s="12">
        <f t="shared" si="352"/>
        <v>0.01</v>
      </c>
      <c r="Z342" s="12">
        <f t="shared" si="352"/>
        <v>0.07</v>
      </c>
      <c r="AA342" s="12">
        <f t="shared" si="352"/>
        <v>0.02</v>
      </c>
      <c r="AB342" s="16">
        <f t="shared" si="352"/>
        <v>0.12000000000000001</v>
      </c>
      <c r="AC342" s="12">
        <f>AC343</f>
        <v>0</v>
      </c>
      <c r="AD342" s="12">
        <f aca="true" t="shared" si="353" ref="AD342:AM342">AD343</f>
        <v>0.11</v>
      </c>
      <c r="AE342" s="12">
        <f t="shared" si="353"/>
        <v>0</v>
      </c>
      <c r="AF342" s="12">
        <f t="shared" si="353"/>
        <v>0</v>
      </c>
      <c r="AG342" s="16">
        <f>AG343</f>
        <v>0.11</v>
      </c>
      <c r="AH342" s="12">
        <f>AH343</f>
        <v>0</v>
      </c>
      <c r="AI342" s="12">
        <f t="shared" si="353"/>
        <v>0</v>
      </c>
      <c r="AJ342" s="12">
        <f t="shared" si="353"/>
        <v>0</v>
      </c>
      <c r="AK342" s="12">
        <f t="shared" si="353"/>
        <v>0</v>
      </c>
      <c r="AL342" s="16">
        <f>AL343</f>
        <v>0</v>
      </c>
      <c r="AM342" s="14">
        <f t="shared" si="353"/>
        <v>-0.21</v>
      </c>
    </row>
    <row r="343" spans="1:39" ht="11.25" customHeight="1">
      <c r="A343" s="19" t="s">
        <v>452</v>
      </c>
      <c r="B343" s="19" t="s">
        <v>477</v>
      </c>
      <c r="C343" s="11" t="s">
        <v>478</v>
      </c>
      <c r="D343" s="24">
        <v>0</v>
      </c>
      <c r="E343" s="24">
        <v>0.05</v>
      </c>
      <c r="F343" s="24">
        <v>0</v>
      </c>
      <c r="G343" s="24">
        <v>0.03</v>
      </c>
      <c r="H343" s="25">
        <f>SUM(D343:G343)</f>
        <v>0.08</v>
      </c>
      <c r="I343" s="24">
        <v>0.31</v>
      </c>
      <c r="J343" s="24">
        <v>0.29</v>
      </c>
      <c r="K343" s="24">
        <v>0.02</v>
      </c>
      <c r="L343" s="24">
        <v>0.01</v>
      </c>
      <c r="M343" s="25">
        <f>SUM(I343:L343)</f>
        <v>0.63</v>
      </c>
      <c r="N343" s="24">
        <v>0</v>
      </c>
      <c r="O343" s="24">
        <v>0</v>
      </c>
      <c r="P343" s="24">
        <v>0</v>
      </c>
      <c r="Q343" s="24">
        <v>0.01</v>
      </c>
      <c r="R343" s="25">
        <f>SUM(N343:Q343)</f>
        <v>0.01</v>
      </c>
      <c r="S343" s="24">
        <v>0.06</v>
      </c>
      <c r="T343" s="24">
        <v>0.02</v>
      </c>
      <c r="U343" s="24">
        <v>0.07</v>
      </c>
      <c r="V343" s="24">
        <v>0.09</v>
      </c>
      <c r="W343" s="25">
        <f>SUM(S343:V343)</f>
        <v>0.24000000000000002</v>
      </c>
      <c r="X343" s="24">
        <v>0.02</v>
      </c>
      <c r="Y343" s="24">
        <v>0.01</v>
      </c>
      <c r="Z343" s="24">
        <v>0.07</v>
      </c>
      <c r="AA343" s="24">
        <v>0.02</v>
      </c>
      <c r="AB343" s="25">
        <f>SUM(X343:AA343)</f>
        <v>0.12000000000000001</v>
      </c>
      <c r="AC343" s="24">
        <v>0</v>
      </c>
      <c r="AD343" s="24">
        <v>0.11</v>
      </c>
      <c r="AE343" s="24">
        <v>0</v>
      </c>
      <c r="AF343" s="24">
        <v>0</v>
      </c>
      <c r="AG343" s="25">
        <f>SUM(AC343:AF343)</f>
        <v>0.11</v>
      </c>
      <c r="AH343" s="24">
        <v>0</v>
      </c>
      <c r="AI343" s="24">
        <v>0</v>
      </c>
      <c r="AJ343" s="24">
        <v>0</v>
      </c>
      <c r="AK343" s="24">
        <v>0</v>
      </c>
      <c r="AL343" s="25">
        <f>SUM(AH343:AK343)</f>
        <v>0</v>
      </c>
      <c r="AM343" s="14">
        <v>-0.21</v>
      </c>
    </row>
    <row r="344" spans="1:39" ht="11.25">
      <c r="A344" s="23" t="s">
        <v>442</v>
      </c>
      <c r="B344" s="23" t="s">
        <v>443</v>
      </c>
      <c r="C344" s="11" t="s">
        <v>444</v>
      </c>
      <c r="D344" s="12">
        <f aca="true" t="shared" si="354" ref="D344:AM344">D345</f>
        <v>0.12</v>
      </c>
      <c r="E344" s="12">
        <f t="shared" si="354"/>
        <v>0</v>
      </c>
      <c r="F344" s="12">
        <f t="shared" si="354"/>
        <v>0.3</v>
      </c>
      <c r="G344" s="12">
        <f t="shared" si="354"/>
        <v>0</v>
      </c>
      <c r="H344" s="16">
        <f t="shared" si="354"/>
        <v>0.42</v>
      </c>
      <c r="I344" s="12">
        <f t="shared" si="354"/>
        <v>0</v>
      </c>
      <c r="J344" s="12">
        <f t="shared" si="354"/>
        <v>0</v>
      </c>
      <c r="K344" s="12">
        <f t="shared" si="354"/>
        <v>0</v>
      </c>
      <c r="L344" s="12">
        <f t="shared" si="354"/>
        <v>0</v>
      </c>
      <c r="M344" s="16">
        <f t="shared" si="354"/>
        <v>0</v>
      </c>
      <c r="N344" s="12">
        <f t="shared" si="354"/>
        <v>0.02</v>
      </c>
      <c r="O344" s="12">
        <f t="shared" si="354"/>
        <v>0.17</v>
      </c>
      <c r="P344" s="12">
        <f t="shared" si="354"/>
        <v>0.01</v>
      </c>
      <c r="Q344" s="12">
        <f t="shared" si="354"/>
        <v>0</v>
      </c>
      <c r="R344" s="16">
        <f t="shared" si="354"/>
        <v>0.2</v>
      </c>
      <c r="S344" s="12">
        <f t="shared" si="354"/>
        <v>0</v>
      </c>
      <c r="T344" s="12">
        <f t="shared" si="354"/>
        <v>0</v>
      </c>
      <c r="U344" s="12">
        <f t="shared" si="354"/>
        <v>0</v>
      </c>
      <c r="V344" s="12">
        <f t="shared" si="354"/>
        <v>0</v>
      </c>
      <c r="W344" s="16">
        <f t="shared" si="354"/>
        <v>0</v>
      </c>
      <c r="X344" s="12">
        <f t="shared" si="354"/>
        <v>0.15</v>
      </c>
      <c r="Y344" s="12">
        <f t="shared" si="354"/>
        <v>0.07</v>
      </c>
      <c r="Z344" s="12">
        <f t="shared" si="354"/>
        <v>0.01</v>
      </c>
      <c r="AA344" s="12">
        <f t="shared" si="354"/>
        <v>0</v>
      </c>
      <c r="AB344" s="16">
        <f t="shared" si="354"/>
        <v>0.23</v>
      </c>
      <c r="AC344" s="12">
        <f t="shared" si="354"/>
        <v>0.19</v>
      </c>
      <c r="AD344" s="12">
        <f t="shared" si="354"/>
        <v>0</v>
      </c>
      <c r="AE344" s="12">
        <f t="shared" si="354"/>
        <v>0.28</v>
      </c>
      <c r="AF344" s="12">
        <f t="shared" si="354"/>
        <v>0.25</v>
      </c>
      <c r="AG344" s="16">
        <f t="shared" si="354"/>
        <v>0.72</v>
      </c>
      <c r="AH344" s="12">
        <f t="shared" si="354"/>
        <v>0.07</v>
      </c>
      <c r="AI344" s="12">
        <f t="shared" si="354"/>
        <v>0.15</v>
      </c>
      <c r="AJ344" s="12">
        <f t="shared" si="354"/>
        <v>0.43</v>
      </c>
      <c r="AK344" s="12">
        <f t="shared" si="354"/>
        <v>-0.11</v>
      </c>
      <c r="AL344" s="16">
        <f t="shared" si="354"/>
        <v>0.54</v>
      </c>
      <c r="AM344" s="14">
        <f t="shared" si="354"/>
        <v>0</v>
      </c>
    </row>
    <row r="345" spans="1:39" ht="11.25" customHeight="1">
      <c r="A345" s="19" t="s">
        <v>452</v>
      </c>
      <c r="B345" s="19" t="s">
        <v>479</v>
      </c>
      <c r="C345" s="11" t="s">
        <v>478</v>
      </c>
      <c r="D345" s="24">
        <v>0.12</v>
      </c>
      <c r="E345" s="24">
        <v>0</v>
      </c>
      <c r="F345" s="24">
        <v>0.3</v>
      </c>
      <c r="G345" s="24">
        <v>0</v>
      </c>
      <c r="H345" s="25">
        <f>SUM(D345:G345)</f>
        <v>0.42</v>
      </c>
      <c r="I345" s="24">
        <v>0</v>
      </c>
      <c r="J345" s="24">
        <v>0</v>
      </c>
      <c r="K345" s="24">
        <v>0</v>
      </c>
      <c r="L345" s="24">
        <v>0</v>
      </c>
      <c r="M345" s="25">
        <f>SUM(I345:L345)</f>
        <v>0</v>
      </c>
      <c r="N345" s="24">
        <v>0.02</v>
      </c>
      <c r="O345" s="24">
        <v>0.17</v>
      </c>
      <c r="P345" s="24">
        <v>0.01</v>
      </c>
      <c r="Q345" s="24">
        <v>0</v>
      </c>
      <c r="R345" s="25">
        <f>SUM(N345:Q345)</f>
        <v>0.2</v>
      </c>
      <c r="S345" s="24">
        <v>0</v>
      </c>
      <c r="T345" s="24">
        <v>0</v>
      </c>
      <c r="U345" s="24">
        <v>0</v>
      </c>
      <c r="V345" s="24">
        <v>0</v>
      </c>
      <c r="W345" s="25">
        <f>SUM(S345:V345)</f>
        <v>0</v>
      </c>
      <c r="X345" s="24">
        <v>0.15</v>
      </c>
      <c r="Y345" s="24">
        <v>0.07</v>
      </c>
      <c r="Z345" s="24">
        <v>0.01</v>
      </c>
      <c r="AA345" s="24">
        <v>0</v>
      </c>
      <c r="AB345" s="25">
        <f>SUM(X345:AA345)</f>
        <v>0.23</v>
      </c>
      <c r="AC345" s="24">
        <v>0.19</v>
      </c>
      <c r="AD345" s="24">
        <v>0</v>
      </c>
      <c r="AE345" s="24">
        <v>0.28</v>
      </c>
      <c r="AF345" s="24">
        <v>0.25</v>
      </c>
      <c r="AG345" s="25">
        <f>SUM(AC345:AF345)</f>
        <v>0.72</v>
      </c>
      <c r="AH345" s="24">
        <v>0.07</v>
      </c>
      <c r="AI345" s="24">
        <v>0.15</v>
      </c>
      <c r="AJ345" s="24">
        <v>0.43</v>
      </c>
      <c r="AK345" s="24">
        <v>-0.11</v>
      </c>
      <c r="AL345" s="25">
        <f>SUM(AH345:AK345)</f>
        <v>0.54</v>
      </c>
      <c r="AM345" s="14">
        <v>0</v>
      </c>
    </row>
    <row r="346" spans="1:39" ht="11.25">
      <c r="A346" s="21" t="s">
        <v>480</v>
      </c>
      <c r="B346" s="21" t="s">
        <v>481</v>
      </c>
      <c r="C346" s="7" t="s">
        <v>482</v>
      </c>
      <c r="D346" s="8">
        <f aca="true" t="shared" si="355" ref="D346:M346">D347-D348</f>
        <v>252.19000000000003</v>
      </c>
      <c r="E346" s="8">
        <f t="shared" si="355"/>
        <v>-47.75999999999999</v>
      </c>
      <c r="F346" s="8">
        <f t="shared" si="355"/>
        <v>-24.700000000000017</v>
      </c>
      <c r="G346" s="8">
        <f t="shared" si="355"/>
        <v>-110.05</v>
      </c>
      <c r="H346" s="9">
        <f t="shared" si="355"/>
        <v>69.68</v>
      </c>
      <c r="I346" s="8">
        <f t="shared" si="355"/>
        <v>-66.4</v>
      </c>
      <c r="J346" s="8">
        <f t="shared" si="355"/>
        <v>-167.35</v>
      </c>
      <c r="K346" s="8">
        <f t="shared" si="355"/>
        <v>-85.43</v>
      </c>
      <c r="L346" s="8">
        <f t="shared" si="355"/>
        <v>-98.38</v>
      </c>
      <c r="M346" s="9">
        <f t="shared" si="355"/>
        <v>-417.55999999999995</v>
      </c>
      <c r="N346" s="8">
        <f aca="true" t="shared" si="356" ref="N346:AM346">N347-N348</f>
        <v>-108.08</v>
      </c>
      <c r="O346" s="8">
        <f t="shared" si="356"/>
        <v>-202.78999999999996</v>
      </c>
      <c r="P346" s="8">
        <f t="shared" si="356"/>
        <v>-186.1</v>
      </c>
      <c r="Q346" s="8">
        <f t="shared" si="356"/>
        <v>-210.91</v>
      </c>
      <c r="R346" s="9">
        <f t="shared" si="356"/>
        <v>-707.88</v>
      </c>
      <c r="S346" s="8">
        <f t="shared" si="356"/>
        <v>-126.81000000000002</v>
      </c>
      <c r="T346" s="8">
        <f t="shared" si="356"/>
        <v>-84.28</v>
      </c>
      <c r="U346" s="8">
        <f t="shared" si="356"/>
        <v>-214.88999999999996</v>
      </c>
      <c r="V346" s="8">
        <f t="shared" si="356"/>
        <v>-286.18</v>
      </c>
      <c r="W346" s="9">
        <f t="shared" si="356"/>
        <v>-712.1600000000001</v>
      </c>
      <c r="X346" s="8">
        <f t="shared" si="356"/>
        <v>-67.55</v>
      </c>
      <c r="Y346" s="8">
        <f t="shared" si="356"/>
        <v>-147.79999999999998</v>
      </c>
      <c r="Z346" s="8">
        <f t="shared" si="356"/>
        <v>-137.09</v>
      </c>
      <c r="AA346" s="8">
        <f t="shared" si="356"/>
        <v>-34.150000000000006</v>
      </c>
      <c r="AB346" s="9">
        <f t="shared" si="356"/>
        <v>-386.59</v>
      </c>
      <c r="AC346" s="8">
        <f t="shared" si="356"/>
        <v>49.410000000000004</v>
      </c>
      <c r="AD346" s="8">
        <f t="shared" si="356"/>
        <v>-14.570000000000022</v>
      </c>
      <c r="AE346" s="8">
        <f t="shared" si="356"/>
        <v>14.71999999999997</v>
      </c>
      <c r="AF346" s="8">
        <f t="shared" si="356"/>
        <v>254.01999999999992</v>
      </c>
      <c r="AG346" s="9">
        <f t="shared" si="356"/>
        <v>303.5799999999999</v>
      </c>
      <c r="AH346" s="8">
        <f t="shared" si="356"/>
        <v>257.53999999999996</v>
      </c>
      <c r="AI346" s="8">
        <f t="shared" si="356"/>
        <v>-51.97</v>
      </c>
      <c r="AJ346" s="8">
        <f t="shared" si="356"/>
        <v>-79.04</v>
      </c>
      <c r="AK346" s="8">
        <f t="shared" si="356"/>
        <v>-23.849999999999987</v>
      </c>
      <c r="AL346" s="9">
        <f t="shared" si="356"/>
        <v>102.68</v>
      </c>
      <c r="AM346" s="10">
        <f t="shared" si="356"/>
        <v>-5.499999999999986</v>
      </c>
    </row>
    <row r="347" spans="1:39" ht="11.25" customHeight="1">
      <c r="A347" s="23" t="s">
        <v>421</v>
      </c>
      <c r="B347" s="23" t="s">
        <v>422</v>
      </c>
      <c r="C347" s="11" t="s">
        <v>423</v>
      </c>
      <c r="D347" s="12">
        <f aca="true" t="shared" si="357" ref="D347:M347">D350+D361+D389+D404</f>
        <v>195.79000000000002</v>
      </c>
      <c r="E347" s="12">
        <f t="shared" si="357"/>
        <v>-50.959999999999994</v>
      </c>
      <c r="F347" s="12">
        <f t="shared" si="357"/>
        <v>154.27999999999997</v>
      </c>
      <c r="G347" s="12">
        <f t="shared" si="357"/>
        <v>-88.55</v>
      </c>
      <c r="H347" s="16">
        <f t="shared" si="357"/>
        <v>210.56</v>
      </c>
      <c r="I347" s="12">
        <f t="shared" si="357"/>
        <v>-12.700000000000003</v>
      </c>
      <c r="J347" s="12">
        <f t="shared" si="357"/>
        <v>-48.559999999999995</v>
      </c>
      <c r="K347" s="12">
        <f t="shared" si="357"/>
        <v>1.4600000000000009</v>
      </c>
      <c r="L347" s="12">
        <f t="shared" si="357"/>
        <v>-15.71</v>
      </c>
      <c r="M347" s="16">
        <f t="shared" si="357"/>
        <v>-75.50999999999999</v>
      </c>
      <c r="N347" s="12">
        <f aca="true" t="shared" si="358" ref="N347:AM347">N350+N361+N389+N404</f>
        <v>-113.32</v>
      </c>
      <c r="O347" s="12">
        <f t="shared" si="358"/>
        <v>-7</v>
      </c>
      <c r="P347" s="12">
        <f t="shared" si="358"/>
        <v>31.679999999999996</v>
      </c>
      <c r="Q347" s="12">
        <f t="shared" si="358"/>
        <v>-19.989999999999988</v>
      </c>
      <c r="R347" s="16">
        <f t="shared" si="358"/>
        <v>-108.63000000000002</v>
      </c>
      <c r="S347" s="12">
        <f t="shared" si="358"/>
        <v>6.640000000000004</v>
      </c>
      <c r="T347" s="12">
        <f t="shared" si="358"/>
        <v>36.1</v>
      </c>
      <c r="U347" s="12">
        <f t="shared" si="358"/>
        <v>-204.61999999999998</v>
      </c>
      <c r="V347" s="12">
        <f t="shared" si="358"/>
        <v>-63.30999999999999</v>
      </c>
      <c r="W347" s="16">
        <f t="shared" si="358"/>
        <v>-225.19</v>
      </c>
      <c r="X347" s="12">
        <f t="shared" si="358"/>
        <v>-1.299999999999999</v>
      </c>
      <c r="Y347" s="12">
        <f t="shared" si="358"/>
        <v>-60.050000000000004</v>
      </c>
      <c r="Z347" s="12">
        <f t="shared" si="358"/>
        <v>1.6300000000000026</v>
      </c>
      <c r="AA347" s="12">
        <f t="shared" si="358"/>
        <v>181.28</v>
      </c>
      <c r="AB347" s="16">
        <f t="shared" si="358"/>
        <v>121.56</v>
      </c>
      <c r="AC347" s="12">
        <f t="shared" si="358"/>
        <v>109.11999999999999</v>
      </c>
      <c r="AD347" s="12">
        <f t="shared" si="358"/>
        <v>76.01999999999998</v>
      </c>
      <c r="AE347" s="12">
        <f t="shared" si="358"/>
        <v>162.76999999999998</v>
      </c>
      <c r="AF347" s="12">
        <f t="shared" si="358"/>
        <v>-9.450000000000045</v>
      </c>
      <c r="AG347" s="16">
        <f t="shared" si="358"/>
        <v>338.4599999999999</v>
      </c>
      <c r="AH347" s="12">
        <f t="shared" si="358"/>
        <v>207.26999999999998</v>
      </c>
      <c r="AI347" s="12">
        <f t="shared" si="358"/>
        <v>-58.61</v>
      </c>
      <c r="AJ347" s="12">
        <f t="shared" si="358"/>
        <v>-31.12</v>
      </c>
      <c r="AK347" s="12">
        <f t="shared" si="358"/>
        <v>-76.08</v>
      </c>
      <c r="AL347" s="16">
        <f t="shared" si="358"/>
        <v>41.46000000000001</v>
      </c>
      <c r="AM347" s="14">
        <f t="shared" si="358"/>
        <v>-25.92</v>
      </c>
    </row>
    <row r="348" spans="1:39" ht="11.25">
      <c r="A348" s="23" t="s">
        <v>442</v>
      </c>
      <c r="B348" s="23" t="s">
        <v>443</v>
      </c>
      <c r="C348" s="11" t="s">
        <v>444</v>
      </c>
      <c r="D348" s="12">
        <f>D357+D371+D396+D413+D422</f>
        <v>-56.400000000000006</v>
      </c>
      <c r="E348" s="12">
        <f>E357+E371+E396+E413+E422</f>
        <v>-3.200000000000002</v>
      </c>
      <c r="F348" s="12">
        <f>F357+F371+F396+F413+F422</f>
        <v>178.98</v>
      </c>
      <c r="G348" s="12">
        <f>G357+G371+G396+G413+G422</f>
        <v>21.5</v>
      </c>
      <c r="H348" s="16">
        <f>H357+H371+H396+H413+H422</f>
        <v>140.88</v>
      </c>
      <c r="I348" s="12">
        <f aca="true" t="shared" si="359" ref="I348:AM348">I357+I371+I396+I413</f>
        <v>53.7</v>
      </c>
      <c r="J348" s="12">
        <f t="shared" si="359"/>
        <v>118.79</v>
      </c>
      <c r="K348" s="12">
        <f t="shared" si="359"/>
        <v>86.89</v>
      </c>
      <c r="L348" s="12">
        <f t="shared" si="359"/>
        <v>82.67</v>
      </c>
      <c r="M348" s="16">
        <f t="shared" si="359"/>
        <v>342.04999999999995</v>
      </c>
      <c r="N348" s="12">
        <f t="shared" si="359"/>
        <v>-5.239999999999994</v>
      </c>
      <c r="O348" s="12">
        <f t="shared" si="359"/>
        <v>195.78999999999996</v>
      </c>
      <c r="P348" s="12">
        <f t="shared" si="359"/>
        <v>217.78</v>
      </c>
      <c r="Q348" s="12">
        <f t="shared" si="359"/>
        <v>190.92000000000002</v>
      </c>
      <c r="R348" s="16">
        <f t="shared" si="359"/>
        <v>599.25</v>
      </c>
      <c r="S348" s="12">
        <f t="shared" si="359"/>
        <v>133.45000000000002</v>
      </c>
      <c r="T348" s="12">
        <f t="shared" si="359"/>
        <v>120.38000000000001</v>
      </c>
      <c r="U348" s="12">
        <f t="shared" si="359"/>
        <v>10.269999999999992</v>
      </c>
      <c r="V348" s="12">
        <f t="shared" si="359"/>
        <v>222.87</v>
      </c>
      <c r="W348" s="16">
        <f t="shared" si="359"/>
        <v>486.97</v>
      </c>
      <c r="X348" s="12">
        <f t="shared" si="359"/>
        <v>66.25</v>
      </c>
      <c r="Y348" s="12">
        <f t="shared" si="359"/>
        <v>87.74999999999999</v>
      </c>
      <c r="Z348" s="12">
        <f t="shared" si="359"/>
        <v>138.72</v>
      </c>
      <c r="AA348" s="12">
        <f t="shared" si="359"/>
        <v>215.43</v>
      </c>
      <c r="AB348" s="16">
        <f t="shared" si="359"/>
        <v>508.15</v>
      </c>
      <c r="AC348" s="12">
        <f t="shared" si="359"/>
        <v>59.70999999999999</v>
      </c>
      <c r="AD348" s="12">
        <f t="shared" si="359"/>
        <v>90.59</v>
      </c>
      <c r="AE348" s="12">
        <f t="shared" si="359"/>
        <v>148.05</v>
      </c>
      <c r="AF348" s="12">
        <f t="shared" si="359"/>
        <v>-263.46999999999997</v>
      </c>
      <c r="AG348" s="16">
        <f t="shared" si="359"/>
        <v>34.88000000000002</v>
      </c>
      <c r="AH348" s="12">
        <f t="shared" si="359"/>
        <v>-50.27</v>
      </c>
      <c r="AI348" s="12">
        <f t="shared" si="359"/>
        <v>-6.639999999999997</v>
      </c>
      <c r="AJ348" s="12">
        <f t="shared" si="359"/>
        <v>47.92</v>
      </c>
      <c r="AK348" s="12">
        <f t="shared" si="359"/>
        <v>-52.23000000000001</v>
      </c>
      <c r="AL348" s="16">
        <f t="shared" si="359"/>
        <v>-61.220000000000006</v>
      </c>
      <c r="AM348" s="14">
        <f t="shared" si="359"/>
        <v>-20.420000000000016</v>
      </c>
    </row>
    <row r="349" spans="1:41" s="48" customFormat="1" ht="11.25">
      <c r="A349" s="22" t="s">
        <v>483</v>
      </c>
      <c r="B349" s="22" t="s">
        <v>484</v>
      </c>
      <c r="C349" s="7" t="s">
        <v>485</v>
      </c>
      <c r="D349" s="8">
        <f aca="true" t="shared" si="360" ref="D349:AM349">D350-D357</f>
        <v>160.36</v>
      </c>
      <c r="E349" s="8">
        <f t="shared" si="360"/>
        <v>18.490000000000002</v>
      </c>
      <c r="F349" s="8">
        <f t="shared" si="360"/>
        <v>129.64</v>
      </c>
      <c r="G349" s="8">
        <f t="shared" si="360"/>
        <v>-2.230000000000002</v>
      </c>
      <c r="H349" s="9">
        <f t="shared" si="360"/>
        <v>306.26</v>
      </c>
      <c r="I349" s="8">
        <f t="shared" si="360"/>
        <v>-23.810000000000002</v>
      </c>
      <c r="J349" s="8">
        <f t="shared" si="360"/>
        <v>-3.049999999999997</v>
      </c>
      <c r="K349" s="8">
        <f t="shared" si="360"/>
        <v>26.970000000000002</v>
      </c>
      <c r="L349" s="8">
        <f t="shared" si="360"/>
        <v>7.82</v>
      </c>
      <c r="M349" s="9">
        <f t="shared" si="360"/>
        <v>7.930000000000007</v>
      </c>
      <c r="N349" s="8">
        <f t="shared" si="360"/>
        <v>-100.21</v>
      </c>
      <c r="O349" s="8">
        <f t="shared" si="360"/>
        <v>-13.75</v>
      </c>
      <c r="P349" s="8">
        <f t="shared" si="360"/>
        <v>2.5799999999999974</v>
      </c>
      <c r="Q349" s="8">
        <f t="shared" si="360"/>
        <v>-107.74</v>
      </c>
      <c r="R349" s="9">
        <f t="shared" si="360"/>
        <v>-219.12</v>
      </c>
      <c r="S349" s="8">
        <f t="shared" si="360"/>
        <v>17.560000000000002</v>
      </c>
      <c r="T349" s="8">
        <f t="shared" si="360"/>
        <v>71.75999999999999</v>
      </c>
      <c r="U349" s="8">
        <f t="shared" si="360"/>
        <v>-181.25999999999996</v>
      </c>
      <c r="V349" s="8">
        <f t="shared" si="360"/>
        <v>-34.05999999999999</v>
      </c>
      <c r="W349" s="9">
        <f t="shared" si="360"/>
        <v>-125.99999999999999</v>
      </c>
      <c r="X349" s="8">
        <f t="shared" si="360"/>
        <v>-12.029999999999998</v>
      </c>
      <c r="Y349" s="8">
        <f t="shared" si="360"/>
        <v>-5.32</v>
      </c>
      <c r="Z349" s="8">
        <f t="shared" si="360"/>
        <v>26.930000000000007</v>
      </c>
      <c r="AA349" s="8">
        <f t="shared" si="360"/>
        <v>9.079999999999984</v>
      </c>
      <c r="AB349" s="9">
        <f t="shared" si="360"/>
        <v>18.659999999999997</v>
      </c>
      <c r="AC349" s="8">
        <f t="shared" si="360"/>
        <v>29.25</v>
      </c>
      <c r="AD349" s="8">
        <f t="shared" si="360"/>
        <v>48.53999999999999</v>
      </c>
      <c r="AE349" s="8">
        <f t="shared" si="360"/>
        <v>32.400000000000006</v>
      </c>
      <c r="AF349" s="8">
        <f t="shared" si="360"/>
        <v>76.72999999999996</v>
      </c>
      <c r="AG349" s="9">
        <f t="shared" si="360"/>
        <v>186.91999999999996</v>
      </c>
      <c r="AH349" s="8">
        <f t="shared" si="360"/>
        <v>257.96999999999997</v>
      </c>
      <c r="AI349" s="8">
        <f t="shared" si="360"/>
        <v>-32.64</v>
      </c>
      <c r="AJ349" s="8">
        <f t="shared" si="360"/>
        <v>-4.3100000000000005</v>
      </c>
      <c r="AK349" s="8">
        <f t="shared" si="360"/>
        <v>-12.579999999999998</v>
      </c>
      <c r="AL349" s="9">
        <f t="shared" si="360"/>
        <v>208.44</v>
      </c>
      <c r="AM349" s="10">
        <f t="shared" si="360"/>
        <v>-22.380000000000006</v>
      </c>
      <c r="AN349" s="15"/>
      <c r="AO349" s="15"/>
    </row>
    <row r="350" spans="1:39" ht="11.25" customHeight="1">
      <c r="A350" s="23" t="s">
        <v>486</v>
      </c>
      <c r="B350" s="23" t="s">
        <v>487</v>
      </c>
      <c r="C350" s="11" t="s">
        <v>488</v>
      </c>
      <c r="D350" s="12">
        <f aca="true" t="shared" si="361" ref="D350:M350">D351+D353</f>
        <v>154.49</v>
      </c>
      <c r="E350" s="12">
        <f t="shared" si="361"/>
        <v>-2.7799999999999976</v>
      </c>
      <c r="F350" s="12">
        <f t="shared" si="361"/>
        <v>125.19999999999999</v>
      </c>
      <c r="G350" s="12">
        <f t="shared" si="361"/>
        <v>-17.290000000000003</v>
      </c>
      <c r="H350" s="16">
        <f t="shared" si="361"/>
        <v>259.62</v>
      </c>
      <c r="I350" s="12">
        <f t="shared" si="361"/>
        <v>-47.53</v>
      </c>
      <c r="J350" s="12">
        <f t="shared" si="361"/>
        <v>-23.9</v>
      </c>
      <c r="K350" s="12">
        <f t="shared" si="361"/>
        <v>14.260000000000002</v>
      </c>
      <c r="L350" s="12">
        <f t="shared" si="361"/>
        <v>-4.49</v>
      </c>
      <c r="M350" s="16">
        <f t="shared" si="361"/>
        <v>-61.66</v>
      </c>
      <c r="N350" s="12">
        <f aca="true" t="shared" si="362" ref="N350:AC350">N351+N353</f>
        <v>-108.66</v>
      </c>
      <c r="O350" s="12">
        <f t="shared" si="362"/>
        <v>-19.29</v>
      </c>
      <c r="P350" s="12">
        <f t="shared" si="362"/>
        <v>7.529999999999998</v>
      </c>
      <c r="Q350" s="12">
        <f t="shared" si="362"/>
        <v>-51.00999999999999</v>
      </c>
      <c r="R350" s="16">
        <f t="shared" si="362"/>
        <v>-171.43</v>
      </c>
      <c r="S350" s="12">
        <f t="shared" si="362"/>
        <v>15.610000000000003</v>
      </c>
      <c r="T350" s="12">
        <f t="shared" si="362"/>
        <v>73.17999999999999</v>
      </c>
      <c r="U350" s="12">
        <f t="shared" si="362"/>
        <v>-180.08999999999997</v>
      </c>
      <c r="V350" s="12">
        <f t="shared" si="362"/>
        <v>-40.14999999999999</v>
      </c>
      <c r="W350" s="16">
        <f t="shared" si="362"/>
        <v>-131.45</v>
      </c>
      <c r="X350" s="12">
        <f t="shared" si="362"/>
        <v>-3.1599999999999984</v>
      </c>
      <c r="Y350" s="12">
        <f t="shared" si="362"/>
        <v>16.86</v>
      </c>
      <c r="Z350" s="12">
        <f t="shared" si="362"/>
        <v>8.760000000000005</v>
      </c>
      <c r="AA350" s="12">
        <f t="shared" si="362"/>
        <v>222.32</v>
      </c>
      <c r="AB350" s="16">
        <f t="shared" si="362"/>
        <v>244.78</v>
      </c>
      <c r="AC350" s="12">
        <f t="shared" si="362"/>
        <v>105.99</v>
      </c>
      <c r="AD350" s="12">
        <f aca="true" t="shared" si="363" ref="AD350:AM350">AD351+AD353</f>
        <v>85.19999999999999</v>
      </c>
      <c r="AE350" s="12">
        <f t="shared" si="363"/>
        <v>183.4</v>
      </c>
      <c r="AF350" s="12">
        <f t="shared" si="363"/>
        <v>-295.55</v>
      </c>
      <c r="AG350" s="16">
        <f t="shared" si="363"/>
        <v>79.03999999999996</v>
      </c>
      <c r="AH350" s="12">
        <f t="shared" si="363"/>
        <v>215.76</v>
      </c>
      <c r="AI350" s="12">
        <f t="shared" si="363"/>
        <v>-50.91</v>
      </c>
      <c r="AJ350" s="12">
        <f t="shared" si="363"/>
        <v>-11.3</v>
      </c>
      <c r="AK350" s="12">
        <f t="shared" si="363"/>
        <v>-64.86</v>
      </c>
      <c r="AL350" s="16">
        <f t="shared" si="363"/>
        <v>88.69000000000001</v>
      </c>
      <c r="AM350" s="14">
        <f t="shared" si="363"/>
        <v>-34.43000000000001</v>
      </c>
    </row>
    <row r="351" spans="1:39" ht="11.25" customHeight="1">
      <c r="A351" s="19" t="s">
        <v>452</v>
      </c>
      <c r="B351" s="19" t="s">
        <v>453</v>
      </c>
      <c r="C351" s="11" t="s">
        <v>454</v>
      </c>
      <c r="D351" s="12">
        <f aca="true" t="shared" si="364" ref="D351:R351">D352</f>
        <v>78.1</v>
      </c>
      <c r="E351" s="12">
        <f t="shared" si="364"/>
        <v>-9.889999999999999</v>
      </c>
      <c r="F351" s="12">
        <f t="shared" si="364"/>
        <v>122.71</v>
      </c>
      <c r="G351" s="12">
        <f t="shared" si="364"/>
        <v>-4.1499999999999995</v>
      </c>
      <c r="H351" s="16">
        <f t="shared" si="364"/>
        <v>186.76999999999998</v>
      </c>
      <c r="I351" s="12">
        <f t="shared" si="364"/>
        <v>-40.84</v>
      </c>
      <c r="J351" s="12">
        <f t="shared" si="364"/>
        <v>-17.8</v>
      </c>
      <c r="K351" s="12">
        <f t="shared" si="364"/>
        <v>8.97</v>
      </c>
      <c r="L351" s="12">
        <f t="shared" si="364"/>
        <v>5.68</v>
      </c>
      <c r="M351" s="16">
        <f t="shared" si="364"/>
        <v>-43.99</v>
      </c>
      <c r="N351" s="12">
        <f>N352</f>
        <v>-99.47</v>
      </c>
      <c r="O351" s="12">
        <f t="shared" si="364"/>
        <v>-9.57</v>
      </c>
      <c r="P351" s="12">
        <f t="shared" si="364"/>
        <v>21.47</v>
      </c>
      <c r="Q351" s="12">
        <f t="shared" si="364"/>
        <v>7.67</v>
      </c>
      <c r="R351" s="16">
        <f t="shared" si="364"/>
        <v>-79.89999999999999</v>
      </c>
      <c r="S351" s="12">
        <f aca="true" t="shared" si="365" ref="S351:AC351">S352</f>
        <v>17.03</v>
      </c>
      <c r="T351" s="12">
        <f t="shared" si="365"/>
        <v>72.27</v>
      </c>
      <c r="U351" s="12">
        <f t="shared" si="365"/>
        <v>-64.03</v>
      </c>
      <c r="V351" s="12">
        <f t="shared" si="365"/>
        <v>67.79</v>
      </c>
      <c r="W351" s="16">
        <f t="shared" si="365"/>
        <v>93.06</v>
      </c>
      <c r="X351" s="12">
        <f t="shared" si="365"/>
        <v>7.67</v>
      </c>
      <c r="Y351" s="12">
        <f t="shared" si="365"/>
        <v>67.41</v>
      </c>
      <c r="Z351" s="12">
        <f t="shared" si="365"/>
        <v>132</v>
      </c>
      <c r="AA351" s="12">
        <f t="shared" si="365"/>
        <v>238.91</v>
      </c>
      <c r="AB351" s="16">
        <f t="shared" si="365"/>
        <v>445.99</v>
      </c>
      <c r="AC351" s="12">
        <f t="shared" si="365"/>
        <v>105.27</v>
      </c>
      <c r="AD351" s="12">
        <f aca="true" t="shared" si="366" ref="AD351:AM351">AD352</f>
        <v>34.76</v>
      </c>
      <c r="AE351" s="12">
        <f t="shared" si="366"/>
        <v>121.88</v>
      </c>
      <c r="AF351" s="12">
        <f t="shared" si="366"/>
        <v>-441.56</v>
      </c>
      <c r="AG351" s="16">
        <f t="shared" si="366"/>
        <v>-179.65000000000003</v>
      </c>
      <c r="AH351" s="12">
        <f t="shared" si="366"/>
        <v>123.25</v>
      </c>
      <c r="AI351" s="12">
        <f t="shared" si="366"/>
        <v>-61.17</v>
      </c>
      <c r="AJ351" s="12">
        <f t="shared" si="366"/>
        <v>-21.03</v>
      </c>
      <c r="AK351" s="12">
        <f t="shared" si="366"/>
        <v>-71.54</v>
      </c>
      <c r="AL351" s="16">
        <f t="shared" si="366"/>
        <v>-30.49000000000001</v>
      </c>
      <c r="AM351" s="14">
        <f t="shared" si="366"/>
        <v>-36.720000000000006</v>
      </c>
    </row>
    <row r="352" spans="1:39" ht="11.25">
      <c r="A352" s="19" t="s">
        <v>489</v>
      </c>
      <c r="B352" s="19" t="s">
        <v>490</v>
      </c>
      <c r="C352" s="11" t="s">
        <v>491</v>
      </c>
      <c r="D352" s="24">
        <v>78.1</v>
      </c>
      <c r="E352" s="24">
        <v>-9.889999999999999</v>
      </c>
      <c r="F352" s="24">
        <v>122.71</v>
      </c>
      <c r="G352" s="24">
        <v>-4.1499999999999995</v>
      </c>
      <c r="H352" s="25">
        <f>SUM(D352:G352)</f>
        <v>186.76999999999998</v>
      </c>
      <c r="I352" s="24">
        <v>-40.84</v>
      </c>
      <c r="J352" s="24">
        <v>-17.8</v>
      </c>
      <c r="K352" s="24">
        <v>8.97</v>
      </c>
      <c r="L352" s="24">
        <v>5.68</v>
      </c>
      <c r="M352" s="25">
        <f>SUM(I352:L352)</f>
        <v>-43.99</v>
      </c>
      <c r="N352" s="24">
        <v>-99.47</v>
      </c>
      <c r="O352" s="24">
        <v>-9.57</v>
      </c>
      <c r="P352" s="24">
        <v>21.47</v>
      </c>
      <c r="Q352" s="24">
        <v>7.67</v>
      </c>
      <c r="R352" s="25">
        <f>SUM(N352:Q352)</f>
        <v>-79.89999999999999</v>
      </c>
      <c r="S352" s="24">
        <v>17.03</v>
      </c>
      <c r="T352" s="24">
        <v>72.27</v>
      </c>
      <c r="U352" s="24">
        <v>-64.03</v>
      </c>
      <c r="V352" s="24">
        <v>67.79</v>
      </c>
      <c r="W352" s="25">
        <f>SUM(S352:V352)</f>
        <v>93.06</v>
      </c>
      <c r="X352" s="24">
        <v>7.67</v>
      </c>
      <c r="Y352" s="24">
        <v>67.41</v>
      </c>
      <c r="Z352" s="24">
        <v>132</v>
      </c>
      <c r="AA352" s="24">
        <v>238.91</v>
      </c>
      <c r="AB352" s="25">
        <f>SUM(X352:AA352)</f>
        <v>445.99</v>
      </c>
      <c r="AC352" s="24">
        <v>105.27</v>
      </c>
      <c r="AD352" s="24">
        <v>34.76</v>
      </c>
      <c r="AE352" s="24">
        <v>121.88</v>
      </c>
      <c r="AF352" s="24">
        <v>-441.56</v>
      </c>
      <c r="AG352" s="13">
        <f>SUM(AC352:AF352)</f>
        <v>-179.65000000000003</v>
      </c>
      <c r="AH352" s="24">
        <v>123.25</v>
      </c>
      <c r="AI352" s="24">
        <v>-61.17</v>
      </c>
      <c r="AJ352" s="24">
        <v>-21.03</v>
      </c>
      <c r="AK352" s="24">
        <v>-71.54</v>
      </c>
      <c r="AL352" s="13">
        <f>SUM(AH352:AK352)</f>
        <v>-30.49000000000001</v>
      </c>
      <c r="AM352" s="14">
        <v>-36.720000000000006</v>
      </c>
    </row>
    <row r="353" spans="1:39" ht="11.25">
      <c r="A353" s="19" t="s">
        <v>455</v>
      </c>
      <c r="B353" s="19" t="s">
        <v>456</v>
      </c>
      <c r="C353" s="11" t="s">
        <v>457</v>
      </c>
      <c r="D353" s="12">
        <f aca="true" t="shared" si="367" ref="D353:R353">D354</f>
        <v>76.39</v>
      </c>
      <c r="E353" s="12">
        <f t="shared" si="367"/>
        <v>7.110000000000001</v>
      </c>
      <c r="F353" s="12">
        <f t="shared" si="367"/>
        <v>2.490000000000002</v>
      </c>
      <c r="G353" s="12">
        <f t="shared" si="367"/>
        <v>-13.140000000000004</v>
      </c>
      <c r="H353" s="16">
        <f t="shared" si="367"/>
        <v>72.85000000000001</v>
      </c>
      <c r="I353" s="12">
        <f t="shared" si="367"/>
        <v>-6.6899999999999995</v>
      </c>
      <c r="J353" s="12">
        <f t="shared" si="367"/>
        <v>-6.1</v>
      </c>
      <c r="K353" s="12">
        <f t="shared" si="367"/>
        <v>5.290000000000001</v>
      </c>
      <c r="L353" s="12">
        <f t="shared" si="367"/>
        <v>-10.17</v>
      </c>
      <c r="M353" s="16">
        <f t="shared" si="367"/>
        <v>-17.669999999999998</v>
      </c>
      <c r="N353" s="12">
        <f>N354</f>
        <v>-9.190000000000001</v>
      </c>
      <c r="O353" s="12">
        <f t="shared" si="367"/>
        <v>-9.72</v>
      </c>
      <c r="P353" s="12">
        <f t="shared" si="367"/>
        <v>-13.940000000000001</v>
      </c>
      <c r="Q353" s="12">
        <f t="shared" si="367"/>
        <v>-58.67999999999999</v>
      </c>
      <c r="R353" s="16">
        <f t="shared" si="367"/>
        <v>-91.53</v>
      </c>
      <c r="S353" s="12">
        <f aca="true" t="shared" si="368" ref="S353:AC353">S354</f>
        <v>-1.4199999999999982</v>
      </c>
      <c r="T353" s="12">
        <f t="shared" si="368"/>
        <v>0.9100000000000001</v>
      </c>
      <c r="U353" s="12">
        <f t="shared" si="368"/>
        <v>-116.05999999999999</v>
      </c>
      <c r="V353" s="12">
        <f t="shared" si="368"/>
        <v>-107.94</v>
      </c>
      <c r="W353" s="16">
        <f t="shared" si="368"/>
        <v>-224.51</v>
      </c>
      <c r="X353" s="12">
        <f t="shared" si="368"/>
        <v>-10.829999999999998</v>
      </c>
      <c r="Y353" s="12">
        <f t="shared" si="368"/>
        <v>-50.55</v>
      </c>
      <c r="Z353" s="12">
        <f t="shared" si="368"/>
        <v>-123.24</v>
      </c>
      <c r="AA353" s="12">
        <f t="shared" si="368"/>
        <v>-16.589999999999996</v>
      </c>
      <c r="AB353" s="16">
        <f t="shared" si="368"/>
        <v>-201.21</v>
      </c>
      <c r="AC353" s="12">
        <f t="shared" si="368"/>
        <v>0.7200000000000024</v>
      </c>
      <c r="AD353" s="12">
        <f aca="true" t="shared" si="369" ref="AD353:AM353">AD354</f>
        <v>50.44</v>
      </c>
      <c r="AE353" s="12">
        <f t="shared" si="369"/>
        <v>61.52</v>
      </c>
      <c r="AF353" s="12">
        <f t="shared" si="369"/>
        <v>146.01</v>
      </c>
      <c r="AG353" s="16">
        <f t="shared" si="369"/>
        <v>258.69</v>
      </c>
      <c r="AH353" s="12">
        <f t="shared" si="369"/>
        <v>92.51</v>
      </c>
      <c r="AI353" s="12">
        <f t="shared" si="369"/>
        <v>10.260000000000002</v>
      </c>
      <c r="AJ353" s="12">
        <f t="shared" si="369"/>
        <v>9.73</v>
      </c>
      <c r="AK353" s="12">
        <f t="shared" si="369"/>
        <v>6.6800000000000015</v>
      </c>
      <c r="AL353" s="16">
        <f t="shared" si="369"/>
        <v>119.18000000000002</v>
      </c>
      <c r="AM353" s="14">
        <f t="shared" si="369"/>
        <v>2.289999999999999</v>
      </c>
    </row>
    <row r="354" spans="1:39" ht="11.25">
      <c r="A354" s="19" t="s">
        <v>489</v>
      </c>
      <c r="B354" s="19" t="s">
        <v>492</v>
      </c>
      <c r="C354" s="11" t="s">
        <v>491</v>
      </c>
      <c r="D354" s="12">
        <f aca="true" t="shared" si="370" ref="D354:M354">D356</f>
        <v>76.39</v>
      </c>
      <c r="E354" s="12">
        <f t="shared" si="370"/>
        <v>7.110000000000001</v>
      </c>
      <c r="F354" s="12">
        <f t="shared" si="370"/>
        <v>2.490000000000002</v>
      </c>
      <c r="G354" s="12">
        <f t="shared" si="370"/>
        <v>-13.140000000000004</v>
      </c>
      <c r="H354" s="16">
        <f t="shared" si="370"/>
        <v>72.85000000000001</v>
      </c>
      <c r="I354" s="12">
        <f t="shared" si="370"/>
        <v>-6.6899999999999995</v>
      </c>
      <c r="J354" s="12">
        <f t="shared" si="370"/>
        <v>-6.1</v>
      </c>
      <c r="K354" s="12">
        <f t="shared" si="370"/>
        <v>5.290000000000001</v>
      </c>
      <c r="L354" s="12">
        <f t="shared" si="370"/>
        <v>-10.17</v>
      </c>
      <c r="M354" s="16">
        <f t="shared" si="370"/>
        <v>-17.669999999999998</v>
      </c>
      <c r="N354" s="12">
        <f aca="true" t="shared" si="371" ref="N354:AC354">N356</f>
        <v>-9.190000000000001</v>
      </c>
      <c r="O354" s="12">
        <f t="shared" si="371"/>
        <v>-9.72</v>
      </c>
      <c r="P354" s="12">
        <f t="shared" si="371"/>
        <v>-13.940000000000001</v>
      </c>
      <c r="Q354" s="12">
        <f t="shared" si="371"/>
        <v>-58.67999999999999</v>
      </c>
      <c r="R354" s="16">
        <f t="shared" si="371"/>
        <v>-91.53</v>
      </c>
      <c r="S354" s="12">
        <f t="shared" si="371"/>
        <v>-1.4199999999999982</v>
      </c>
      <c r="T354" s="12">
        <f t="shared" si="371"/>
        <v>0.9100000000000001</v>
      </c>
      <c r="U354" s="12">
        <f t="shared" si="371"/>
        <v>-116.05999999999999</v>
      </c>
      <c r="V354" s="12">
        <f t="shared" si="371"/>
        <v>-107.94</v>
      </c>
      <c r="W354" s="16">
        <f t="shared" si="371"/>
        <v>-224.51</v>
      </c>
      <c r="X354" s="12">
        <f t="shared" si="371"/>
        <v>-10.829999999999998</v>
      </c>
      <c r="Y354" s="12">
        <f t="shared" si="371"/>
        <v>-50.55</v>
      </c>
      <c r="Z354" s="12">
        <f t="shared" si="371"/>
        <v>-123.24</v>
      </c>
      <c r="AA354" s="12">
        <f t="shared" si="371"/>
        <v>-16.589999999999996</v>
      </c>
      <c r="AB354" s="16">
        <f t="shared" si="371"/>
        <v>-201.21</v>
      </c>
      <c r="AC354" s="12">
        <f t="shared" si="371"/>
        <v>0.7200000000000024</v>
      </c>
      <c r="AD354" s="12">
        <f aca="true" t="shared" si="372" ref="AD354:AM354">AD356</f>
        <v>50.44</v>
      </c>
      <c r="AE354" s="12">
        <f t="shared" si="372"/>
        <v>61.52</v>
      </c>
      <c r="AF354" s="12">
        <f t="shared" si="372"/>
        <v>146.01</v>
      </c>
      <c r="AG354" s="16">
        <f t="shared" si="372"/>
        <v>258.69</v>
      </c>
      <c r="AH354" s="12">
        <f t="shared" si="372"/>
        <v>92.51</v>
      </c>
      <c r="AI354" s="12">
        <f t="shared" si="372"/>
        <v>10.260000000000002</v>
      </c>
      <c r="AJ354" s="12">
        <f t="shared" si="372"/>
        <v>9.73</v>
      </c>
      <c r="AK354" s="12">
        <f t="shared" si="372"/>
        <v>6.6800000000000015</v>
      </c>
      <c r="AL354" s="16">
        <f t="shared" si="372"/>
        <v>119.18000000000002</v>
      </c>
      <c r="AM354" s="14">
        <f t="shared" si="372"/>
        <v>2.289999999999999</v>
      </c>
    </row>
    <row r="355" spans="1:39" ht="12" customHeight="1">
      <c r="A355" s="19" t="s">
        <v>493</v>
      </c>
      <c r="B355" s="19" t="s">
        <v>459</v>
      </c>
      <c r="C355" s="11" t="s">
        <v>460</v>
      </c>
      <c r="D355" s="12">
        <f aca="true" t="shared" si="373" ref="D355:R355">D356</f>
        <v>76.39</v>
      </c>
      <c r="E355" s="12">
        <f t="shared" si="373"/>
        <v>7.110000000000001</v>
      </c>
      <c r="F355" s="12">
        <f t="shared" si="373"/>
        <v>2.490000000000002</v>
      </c>
      <c r="G355" s="12">
        <f t="shared" si="373"/>
        <v>-13.140000000000004</v>
      </c>
      <c r="H355" s="16">
        <f t="shared" si="373"/>
        <v>72.85000000000001</v>
      </c>
      <c r="I355" s="12">
        <f t="shared" si="373"/>
        <v>-6.6899999999999995</v>
      </c>
      <c r="J355" s="12">
        <f t="shared" si="373"/>
        <v>-6.1</v>
      </c>
      <c r="K355" s="12">
        <f t="shared" si="373"/>
        <v>5.290000000000001</v>
      </c>
      <c r="L355" s="12">
        <f t="shared" si="373"/>
        <v>-10.17</v>
      </c>
      <c r="M355" s="16">
        <f t="shared" si="373"/>
        <v>-17.669999999999998</v>
      </c>
      <c r="N355" s="12">
        <f>N356</f>
        <v>-9.190000000000001</v>
      </c>
      <c r="O355" s="12">
        <f t="shared" si="373"/>
        <v>-9.72</v>
      </c>
      <c r="P355" s="12">
        <f t="shared" si="373"/>
        <v>-13.940000000000001</v>
      </c>
      <c r="Q355" s="12">
        <f t="shared" si="373"/>
        <v>-58.67999999999999</v>
      </c>
      <c r="R355" s="16">
        <f t="shared" si="373"/>
        <v>-91.53</v>
      </c>
      <c r="S355" s="12">
        <f aca="true" t="shared" si="374" ref="S355:AC355">S356</f>
        <v>-1.4199999999999982</v>
      </c>
      <c r="T355" s="12">
        <f t="shared" si="374"/>
        <v>0.9100000000000001</v>
      </c>
      <c r="U355" s="12">
        <f t="shared" si="374"/>
        <v>-116.05999999999999</v>
      </c>
      <c r="V355" s="12">
        <f t="shared" si="374"/>
        <v>-107.94</v>
      </c>
      <c r="W355" s="16">
        <f t="shared" si="374"/>
        <v>-224.51</v>
      </c>
      <c r="X355" s="12">
        <f t="shared" si="374"/>
        <v>-10.829999999999998</v>
      </c>
      <c r="Y355" s="12">
        <f t="shared" si="374"/>
        <v>-50.55</v>
      </c>
      <c r="Z355" s="12">
        <f t="shared" si="374"/>
        <v>-123.24</v>
      </c>
      <c r="AA355" s="12">
        <f t="shared" si="374"/>
        <v>-16.589999999999996</v>
      </c>
      <c r="AB355" s="16">
        <f t="shared" si="374"/>
        <v>-201.21</v>
      </c>
      <c r="AC355" s="12">
        <f t="shared" si="374"/>
        <v>0.7200000000000024</v>
      </c>
      <c r="AD355" s="12">
        <f aca="true" t="shared" si="375" ref="AD355:AM355">AD356</f>
        <v>50.44</v>
      </c>
      <c r="AE355" s="12">
        <f t="shared" si="375"/>
        <v>61.52</v>
      </c>
      <c r="AF355" s="12">
        <f t="shared" si="375"/>
        <v>146.01</v>
      </c>
      <c r="AG355" s="16">
        <f t="shared" si="375"/>
        <v>258.69</v>
      </c>
      <c r="AH355" s="12">
        <f t="shared" si="375"/>
        <v>92.51</v>
      </c>
      <c r="AI355" s="12">
        <f t="shared" si="375"/>
        <v>10.260000000000002</v>
      </c>
      <c r="AJ355" s="12">
        <f t="shared" si="375"/>
        <v>9.73</v>
      </c>
      <c r="AK355" s="12">
        <f t="shared" si="375"/>
        <v>6.6800000000000015</v>
      </c>
      <c r="AL355" s="16">
        <f t="shared" si="375"/>
        <v>119.18000000000002</v>
      </c>
      <c r="AM355" s="14">
        <f t="shared" si="375"/>
        <v>2.289999999999999</v>
      </c>
    </row>
    <row r="356" spans="1:39" ht="11.25">
      <c r="A356" s="19" t="s">
        <v>495</v>
      </c>
      <c r="B356" s="19" t="s">
        <v>496</v>
      </c>
      <c r="C356" s="11" t="s">
        <v>497</v>
      </c>
      <c r="D356" s="24">
        <v>76.39</v>
      </c>
      <c r="E356" s="24">
        <v>7.110000000000001</v>
      </c>
      <c r="F356" s="24">
        <v>2.490000000000002</v>
      </c>
      <c r="G356" s="24">
        <v>-13.140000000000004</v>
      </c>
      <c r="H356" s="25">
        <f>SUM(D356:G356)</f>
        <v>72.85000000000001</v>
      </c>
      <c r="I356" s="24">
        <v>-6.6899999999999995</v>
      </c>
      <c r="J356" s="24">
        <v>-6.1</v>
      </c>
      <c r="K356" s="24">
        <v>5.290000000000001</v>
      </c>
      <c r="L356" s="24">
        <v>-10.17</v>
      </c>
      <c r="M356" s="25">
        <f>SUM(I356:L356)</f>
        <v>-17.669999999999998</v>
      </c>
      <c r="N356" s="24">
        <v>-9.190000000000001</v>
      </c>
      <c r="O356" s="24">
        <v>-9.72</v>
      </c>
      <c r="P356" s="24">
        <v>-13.940000000000001</v>
      </c>
      <c r="Q356" s="24">
        <v>-58.67999999999999</v>
      </c>
      <c r="R356" s="25">
        <f>SUM(N356:Q356)</f>
        <v>-91.53</v>
      </c>
      <c r="S356" s="24">
        <v>-1.4199999999999982</v>
      </c>
      <c r="T356" s="24">
        <v>0.9100000000000001</v>
      </c>
      <c r="U356" s="24">
        <v>-116.05999999999999</v>
      </c>
      <c r="V356" s="24">
        <v>-107.94</v>
      </c>
      <c r="W356" s="25">
        <f>SUM(S356:V356)</f>
        <v>-224.51</v>
      </c>
      <c r="X356" s="24">
        <v>-10.829999999999998</v>
      </c>
      <c r="Y356" s="24">
        <v>-50.55</v>
      </c>
      <c r="Z356" s="24">
        <v>-123.24</v>
      </c>
      <c r="AA356" s="24">
        <v>-16.589999999999996</v>
      </c>
      <c r="AB356" s="25">
        <f>SUM(X356:AA356)</f>
        <v>-201.21</v>
      </c>
      <c r="AC356" s="24">
        <v>0.7200000000000024</v>
      </c>
      <c r="AD356" s="24">
        <v>50.44</v>
      </c>
      <c r="AE356" s="24">
        <v>61.52</v>
      </c>
      <c r="AF356" s="24">
        <v>146.01</v>
      </c>
      <c r="AG356" s="13">
        <f>SUM(AC356:AF356)</f>
        <v>258.69</v>
      </c>
      <c r="AH356" s="24">
        <v>92.51</v>
      </c>
      <c r="AI356" s="24">
        <v>10.260000000000002</v>
      </c>
      <c r="AJ356" s="24">
        <v>9.73</v>
      </c>
      <c r="AK356" s="24">
        <v>6.6800000000000015</v>
      </c>
      <c r="AL356" s="13">
        <f>SUM(AH356:AK356)</f>
        <v>119.18000000000002</v>
      </c>
      <c r="AM356" s="14">
        <v>2.289999999999999</v>
      </c>
    </row>
    <row r="357" spans="1:39" ht="11.25">
      <c r="A357" s="23" t="s">
        <v>498</v>
      </c>
      <c r="B357" s="23" t="s">
        <v>499</v>
      </c>
      <c r="C357" s="11" t="s">
        <v>500</v>
      </c>
      <c r="D357" s="12">
        <f aca="true" t="shared" si="376" ref="D357:S358">D358</f>
        <v>-5.87</v>
      </c>
      <c r="E357" s="12">
        <f t="shared" si="376"/>
        <v>-21.27</v>
      </c>
      <c r="F357" s="12">
        <f t="shared" si="376"/>
        <v>-4.44</v>
      </c>
      <c r="G357" s="12">
        <f t="shared" si="376"/>
        <v>-15.06</v>
      </c>
      <c r="H357" s="16">
        <f t="shared" si="376"/>
        <v>-46.64</v>
      </c>
      <c r="I357" s="12">
        <f t="shared" si="376"/>
        <v>-23.72</v>
      </c>
      <c r="J357" s="12">
        <f t="shared" si="376"/>
        <v>-20.85</v>
      </c>
      <c r="K357" s="12">
        <f t="shared" si="376"/>
        <v>-12.71</v>
      </c>
      <c r="L357" s="12">
        <f t="shared" si="376"/>
        <v>-12.31</v>
      </c>
      <c r="M357" s="16">
        <f t="shared" si="376"/>
        <v>-69.59</v>
      </c>
      <c r="N357" s="12">
        <f t="shared" si="376"/>
        <v>-8.45</v>
      </c>
      <c r="O357" s="12">
        <f t="shared" si="376"/>
        <v>-5.54</v>
      </c>
      <c r="P357" s="12">
        <f t="shared" si="376"/>
        <v>4.95</v>
      </c>
      <c r="Q357" s="12">
        <f t="shared" si="376"/>
        <v>56.730000000000004</v>
      </c>
      <c r="R357" s="16">
        <f t="shared" si="376"/>
        <v>47.690000000000005</v>
      </c>
      <c r="S357" s="12">
        <f t="shared" si="376"/>
        <v>-1.95</v>
      </c>
      <c r="T357" s="12">
        <f aca="true" t="shared" si="377" ref="T357:AI358">T358</f>
        <v>1.42</v>
      </c>
      <c r="U357" s="12">
        <f t="shared" si="377"/>
        <v>1.17</v>
      </c>
      <c r="V357" s="12">
        <f t="shared" si="377"/>
        <v>-6.09</v>
      </c>
      <c r="W357" s="16">
        <f t="shared" si="377"/>
        <v>-5.45</v>
      </c>
      <c r="X357" s="12">
        <f t="shared" si="377"/>
        <v>8.87</v>
      </c>
      <c r="Y357" s="12">
        <f t="shared" si="377"/>
        <v>22.18</v>
      </c>
      <c r="Z357" s="12">
        <f t="shared" si="377"/>
        <v>-18.17</v>
      </c>
      <c r="AA357" s="12">
        <f t="shared" si="377"/>
        <v>213.24</v>
      </c>
      <c r="AB357" s="16">
        <f t="shared" si="377"/>
        <v>226.12</v>
      </c>
      <c r="AC357" s="12">
        <f t="shared" si="377"/>
        <v>76.74</v>
      </c>
      <c r="AD357" s="12">
        <f t="shared" si="377"/>
        <v>36.66</v>
      </c>
      <c r="AE357" s="12">
        <f t="shared" si="377"/>
        <v>151</v>
      </c>
      <c r="AF357" s="12">
        <f t="shared" si="377"/>
        <v>-372.28</v>
      </c>
      <c r="AG357" s="16">
        <f t="shared" si="377"/>
        <v>-107.88</v>
      </c>
      <c r="AH357" s="12">
        <f t="shared" si="377"/>
        <v>-42.21</v>
      </c>
      <c r="AI357" s="12">
        <f t="shared" si="377"/>
        <v>-18.27</v>
      </c>
      <c r="AJ357" s="12">
        <f aca="true" t="shared" si="378" ref="AG357:AM358">AJ358</f>
        <v>-6.99</v>
      </c>
      <c r="AK357" s="12">
        <f t="shared" si="378"/>
        <v>-52.28</v>
      </c>
      <c r="AL357" s="16">
        <f t="shared" si="378"/>
        <v>-119.75</v>
      </c>
      <c r="AM357" s="14">
        <f t="shared" si="378"/>
        <v>-12.05</v>
      </c>
    </row>
    <row r="358" spans="1:39" ht="11.25" customHeight="1">
      <c r="A358" s="19" t="s">
        <v>452</v>
      </c>
      <c r="B358" s="19" t="s">
        <v>501</v>
      </c>
      <c r="C358" s="11" t="s">
        <v>454</v>
      </c>
      <c r="D358" s="12">
        <f t="shared" si="376"/>
        <v>-5.87</v>
      </c>
      <c r="E358" s="12">
        <f t="shared" si="376"/>
        <v>-21.27</v>
      </c>
      <c r="F358" s="12">
        <f t="shared" si="376"/>
        <v>-4.44</v>
      </c>
      <c r="G358" s="12">
        <f t="shared" si="376"/>
        <v>-15.06</v>
      </c>
      <c r="H358" s="16">
        <f t="shared" si="376"/>
        <v>-46.64</v>
      </c>
      <c r="I358" s="12">
        <f t="shared" si="376"/>
        <v>-23.72</v>
      </c>
      <c r="J358" s="12">
        <f t="shared" si="376"/>
        <v>-20.85</v>
      </c>
      <c r="K358" s="12">
        <f t="shared" si="376"/>
        <v>-12.71</v>
      </c>
      <c r="L358" s="12">
        <f t="shared" si="376"/>
        <v>-12.31</v>
      </c>
      <c r="M358" s="16">
        <f t="shared" si="376"/>
        <v>-69.59</v>
      </c>
      <c r="N358" s="12">
        <f t="shared" si="376"/>
        <v>-8.45</v>
      </c>
      <c r="O358" s="12">
        <f t="shared" si="376"/>
        <v>-5.54</v>
      </c>
      <c r="P358" s="12">
        <f t="shared" si="376"/>
        <v>4.95</v>
      </c>
      <c r="Q358" s="12">
        <f t="shared" si="376"/>
        <v>56.730000000000004</v>
      </c>
      <c r="R358" s="16">
        <f t="shared" si="376"/>
        <v>47.690000000000005</v>
      </c>
      <c r="S358" s="12">
        <f t="shared" si="376"/>
        <v>-1.95</v>
      </c>
      <c r="T358" s="12">
        <f t="shared" si="377"/>
        <v>1.42</v>
      </c>
      <c r="U358" s="12">
        <f t="shared" si="377"/>
        <v>1.17</v>
      </c>
      <c r="V358" s="12">
        <f t="shared" si="377"/>
        <v>-6.09</v>
      </c>
      <c r="W358" s="16">
        <f t="shared" si="377"/>
        <v>-5.45</v>
      </c>
      <c r="X358" s="12">
        <f t="shared" si="377"/>
        <v>8.87</v>
      </c>
      <c r="Y358" s="12">
        <f t="shared" si="377"/>
        <v>22.18</v>
      </c>
      <c r="Z358" s="12">
        <f t="shared" si="377"/>
        <v>-18.17</v>
      </c>
      <c r="AA358" s="12">
        <f t="shared" si="377"/>
        <v>213.24</v>
      </c>
      <c r="AB358" s="16">
        <f t="shared" si="377"/>
        <v>226.12</v>
      </c>
      <c r="AC358" s="12">
        <f t="shared" si="377"/>
        <v>76.74</v>
      </c>
      <c r="AD358" s="12">
        <f t="shared" si="377"/>
        <v>36.66</v>
      </c>
      <c r="AE358" s="12">
        <f t="shared" si="377"/>
        <v>151</v>
      </c>
      <c r="AF358" s="12">
        <f t="shared" si="377"/>
        <v>-372.28</v>
      </c>
      <c r="AG358" s="16">
        <f t="shared" si="378"/>
        <v>-107.88</v>
      </c>
      <c r="AH358" s="12">
        <f t="shared" si="378"/>
        <v>-42.21</v>
      </c>
      <c r="AI358" s="12">
        <f t="shared" si="378"/>
        <v>-18.27</v>
      </c>
      <c r="AJ358" s="12">
        <f t="shared" si="378"/>
        <v>-6.99</v>
      </c>
      <c r="AK358" s="12">
        <f t="shared" si="378"/>
        <v>-52.28</v>
      </c>
      <c r="AL358" s="16">
        <f t="shared" si="378"/>
        <v>-119.75</v>
      </c>
      <c r="AM358" s="14">
        <f t="shared" si="378"/>
        <v>-12.05</v>
      </c>
    </row>
    <row r="359" spans="1:39" ht="11.25">
      <c r="A359" s="19" t="s">
        <v>502</v>
      </c>
      <c r="B359" s="19" t="s">
        <v>492</v>
      </c>
      <c r="C359" s="11" t="s">
        <v>491</v>
      </c>
      <c r="D359" s="24">
        <v>-5.87</v>
      </c>
      <c r="E359" s="24">
        <v>-21.27</v>
      </c>
      <c r="F359" s="24">
        <v>-4.44</v>
      </c>
      <c r="G359" s="24">
        <v>-15.06</v>
      </c>
      <c r="H359" s="25">
        <f>SUM(D359:G359)</f>
        <v>-46.64</v>
      </c>
      <c r="I359" s="24">
        <v>-23.72</v>
      </c>
      <c r="J359" s="24">
        <v>-20.85</v>
      </c>
      <c r="K359" s="24">
        <v>-12.71</v>
      </c>
      <c r="L359" s="24">
        <v>-12.31</v>
      </c>
      <c r="M359" s="25">
        <f>SUM(I359:L359)</f>
        <v>-69.59</v>
      </c>
      <c r="N359" s="24">
        <v>-8.45</v>
      </c>
      <c r="O359" s="24">
        <v>-5.54</v>
      </c>
      <c r="P359" s="24">
        <v>4.95</v>
      </c>
      <c r="Q359" s="24">
        <v>56.730000000000004</v>
      </c>
      <c r="R359" s="25">
        <f>SUM(N359:Q359)</f>
        <v>47.690000000000005</v>
      </c>
      <c r="S359" s="24">
        <v>-1.95</v>
      </c>
      <c r="T359" s="24">
        <v>1.42</v>
      </c>
      <c r="U359" s="24">
        <v>1.17</v>
      </c>
      <c r="V359" s="24">
        <v>-6.09</v>
      </c>
      <c r="W359" s="25">
        <f>SUM(S359:V359)</f>
        <v>-5.45</v>
      </c>
      <c r="X359" s="24">
        <v>8.87</v>
      </c>
      <c r="Y359" s="24">
        <v>22.18</v>
      </c>
      <c r="Z359" s="24">
        <v>-18.17</v>
      </c>
      <c r="AA359" s="24">
        <v>213.24</v>
      </c>
      <c r="AB359" s="25">
        <f>SUM(X359:AA359)</f>
        <v>226.12</v>
      </c>
      <c r="AC359" s="24">
        <v>76.74</v>
      </c>
      <c r="AD359" s="24">
        <v>36.66</v>
      </c>
      <c r="AE359" s="24">
        <v>151</v>
      </c>
      <c r="AF359" s="24">
        <v>-372.28</v>
      </c>
      <c r="AG359" s="13">
        <f>SUM(AC359:AF359)</f>
        <v>-107.88</v>
      </c>
      <c r="AH359" s="24">
        <v>-42.21</v>
      </c>
      <c r="AI359" s="24">
        <v>-18.27</v>
      </c>
      <c r="AJ359" s="24">
        <v>-6.99</v>
      </c>
      <c r="AK359" s="24">
        <v>-52.28</v>
      </c>
      <c r="AL359" s="13">
        <f>SUM(AH359:AK359)</f>
        <v>-119.75</v>
      </c>
      <c r="AM359" s="14">
        <v>-12.05</v>
      </c>
    </row>
    <row r="360" spans="1:41" s="48" customFormat="1" ht="11.25">
      <c r="A360" s="22" t="s">
        <v>503</v>
      </c>
      <c r="B360" s="22" t="s">
        <v>504</v>
      </c>
      <c r="C360" s="7" t="s">
        <v>505</v>
      </c>
      <c r="D360" s="8">
        <f aca="true" t="shared" si="379" ref="D360:AM360">D361-D371</f>
        <v>27.480000000000004</v>
      </c>
      <c r="E360" s="8">
        <f t="shared" si="379"/>
        <v>-5.17</v>
      </c>
      <c r="F360" s="8">
        <f t="shared" si="379"/>
        <v>48.839999999999996</v>
      </c>
      <c r="G360" s="8">
        <f t="shared" si="379"/>
        <v>-22.310000000000002</v>
      </c>
      <c r="H360" s="9">
        <f t="shared" si="379"/>
        <v>48.839999999999975</v>
      </c>
      <c r="I360" s="8">
        <f t="shared" si="379"/>
        <v>-73.24</v>
      </c>
      <c r="J360" s="8">
        <f t="shared" si="379"/>
        <v>-75.47</v>
      </c>
      <c r="K360" s="8">
        <f t="shared" si="379"/>
        <v>-69.02</v>
      </c>
      <c r="L360" s="8">
        <f t="shared" si="379"/>
        <v>-80.4</v>
      </c>
      <c r="M360" s="9">
        <f t="shared" si="379"/>
        <v>-298.13</v>
      </c>
      <c r="N360" s="8">
        <f t="shared" si="379"/>
        <v>-9.820000000000006</v>
      </c>
      <c r="O360" s="8">
        <f t="shared" si="379"/>
        <v>-128.23999999999998</v>
      </c>
      <c r="P360" s="8">
        <f t="shared" si="379"/>
        <v>-127.45</v>
      </c>
      <c r="Q360" s="8">
        <f t="shared" si="379"/>
        <v>-97.87000000000002</v>
      </c>
      <c r="R360" s="9">
        <f t="shared" si="379"/>
        <v>-363.38</v>
      </c>
      <c r="S360" s="8">
        <f t="shared" si="379"/>
        <v>-144</v>
      </c>
      <c r="T360" s="8">
        <f t="shared" si="379"/>
        <v>-92.33</v>
      </c>
      <c r="U360" s="8">
        <f t="shared" si="379"/>
        <v>-4.469999999999993</v>
      </c>
      <c r="V360" s="8">
        <f t="shared" si="379"/>
        <v>-220.25</v>
      </c>
      <c r="W360" s="9">
        <f t="shared" si="379"/>
        <v>-461.05</v>
      </c>
      <c r="X360" s="8">
        <f t="shared" si="379"/>
        <v>-39.45</v>
      </c>
      <c r="Y360" s="8">
        <f t="shared" si="379"/>
        <v>3.9700000000000104</v>
      </c>
      <c r="Z360" s="8">
        <f t="shared" si="379"/>
        <v>-119.10999999999999</v>
      </c>
      <c r="AA360" s="8">
        <f t="shared" si="379"/>
        <v>-16.12999999999999</v>
      </c>
      <c r="AB360" s="9">
        <f t="shared" si="379"/>
        <v>-170.71999999999997</v>
      </c>
      <c r="AC360" s="8">
        <f t="shared" si="379"/>
        <v>1.850000000000006</v>
      </c>
      <c r="AD360" s="8">
        <f t="shared" si="379"/>
        <v>1.9299999999999922</v>
      </c>
      <c r="AE360" s="8">
        <f t="shared" si="379"/>
        <v>54.3</v>
      </c>
      <c r="AF360" s="8">
        <f t="shared" si="379"/>
        <v>-51.290000000000006</v>
      </c>
      <c r="AG360" s="9">
        <f t="shared" si="379"/>
        <v>6.789999999999999</v>
      </c>
      <c r="AH360" s="8">
        <f t="shared" si="379"/>
        <v>23.62</v>
      </c>
      <c r="AI360" s="8">
        <f t="shared" si="379"/>
        <v>14.32</v>
      </c>
      <c r="AJ360" s="8">
        <f t="shared" si="379"/>
        <v>-29.439999999999998</v>
      </c>
      <c r="AK360" s="8">
        <f t="shared" si="379"/>
        <v>-20.549999999999997</v>
      </c>
      <c r="AL360" s="9">
        <f t="shared" si="379"/>
        <v>-12.049999999999992</v>
      </c>
      <c r="AM360" s="10">
        <f t="shared" si="379"/>
        <v>25.690000000000012</v>
      </c>
      <c r="AN360" s="15"/>
      <c r="AO360" s="15"/>
    </row>
    <row r="361" spans="1:39" ht="11.25" customHeight="1">
      <c r="A361" s="23" t="s">
        <v>486</v>
      </c>
      <c r="B361" s="23" t="s">
        <v>487</v>
      </c>
      <c r="C361" s="11" t="s">
        <v>488</v>
      </c>
      <c r="D361" s="12">
        <f aca="true" t="shared" si="380" ref="D361:M361">D362+D365</f>
        <v>-0.20000000000000018</v>
      </c>
      <c r="E361" s="12">
        <f t="shared" si="380"/>
        <v>-4</v>
      </c>
      <c r="F361" s="12">
        <f t="shared" si="380"/>
        <v>0</v>
      </c>
      <c r="G361" s="12">
        <f t="shared" si="380"/>
        <v>0</v>
      </c>
      <c r="H361" s="16">
        <f t="shared" si="380"/>
        <v>-4.2</v>
      </c>
      <c r="I361" s="12">
        <f t="shared" si="380"/>
        <v>0.04</v>
      </c>
      <c r="J361" s="12">
        <f t="shared" si="380"/>
        <v>3.75</v>
      </c>
      <c r="K361" s="12">
        <f t="shared" si="380"/>
        <v>2.54</v>
      </c>
      <c r="L361" s="12">
        <f t="shared" si="380"/>
        <v>1.0599999999999998</v>
      </c>
      <c r="M361" s="16">
        <f t="shared" si="380"/>
        <v>7.390000000000001</v>
      </c>
      <c r="N361" s="12">
        <f aca="true" t="shared" si="381" ref="N361:AC361">N362+N365</f>
        <v>-0.44999999999999996</v>
      </c>
      <c r="O361" s="12">
        <f t="shared" si="381"/>
        <v>2.6799999999999997</v>
      </c>
      <c r="P361" s="12">
        <f t="shared" si="381"/>
        <v>-0.71</v>
      </c>
      <c r="Q361" s="12">
        <f t="shared" si="381"/>
        <v>-3.5100000000000002</v>
      </c>
      <c r="R361" s="16">
        <f t="shared" si="381"/>
        <v>-1.9900000000000002</v>
      </c>
      <c r="S361" s="12">
        <f t="shared" si="381"/>
        <v>1.0999999999999999</v>
      </c>
      <c r="T361" s="12">
        <f t="shared" si="381"/>
        <v>0.29000000000000004</v>
      </c>
      <c r="U361" s="12">
        <f t="shared" si="381"/>
        <v>-0.29</v>
      </c>
      <c r="V361" s="12">
        <f t="shared" si="381"/>
        <v>3.8600000000000003</v>
      </c>
      <c r="W361" s="16">
        <f t="shared" si="381"/>
        <v>4.96</v>
      </c>
      <c r="X361" s="12">
        <f t="shared" si="381"/>
        <v>12.78</v>
      </c>
      <c r="Y361" s="12">
        <f t="shared" si="381"/>
        <v>0.29</v>
      </c>
      <c r="Z361" s="12">
        <f t="shared" si="381"/>
        <v>24.07</v>
      </c>
      <c r="AA361" s="12">
        <f t="shared" si="381"/>
        <v>0.6499999999999999</v>
      </c>
      <c r="AB361" s="16">
        <f t="shared" si="381"/>
        <v>37.79</v>
      </c>
      <c r="AC361" s="12">
        <f t="shared" si="381"/>
        <v>-0.03</v>
      </c>
      <c r="AD361" s="12">
        <f aca="true" t="shared" si="382" ref="AD361:AM361">AD362+AD365</f>
        <v>-2.18</v>
      </c>
      <c r="AE361" s="12">
        <f t="shared" si="382"/>
        <v>1.9799999999999998</v>
      </c>
      <c r="AF361" s="12">
        <f t="shared" si="382"/>
        <v>29.52</v>
      </c>
      <c r="AG361" s="16">
        <f t="shared" si="382"/>
        <v>29.29</v>
      </c>
      <c r="AH361" s="12">
        <f t="shared" si="382"/>
        <v>2.7</v>
      </c>
      <c r="AI361" s="12">
        <f t="shared" si="382"/>
        <v>-4.57</v>
      </c>
      <c r="AJ361" s="12">
        <f t="shared" si="382"/>
        <v>0.44999999999999996</v>
      </c>
      <c r="AK361" s="12">
        <f t="shared" si="382"/>
        <v>0.38</v>
      </c>
      <c r="AL361" s="16">
        <f t="shared" si="382"/>
        <v>-1.0400000000000007</v>
      </c>
      <c r="AM361" s="14">
        <f t="shared" si="382"/>
        <v>0.52</v>
      </c>
    </row>
    <row r="362" spans="1:39" ht="11.25" customHeight="1">
      <c r="A362" s="19" t="s">
        <v>452</v>
      </c>
      <c r="B362" s="19" t="s">
        <v>501</v>
      </c>
      <c r="C362" s="11" t="s">
        <v>454</v>
      </c>
      <c r="D362" s="12">
        <f aca="true" t="shared" si="383" ref="D362:M362">D363+D364</f>
        <v>0</v>
      </c>
      <c r="E362" s="12">
        <f t="shared" si="383"/>
        <v>0</v>
      </c>
      <c r="F362" s="12">
        <f t="shared" si="383"/>
        <v>0</v>
      </c>
      <c r="G362" s="12">
        <f t="shared" si="383"/>
        <v>0</v>
      </c>
      <c r="H362" s="16">
        <f t="shared" si="383"/>
        <v>0</v>
      </c>
      <c r="I362" s="12">
        <f t="shared" si="383"/>
        <v>0</v>
      </c>
      <c r="J362" s="12">
        <f t="shared" si="383"/>
        <v>1.98</v>
      </c>
      <c r="K362" s="12">
        <f t="shared" si="383"/>
        <v>1.77</v>
      </c>
      <c r="L362" s="12">
        <f t="shared" si="383"/>
        <v>1.13</v>
      </c>
      <c r="M362" s="16">
        <f t="shared" si="383"/>
        <v>4.88</v>
      </c>
      <c r="N362" s="12">
        <f aca="true" t="shared" si="384" ref="N362:AM362">N363+N364</f>
        <v>-0.41</v>
      </c>
      <c r="O362" s="12">
        <f t="shared" si="384"/>
        <v>-0.02</v>
      </c>
      <c r="P362" s="12">
        <f t="shared" si="384"/>
        <v>-0.56</v>
      </c>
      <c r="Q362" s="12">
        <f t="shared" si="384"/>
        <v>-0.81</v>
      </c>
      <c r="R362" s="16">
        <f t="shared" si="384"/>
        <v>-1.8</v>
      </c>
      <c r="S362" s="12">
        <f t="shared" si="384"/>
        <v>1.02</v>
      </c>
      <c r="T362" s="12">
        <f t="shared" si="384"/>
        <v>0.30000000000000004</v>
      </c>
      <c r="U362" s="12">
        <f t="shared" si="384"/>
        <v>-0.15999999999999998</v>
      </c>
      <c r="V362" s="12">
        <f t="shared" si="384"/>
        <v>-0.38000000000000006</v>
      </c>
      <c r="W362" s="16">
        <f t="shared" si="384"/>
        <v>0.78</v>
      </c>
      <c r="X362" s="12">
        <f t="shared" si="384"/>
        <v>-0.05</v>
      </c>
      <c r="Y362" s="12">
        <f t="shared" si="384"/>
        <v>-0.01</v>
      </c>
      <c r="Z362" s="12">
        <f t="shared" si="384"/>
        <v>-0.08</v>
      </c>
      <c r="AA362" s="12">
        <f t="shared" si="384"/>
        <v>0</v>
      </c>
      <c r="AB362" s="16">
        <f t="shared" si="384"/>
        <v>-0.14</v>
      </c>
      <c r="AC362" s="12">
        <f t="shared" si="384"/>
        <v>-0.04</v>
      </c>
      <c r="AD362" s="12">
        <f t="shared" si="384"/>
        <v>2.6</v>
      </c>
      <c r="AE362" s="12">
        <f t="shared" si="384"/>
        <v>1.5399999999999998</v>
      </c>
      <c r="AF362" s="12">
        <f t="shared" si="384"/>
        <v>0.75</v>
      </c>
      <c r="AG362" s="16">
        <f t="shared" si="384"/>
        <v>4.85</v>
      </c>
      <c r="AH362" s="12">
        <f t="shared" si="384"/>
        <v>-0.24</v>
      </c>
      <c r="AI362" s="12">
        <f t="shared" si="384"/>
        <v>-0.33</v>
      </c>
      <c r="AJ362" s="12">
        <f t="shared" si="384"/>
        <v>-0.019999999999999997</v>
      </c>
      <c r="AK362" s="12">
        <f t="shared" si="384"/>
        <v>-0.04</v>
      </c>
      <c r="AL362" s="16">
        <f t="shared" si="384"/>
        <v>-0.63</v>
      </c>
      <c r="AM362" s="14">
        <f t="shared" si="384"/>
        <v>-0.18</v>
      </c>
    </row>
    <row r="363" spans="1:39" ht="11.25">
      <c r="A363" s="19" t="s">
        <v>502</v>
      </c>
      <c r="B363" s="19" t="s">
        <v>492</v>
      </c>
      <c r="C363" s="11" t="s">
        <v>491</v>
      </c>
      <c r="D363" s="17">
        <v>0</v>
      </c>
      <c r="E363" s="17">
        <v>0</v>
      </c>
      <c r="F363" s="17">
        <v>0</v>
      </c>
      <c r="G363" s="17">
        <v>0</v>
      </c>
      <c r="H363" s="25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25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25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25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25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13">
        <f>SUM(AC363:AF363)</f>
        <v>0.22999999999999995</v>
      </c>
      <c r="AH363" s="17">
        <v>-0.22999999999999998</v>
      </c>
      <c r="AI363" s="17">
        <v>0</v>
      </c>
      <c r="AJ363" s="17">
        <v>0</v>
      </c>
      <c r="AK363" s="17">
        <v>0</v>
      </c>
      <c r="AL363" s="13">
        <f>SUM(AH363:AK363)</f>
        <v>-0.22999999999999998</v>
      </c>
      <c r="AM363" s="14">
        <v>0</v>
      </c>
    </row>
    <row r="364" spans="1:39" ht="11.25">
      <c r="A364" s="19" t="s">
        <v>463</v>
      </c>
      <c r="B364" s="19" t="s">
        <v>464</v>
      </c>
      <c r="C364" s="11" t="s">
        <v>465</v>
      </c>
      <c r="D364" s="17">
        <v>0</v>
      </c>
      <c r="E364" s="17">
        <v>0</v>
      </c>
      <c r="F364" s="17">
        <v>0</v>
      </c>
      <c r="G364" s="17">
        <v>0</v>
      </c>
      <c r="H364" s="25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25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25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25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25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13">
        <f>SUM(AC364:AF364)</f>
        <v>4.62</v>
      </c>
      <c r="AH364" s="17">
        <v>-0.010000000000000009</v>
      </c>
      <c r="AI364" s="17">
        <v>-0.33</v>
      </c>
      <c r="AJ364" s="17">
        <v>-0.019999999999999997</v>
      </c>
      <c r="AK364" s="17">
        <v>-0.04</v>
      </c>
      <c r="AL364" s="13">
        <f>SUM(AH364:AK364)</f>
        <v>-0.4</v>
      </c>
      <c r="AM364" s="14">
        <v>-0.18</v>
      </c>
    </row>
    <row r="365" spans="1:39" ht="11.25">
      <c r="A365" s="19" t="s">
        <v>455</v>
      </c>
      <c r="B365" s="19" t="s">
        <v>456</v>
      </c>
      <c r="C365" s="11" t="s">
        <v>457</v>
      </c>
      <c r="D365" s="12">
        <f aca="true" t="shared" si="385" ref="D365:M365">D367+D366</f>
        <v>-0.20000000000000018</v>
      </c>
      <c r="E365" s="12">
        <f t="shared" si="385"/>
        <v>-4</v>
      </c>
      <c r="F365" s="12">
        <f t="shared" si="385"/>
        <v>0</v>
      </c>
      <c r="G365" s="12">
        <f t="shared" si="385"/>
        <v>0</v>
      </c>
      <c r="H365" s="16">
        <f t="shared" si="385"/>
        <v>-4.2</v>
      </c>
      <c r="I365" s="12">
        <f t="shared" si="385"/>
        <v>0.04</v>
      </c>
      <c r="J365" s="12">
        <f t="shared" si="385"/>
        <v>1.77</v>
      </c>
      <c r="K365" s="12">
        <f t="shared" si="385"/>
        <v>0.77</v>
      </c>
      <c r="L365" s="12">
        <f t="shared" si="385"/>
        <v>-0.07</v>
      </c>
      <c r="M365" s="16">
        <f t="shared" si="385"/>
        <v>2.5100000000000002</v>
      </c>
      <c r="N365" s="12">
        <f aca="true" t="shared" si="386" ref="N365:AM365">N367+N366</f>
        <v>-0.04000000000000001</v>
      </c>
      <c r="O365" s="12">
        <f t="shared" si="386"/>
        <v>2.6999999999999997</v>
      </c>
      <c r="P365" s="12">
        <f t="shared" si="386"/>
        <v>-0.14999999999999997</v>
      </c>
      <c r="Q365" s="12">
        <f t="shared" si="386"/>
        <v>-2.7</v>
      </c>
      <c r="R365" s="16">
        <f t="shared" si="386"/>
        <v>-0.19000000000000028</v>
      </c>
      <c r="S365" s="12">
        <f t="shared" si="386"/>
        <v>0.07999999999999995</v>
      </c>
      <c r="T365" s="12">
        <f t="shared" si="386"/>
        <v>-0.01</v>
      </c>
      <c r="U365" s="12">
        <f t="shared" si="386"/>
        <v>-0.13</v>
      </c>
      <c r="V365" s="12">
        <f t="shared" si="386"/>
        <v>4.24</v>
      </c>
      <c r="W365" s="16">
        <f t="shared" si="386"/>
        <v>4.18</v>
      </c>
      <c r="X365" s="12">
        <f t="shared" si="386"/>
        <v>12.83</v>
      </c>
      <c r="Y365" s="12">
        <f t="shared" si="386"/>
        <v>0.3</v>
      </c>
      <c r="Z365" s="12">
        <f t="shared" si="386"/>
        <v>24.15</v>
      </c>
      <c r="AA365" s="12">
        <f t="shared" si="386"/>
        <v>0.6499999999999999</v>
      </c>
      <c r="AB365" s="16">
        <f t="shared" si="386"/>
        <v>37.93</v>
      </c>
      <c r="AC365" s="12">
        <f t="shared" si="386"/>
        <v>0.01</v>
      </c>
      <c r="AD365" s="12">
        <f t="shared" si="386"/>
        <v>-4.78</v>
      </c>
      <c r="AE365" s="12">
        <f t="shared" si="386"/>
        <v>0.44</v>
      </c>
      <c r="AF365" s="12">
        <f t="shared" si="386"/>
        <v>28.77</v>
      </c>
      <c r="AG365" s="16">
        <f t="shared" si="386"/>
        <v>24.44</v>
      </c>
      <c r="AH365" s="12">
        <f t="shared" si="386"/>
        <v>2.94</v>
      </c>
      <c r="AI365" s="12">
        <f t="shared" si="386"/>
        <v>-4.24</v>
      </c>
      <c r="AJ365" s="12">
        <f t="shared" si="386"/>
        <v>0.47</v>
      </c>
      <c r="AK365" s="12">
        <f t="shared" si="386"/>
        <v>0.42</v>
      </c>
      <c r="AL365" s="16">
        <f t="shared" si="386"/>
        <v>-0.41000000000000075</v>
      </c>
      <c r="AM365" s="14">
        <f t="shared" si="386"/>
        <v>0.7</v>
      </c>
    </row>
    <row r="366" spans="1:39" ht="11.25">
      <c r="A366" s="19" t="s">
        <v>502</v>
      </c>
      <c r="B366" s="19" t="s">
        <v>492</v>
      </c>
      <c r="C366" s="11" t="s">
        <v>491</v>
      </c>
      <c r="D366" s="12">
        <f aca="true" t="shared" si="387" ref="D366:M367">D369</f>
        <v>0</v>
      </c>
      <c r="E366" s="12">
        <f t="shared" si="387"/>
        <v>0</v>
      </c>
      <c r="F366" s="12">
        <f t="shared" si="387"/>
        <v>0</v>
      </c>
      <c r="G366" s="12">
        <f t="shared" si="387"/>
        <v>0</v>
      </c>
      <c r="H366" s="16">
        <f t="shared" si="387"/>
        <v>0</v>
      </c>
      <c r="I366" s="12">
        <f t="shared" si="387"/>
        <v>0</v>
      </c>
      <c r="J366" s="12">
        <f t="shared" si="387"/>
        <v>0</v>
      </c>
      <c r="K366" s="12">
        <f t="shared" si="387"/>
        <v>0</v>
      </c>
      <c r="L366" s="12">
        <f t="shared" si="387"/>
        <v>0</v>
      </c>
      <c r="M366" s="16">
        <f t="shared" si="387"/>
        <v>0</v>
      </c>
      <c r="N366" s="12">
        <f>N369</f>
        <v>0.05</v>
      </c>
      <c r="O366" s="12">
        <f aca="true" t="shared" si="388" ref="O366:R367">O369</f>
        <v>2.88</v>
      </c>
      <c r="P366" s="12">
        <f t="shared" si="388"/>
        <v>0.45</v>
      </c>
      <c r="Q366" s="12">
        <f t="shared" si="388"/>
        <v>-2.7</v>
      </c>
      <c r="R366" s="16">
        <f t="shared" si="388"/>
        <v>0.6799999999999997</v>
      </c>
      <c r="S366" s="12">
        <f>S369</f>
        <v>0.02</v>
      </c>
      <c r="T366" s="12">
        <f aca="true" t="shared" si="389" ref="T366:W367">T369</f>
        <v>-0.01</v>
      </c>
      <c r="U366" s="12">
        <f t="shared" si="389"/>
        <v>0.19</v>
      </c>
      <c r="V366" s="12">
        <f t="shared" si="389"/>
        <v>3.8800000000000003</v>
      </c>
      <c r="W366" s="16">
        <f t="shared" si="389"/>
        <v>4.08</v>
      </c>
      <c r="X366" s="12">
        <f>X369</f>
        <v>0.64</v>
      </c>
      <c r="Y366" s="12">
        <f aca="true" t="shared" si="390" ref="Y366:AB367">Y369</f>
        <v>0.09</v>
      </c>
      <c r="Z366" s="12">
        <f t="shared" si="390"/>
        <v>0</v>
      </c>
      <c r="AA366" s="12">
        <f t="shared" si="390"/>
        <v>-0.69</v>
      </c>
      <c r="AB366" s="16">
        <f t="shared" si="390"/>
        <v>0.040000000000000036</v>
      </c>
      <c r="AC366" s="12">
        <f>AC369</f>
        <v>0.01</v>
      </c>
      <c r="AD366" s="12">
        <f aca="true" t="shared" si="391" ref="AD366:AM367">AD369</f>
        <v>-0.05</v>
      </c>
      <c r="AE366" s="12">
        <f t="shared" si="391"/>
        <v>0</v>
      </c>
      <c r="AF366" s="12">
        <f t="shared" si="391"/>
        <v>0</v>
      </c>
      <c r="AG366" s="16">
        <f t="shared" si="391"/>
        <v>-0.04</v>
      </c>
      <c r="AH366" s="12">
        <f t="shared" si="391"/>
        <v>-0.03</v>
      </c>
      <c r="AI366" s="12">
        <f t="shared" si="391"/>
        <v>-0.53</v>
      </c>
      <c r="AJ366" s="12">
        <f t="shared" si="391"/>
        <v>0.01</v>
      </c>
      <c r="AK366" s="12">
        <f t="shared" si="391"/>
        <v>-0.02</v>
      </c>
      <c r="AL366" s="16">
        <f t="shared" si="391"/>
        <v>-0.5700000000000001</v>
      </c>
      <c r="AM366" s="14">
        <f t="shared" si="391"/>
        <v>0</v>
      </c>
    </row>
    <row r="367" spans="1:39" ht="11.25">
      <c r="A367" s="19" t="s">
        <v>463</v>
      </c>
      <c r="B367" s="19" t="s">
        <v>464</v>
      </c>
      <c r="C367" s="11" t="s">
        <v>465</v>
      </c>
      <c r="D367" s="12">
        <f t="shared" si="387"/>
        <v>-0.20000000000000018</v>
      </c>
      <c r="E367" s="12">
        <f t="shared" si="387"/>
        <v>-4</v>
      </c>
      <c r="F367" s="12">
        <f t="shared" si="387"/>
        <v>0</v>
      </c>
      <c r="G367" s="12">
        <f t="shared" si="387"/>
        <v>0</v>
      </c>
      <c r="H367" s="16">
        <f t="shared" si="387"/>
        <v>-4.2</v>
      </c>
      <c r="I367" s="12">
        <f t="shared" si="387"/>
        <v>0.04</v>
      </c>
      <c r="J367" s="12">
        <f t="shared" si="387"/>
        <v>1.77</v>
      </c>
      <c r="K367" s="12">
        <f t="shared" si="387"/>
        <v>0.77</v>
      </c>
      <c r="L367" s="12">
        <f t="shared" si="387"/>
        <v>-0.07</v>
      </c>
      <c r="M367" s="16">
        <f t="shared" si="387"/>
        <v>2.5100000000000002</v>
      </c>
      <c r="N367" s="12">
        <f>N370</f>
        <v>-0.09000000000000001</v>
      </c>
      <c r="O367" s="12">
        <f t="shared" si="388"/>
        <v>-0.18</v>
      </c>
      <c r="P367" s="12">
        <f t="shared" si="388"/>
        <v>-0.6</v>
      </c>
      <c r="Q367" s="12">
        <f t="shared" si="388"/>
        <v>0</v>
      </c>
      <c r="R367" s="16">
        <f t="shared" si="388"/>
        <v>-0.87</v>
      </c>
      <c r="S367" s="12">
        <f>S370</f>
        <v>0.05999999999999994</v>
      </c>
      <c r="T367" s="12">
        <f t="shared" si="389"/>
        <v>0</v>
      </c>
      <c r="U367" s="12">
        <f t="shared" si="389"/>
        <v>-0.32</v>
      </c>
      <c r="V367" s="12">
        <f t="shared" si="389"/>
        <v>0.36</v>
      </c>
      <c r="W367" s="16">
        <f t="shared" si="389"/>
        <v>0.09999999999999992</v>
      </c>
      <c r="X367" s="12">
        <f>X370</f>
        <v>12.19</v>
      </c>
      <c r="Y367" s="12">
        <f t="shared" si="390"/>
        <v>0.21</v>
      </c>
      <c r="Z367" s="12">
        <f t="shared" si="390"/>
        <v>24.15</v>
      </c>
      <c r="AA367" s="12">
        <f t="shared" si="390"/>
        <v>1.3399999999999999</v>
      </c>
      <c r="AB367" s="16">
        <f t="shared" si="390"/>
        <v>37.89</v>
      </c>
      <c r="AC367" s="12">
        <f>AC370</f>
        <v>0</v>
      </c>
      <c r="AD367" s="12">
        <f t="shared" si="391"/>
        <v>-4.73</v>
      </c>
      <c r="AE367" s="12">
        <f t="shared" si="391"/>
        <v>0.44</v>
      </c>
      <c r="AF367" s="12">
        <f t="shared" si="391"/>
        <v>28.77</v>
      </c>
      <c r="AG367" s="16">
        <f t="shared" si="391"/>
        <v>24.48</v>
      </c>
      <c r="AH367" s="12">
        <f t="shared" si="391"/>
        <v>2.9699999999999998</v>
      </c>
      <c r="AI367" s="12">
        <f t="shared" si="391"/>
        <v>-3.7100000000000004</v>
      </c>
      <c r="AJ367" s="12">
        <f t="shared" si="391"/>
        <v>0.45999999999999996</v>
      </c>
      <c r="AK367" s="12">
        <f t="shared" si="391"/>
        <v>0.44</v>
      </c>
      <c r="AL367" s="16">
        <f t="shared" si="391"/>
        <v>0.1599999999999993</v>
      </c>
      <c r="AM367" s="14">
        <f t="shared" si="391"/>
        <v>0.7</v>
      </c>
    </row>
    <row r="368" spans="1:39" ht="12" customHeight="1">
      <c r="A368" s="19" t="s">
        <v>466</v>
      </c>
      <c r="B368" s="19" t="s">
        <v>459</v>
      </c>
      <c r="C368" s="11" t="s">
        <v>460</v>
      </c>
      <c r="D368" s="12">
        <f aca="true" t="shared" si="392" ref="D368:M368">D369+D370</f>
        <v>-0.20000000000000018</v>
      </c>
      <c r="E368" s="12">
        <f t="shared" si="392"/>
        <v>-4</v>
      </c>
      <c r="F368" s="12">
        <f t="shared" si="392"/>
        <v>0</v>
      </c>
      <c r="G368" s="12">
        <f t="shared" si="392"/>
        <v>0</v>
      </c>
      <c r="H368" s="16">
        <f t="shared" si="392"/>
        <v>-4.2</v>
      </c>
      <c r="I368" s="12">
        <f t="shared" si="392"/>
        <v>0.04</v>
      </c>
      <c r="J368" s="12">
        <f t="shared" si="392"/>
        <v>1.77</v>
      </c>
      <c r="K368" s="12">
        <f t="shared" si="392"/>
        <v>0.77</v>
      </c>
      <c r="L368" s="12">
        <f t="shared" si="392"/>
        <v>-0.07</v>
      </c>
      <c r="M368" s="16">
        <f t="shared" si="392"/>
        <v>2.5100000000000002</v>
      </c>
      <c r="N368" s="12">
        <f aca="true" t="shared" si="393" ref="N368:AM368">N369+N370</f>
        <v>-0.04000000000000001</v>
      </c>
      <c r="O368" s="12">
        <f t="shared" si="393"/>
        <v>2.6999999999999997</v>
      </c>
      <c r="P368" s="12">
        <f t="shared" si="393"/>
        <v>-0.14999999999999997</v>
      </c>
      <c r="Q368" s="12">
        <f t="shared" si="393"/>
        <v>-2.7</v>
      </c>
      <c r="R368" s="16">
        <f t="shared" si="393"/>
        <v>-0.19000000000000028</v>
      </c>
      <c r="S368" s="12">
        <f t="shared" si="393"/>
        <v>0.07999999999999995</v>
      </c>
      <c r="T368" s="12">
        <f t="shared" si="393"/>
        <v>-0.01</v>
      </c>
      <c r="U368" s="12">
        <f t="shared" si="393"/>
        <v>-0.13</v>
      </c>
      <c r="V368" s="12">
        <f t="shared" si="393"/>
        <v>4.24</v>
      </c>
      <c r="W368" s="16">
        <f t="shared" si="393"/>
        <v>4.18</v>
      </c>
      <c r="X368" s="12">
        <f t="shared" si="393"/>
        <v>12.83</v>
      </c>
      <c r="Y368" s="12">
        <f t="shared" si="393"/>
        <v>0.3</v>
      </c>
      <c r="Z368" s="12">
        <f t="shared" si="393"/>
        <v>24.15</v>
      </c>
      <c r="AA368" s="12">
        <f t="shared" si="393"/>
        <v>0.6499999999999999</v>
      </c>
      <c r="AB368" s="16">
        <f t="shared" si="393"/>
        <v>37.93</v>
      </c>
      <c r="AC368" s="12">
        <f t="shared" si="393"/>
        <v>0.01</v>
      </c>
      <c r="AD368" s="12">
        <f t="shared" si="393"/>
        <v>-4.78</v>
      </c>
      <c r="AE368" s="12">
        <f t="shared" si="393"/>
        <v>0.44</v>
      </c>
      <c r="AF368" s="12">
        <f t="shared" si="393"/>
        <v>28.77</v>
      </c>
      <c r="AG368" s="16">
        <f t="shared" si="393"/>
        <v>24.44</v>
      </c>
      <c r="AH368" s="12">
        <f t="shared" si="393"/>
        <v>2.94</v>
      </c>
      <c r="AI368" s="12">
        <f t="shared" si="393"/>
        <v>-4.24</v>
      </c>
      <c r="AJ368" s="12">
        <f t="shared" si="393"/>
        <v>0.47</v>
      </c>
      <c r="AK368" s="12">
        <f t="shared" si="393"/>
        <v>0.42</v>
      </c>
      <c r="AL368" s="16">
        <f t="shared" si="393"/>
        <v>-0.41000000000000075</v>
      </c>
      <c r="AM368" s="14">
        <f t="shared" si="393"/>
        <v>0.7</v>
      </c>
    </row>
    <row r="369" spans="1:39" ht="11.25">
      <c r="A369" s="19" t="s">
        <v>495</v>
      </c>
      <c r="B369" s="19" t="s">
        <v>496</v>
      </c>
      <c r="C369" s="11" t="s">
        <v>497</v>
      </c>
      <c r="D369" s="17">
        <v>0</v>
      </c>
      <c r="E369" s="17">
        <v>0</v>
      </c>
      <c r="F369" s="17">
        <v>0</v>
      </c>
      <c r="G369" s="17">
        <v>0</v>
      </c>
      <c r="H369" s="25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25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25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25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25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13">
        <f>SUM(AC369:AF369)</f>
        <v>-0.04</v>
      </c>
      <c r="AH369" s="17">
        <v>-0.03</v>
      </c>
      <c r="AI369" s="17">
        <v>-0.53</v>
      </c>
      <c r="AJ369" s="17">
        <v>0.01</v>
      </c>
      <c r="AK369" s="17">
        <v>-0.02</v>
      </c>
      <c r="AL369" s="13">
        <f>SUM(AH369:AK369)</f>
        <v>-0.5700000000000001</v>
      </c>
      <c r="AM369" s="14">
        <v>0</v>
      </c>
    </row>
    <row r="370" spans="1:39" ht="11.25">
      <c r="A370" s="19" t="s">
        <v>506</v>
      </c>
      <c r="B370" s="19" t="s">
        <v>468</v>
      </c>
      <c r="C370" s="11" t="s">
        <v>469</v>
      </c>
      <c r="D370" s="17">
        <v>-0.20000000000000018</v>
      </c>
      <c r="E370" s="17">
        <v>-4</v>
      </c>
      <c r="F370" s="17">
        <v>0</v>
      </c>
      <c r="G370" s="17">
        <v>0</v>
      </c>
      <c r="H370" s="25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25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25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25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25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13">
        <f>SUM(AC370:AF370)</f>
        <v>24.48</v>
      </c>
      <c r="AH370" s="17">
        <v>2.9699999999999998</v>
      </c>
      <c r="AI370" s="17">
        <v>-3.7100000000000004</v>
      </c>
      <c r="AJ370" s="17">
        <v>0.45999999999999996</v>
      </c>
      <c r="AK370" s="17">
        <v>0.44</v>
      </c>
      <c r="AL370" s="13">
        <f>SUM(AH370:AK370)</f>
        <v>0.1599999999999993</v>
      </c>
      <c r="AM370" s="14">
        <v>0.7</v>
      </c>
    </row>
    <row r="371" spans="1:39" ht="11.25">
      <c r="A371" s="23" t="s">
        <v>498</v>
      </c>
      <c r="B371" s="23" t="s">
        <v>499</v>
      </c>
      <c r="C371" s="11" t="s">
        <v>500</v>
      </c>
      <c r="D371" s="12">
        <f aca="true" t="shared" si="394" ref="D371:AF371">D372+D374+D377+D380</f>
        <v>-27.680000000000003</v>
      </c>
      <c r="E371" s="12">
        <f t="shared" si="394"/>
        <v>1.17</v>
      </c>
      <c r="F371" s="12">
        <f t="shared" si="394"/>
        <v>-48.839999999999996</v>
      </c>
      <c r="G371" s="12">
        <f t="shared" si="394"/>
        <v>22.310000000000002</v>
      </c>
      <c r="H371" s="16">
        <f t="shared" si="394"/>
        <v>-53.03999999999998</v>
      </c>
      <c r="I371" s="12">
        <f t="shared" si="394"/>
        <v>73.28</v>
      </c>
      <c r="J371" s="12">
        <f t="shared" si="394"/>
        <v>79.22</v>
      </c>
      <c r="K371" s="12">
        <f t="shared" si="394"/>
        <v>71.56</v>
      </c>
      <c r="L371" s="12">
        <f t="shared" si="394"/>
        <v>81.46000000000001</v>
      </c>
      <c r="M371" s="16">
        <f t="shared" si="394"/>
        <v>305.52</v>
      </c>
      <c r="N371" s="12">
        <f t="shared" si="394"/>
        <v>9.370000000000006</v>
      </c>
      <c r="O371" s="12">
        <f t="shared" si="394"/>
        <v>130.92</v>
      </c>
      <c r="P371" s="12">
        <f t="shared" si="394"/>
        <v>126.74000000000001</v>
      </c>
      <c r="Q371" s="12">
        <f t="shared" si="394"/>
        <v>94.36000000000001</v>
      </c>
      <c r="R371" s="16">
        <f t="shared" si="394"/>
        <v>361.39</v>
      </c>
      <c r="S371" s="12">
        <f t="shared" si="394"/>
        <v>145.1</v>
      </c>
      <c r="T371" s="12">
        <f t="shared" si="394"/>
        <v>92.62</v>
      </c>
      <c r="U371" s="12">
        <f t="shared" si="394"/>
        <v>4.179999999999993</v>
      </c>
      <c r="V371" s="12">
        <f t="shared" si="394"/>
        <v>224.11</v>
      </c>
      <c r="W371" s="16">
        <f t="shared" si="394"/>
        <v>466.01</v>
      </c>
      <c r="X371" s="12">
        <f t="shared" si="394"/>
        <v>52.230000000000004</v>
      </c>
      <c r="Y371" s="12">
        <f t="shared" si="394"/>
        <v>-3.6800000000000104</v>
      </c>
      <c r="Z371" s="12">
        <f t="shared" si="394"/>
        <v>143.17999999999998</v>
      </c>
      <c r="AA371" s="12">
        <f t="shared" si="394"/>
        <v>16.779999999999987</v>
      </c>
      <c r="AB371" s="16">
        <f t="shared" si="394"/>
        <v>208.50999999999996</v>
      </c>
      <c r="AC371" s="12">
        <f t="shared" si="394"/>
        <v>-1.880000000000006</v>
      </c>
      <c r="AD371" s="12">
        <f t="shared" si="394"/>
        <v>-4.109999999999992</v>
      </c>
      <c r="AE371" s="12">
        <f t="shared" si="394"/>
        <v>-52.32</v>
      </c>
      <c r="AF371" s="12">
        <f t="shared" si="394"/>
        <v>80.81</v>
      </c>
      <c r="AG371" s="16">
        <f aca="true" t="shared" si="395" ref="AG371:AM371">AG372+AG374+AG377+AG380</f>
        <v>22.5</v>
      </c>
      <c r="AH371" s="12">
        <f t="shared" si="395"/>
        <v>-20.92</v>
      </c>
      <c r="AI371" s="12">
        <f t="shared" si="395"/>
        <v>-18.89</v>
      </c>
      <c r="AJ371" s="12">
        <f t="shared" si="395"/>
        <v>29.889999999999997</v>
      </c>
      <c r="AK371" s="12">
        <f t="shared" si="395"/>
        <v>20.929999999999996</v>
      </c>
      <c r="AL371" s="16">
        <f t="shared" si="395"/>
        <v>11.009999999999991</v>
      </c>
      <c r="AM371" s="14">
        <f t="shared" si="395"/>
        <v>-25.170000000000012</v>
      </c>
    </row>
    <row r="372" spans="1:39" ht="11.25">
      <c r="A372" s="19" t="s">
        <v>507</v>
      </c>
      <c r="B372" s="19" t="s">
        <v>508</v>
      </c>
      <c r="C372" s="11" t="s">
        <v>509</v>
      </c>
      <c r="D372" s="12">
        <f aca="true" t="shared" si="396" ref="D372:AM372">D373</f>
        <v>-5.85</v>
      </c>
      <c r="E372" s="12">
        <f t="shared" si="396"/>
        <v>-1.42</v>
      </c>
      <c r="F372" s="12">
        <f t="shared" si="396"/>
        <v>-6.14</v>
      </c>
      <c r="G372" s="12">
        <f t="shared" si="396"/>
        <v>-1.45</v>
      </c>
      <c r="H372" s="16">
        <f t="shared" si="396"/>
        <v>-14.86</v>
      </c>
      <c r="I372" s="12">
        <f t="shared" si="396"/>
        <v>28.229999999999997</v>
      </c>
      <c r="J372" s="12">
        <f t="shared" si="396"/>
        <v>-1.36</v>
      </c>
      <c r="K372" s="12">
        <f t="shared" si="396"/>
        <v>27.470000000000002</v>
      </c>
      <c r="L372" s="12">
        <f t="shared" si="396"/>
        <v>-1.41</v>
      </c>
      <c r="M372" s="16">
        <f t="shared" si="396"/>
        <v>52.93000000000001</v>
      </c>
      <c r="N372" s="12">
        <f t="shared" si="396"/>
        <v>-2.88</v>
      </c>
      <c r="O372" s="12">
        <f t="shared" si="396"/>
        <v>55.68</v>
      </c>
      <c r="P372" s="12">
        <f t="shared" si="396"/>
        <v>78.21</v>
      </c>
      <c r="Q372" s="12">
        <f t="shared" si="396"/>
        <v>-1.8</v>
      </c>
      <c r="R372" s="16">
        <f t="shared" si="396"/>
        <v>129.20999999999998</v>
      </c>
      <c r="S372" s="12">
        <f t="shared" si="396"/>
        <v>76.22</v>
      </c>
      <c r="T372" s="12">
        <f t="shared" si="396"/>
        <v>-6.64</v>
      </c>
      <c r="U372" s="12">
        <f t="shared" si="396"/>
        <v>-1.38</v>
      </c>
      <c r="V372" s="12">
        <f t="shared" si="396"/>
        <v>70.31</v>
      </c>
      <c r="W372" s="16">
        <f t="shared" si="396"/>
        <v>138.51</v>
      </c>
      <c r="X372" s="12">
        <f t="shared" si="396"/>
        <v>-3.33</v>
      </c>
      <c r="Y372" s="12">
        <f t="shared" si="396"/>
        <v>-6.56</v>
      </c>
      <c r="Z372" s="12">
        <f t="shared" si="396"/>
        <v>-5.05</v>
      </c>
      <c r="AA372" s="12">
        <f t="shared" si="396"/>
        <v>-6.67</v>
      </c>
      <c r="AB372" s="16">
        <f t="shared" si="396"/>
        <v>-21.61</v>
      </c>
      <c r="AC372" s="12">
        <f t="shared" si="396"/>
        <v>-6.87</v>
      </c>
      <c r="AD372" s="12">
        <f t="shared" si="396"/>
        <v>-6.72</v>
      </c>
      <c r="AE372" s="12">
        <f t="shared" si="396"/>
        <v>-9.35</v>
      </c>
      <c r="AF372" s="12">
        <f t="shared" si="396"/>
        <v>-6.33</v>
      </c>
      <c r="AG372" s="16">
        <f t="shared" si="396"/>
        <v>-29.269999999999996</v>
      </c>
      <c r="AH372" s="12">
        <f t="shared" si="396"/>
        <v>-10.96</v>
      </c>
      <c r="AI372" s="12">
        <f t="shared" si="396"/>
        <v>-6.14</v>
      </c>
      <c r="AJ372" s="12">
        <f t="shared" si="396"/>
        <v>-10.88</v>
      </c>
      <c r="AK372" s="12">
        <f t="shared" si="396"/>
        <v>-7.18</v>
      </c>
      <c r="AL372" s="16">
        <f t="shared" si="396"/>
        <v>-35.160000000000004</v>
      </c>
      <c r="AM372" s="14">
        <f t="shared" si="396"/>
        <v>-14.25</v>
      </c>
    </row>
    <row r="373" spans="1:39" ht="11.25" customHeight="1">
      <c r="A373" s="11" t="s">
        <v>510</v>
      </c>
      <c r="B373" s="11" t="s">
        <v>511</v>
      </c>
      <c r="C373" s="11" t="s">
        <v>512</v>
      </c>
      <c r="D373" s="24">
        <v>-5.85</v>
      </c>
      <c r="E373" s="24">
        <v>-1.42</v>
      </c>
      <c r="F373" s="24">
        <v>-6.14</v>
      </c>
      <c r="G373" s="24">
        <v>-1.45</v>
      </c>
      <c r="H373" s="25">
        <f>SUM(D373:G373)</f>
        <v>-14.86</v>
      </c>
      <c r="I373" s="24">
        <v>28.229999999999997</v>
      </c>
      <c r="J373" s="24">
        <v>-1.36</v>
      </c>
      <c r="K373" s="24">
        <v>27.470000000000002</v>
      </c>
      <c r="L373" s="24">
        <v>-1.41</v>
      </c>
      <c r="M373" s="25">
        <f>SUM(I373:L373)</f>
        <v>52.93000000000001</v>
      </c>
      <c r="N373" s="24">
        <v>-2.88</v>
      </c>
      <c r="O373" s="24">
        <v>55.68</v>
      </c>
      <c r="P373" s="24">
        <v>78.21</v>
      </c>
      <c r="Q373" s="24">
        <v>-1.8</v>
      </c>
      <c r="R373" s="25">
        <f>SUM(N373:Q373)</f>
        <v>129.20999999999998</v>
      </c>
      <c r="S373" s="24">
        <v>76.22</v>
      </c>
      <c r="T373" s="24">
        <v>-6.64</v>
      </c>
      <c r="U373" s="24">
        <v>-1.38</v>
      </c>
      <c r="V373" s="24">
        <v>70.31</v>
      </c>
      <c r="W373" s="25">
        <f>SUM(S373:V373)</f>
        <v>138.51</v>
      </c>
      <c r="X373" s="24">
        <v>-3.33</v>
      </c>
      <c r="Y373" s="24">
        <v>-6.56</v>
      </c>
      <c r="Z373" s="24">
        <v>-5.05</v>
      </c>
      <c r="AA373" s="24">
        <v>-6.67</v>
      </c>
      <c r="AB373" s="25">
        <f>SUM(X373:AA373)</f>
        <v>-21.61</v>
      </c>
      <c r="AC373" s="24">
        <v>-6.87</v>
      </c>
      <c r="AD373" s="24">
        <v>-6.72</v>
      </c>
      <c r="AE373" s="24">
        <v>-9.35</v>
      </c>
      <c r="AF373" s="24">
        <v>-6.33</v>
      </c>
      <c r="AG373" s="13">
        <f>SUM(AC373:AF373)</f>
        <v>-29.269999999999996</v>
      </c>
      <c r="AH373" s="24">
        <v>-10.96</v>
      </c>
      <c r="AI373" s="24">
        <v>-6.14</v>
      </c>
      <c r="AJ373" s="24">
        <v>-10.88</v>
      </c>
      <c r="AK373" s="24">
        <v>-7.18</v>
      </c>
      <c r="AL373" s="13">
        <f>SUM(AH373:AK373)</f>
        <v>-35.160000000000004</v>
      </c>
      <c r="AM373" s="14">
        <v>-14.25</v>
      </c>
    </row>
    <row r="374" spans="1:39" ht="11.25" customHeight="1">
      <c r="A374" s="19" t="s">
        <v>452</v>
      </c>
      <c r="B374" s="19" t="s">
        <v>501</v>
      </c>
      <c r="C374" s="11" t="s">
        <v>454</v>
      </c>
      <c r="D374" s="12">
        <f aca="true" t="shared" si="397" ref="D374:AM374">D375+D376</f>
        <v>-35.099999999999994</v>
      </c>
      <c r="E374" s="12">
        <f t="shared" si="397"/>
        <v>-4.560000000000002</v>
      </c>
      <c r="F374" s="12">
        <f t="shared" si="397"/>
        <v>-35.93</v>
      </c>
      <c r="G374" s="12">
        <f t="shared" si="397"/>
        <v>20.659999999999997</v>
      </c>
      <c r="H374" s="16">
        <f t="shared" si="397"/>
        <v>-54.93</v>
      </c>
      <c r="I374" s="12">
        <f t="shared" si="397"/>
        <v>-18.6</v>
      </c>
      <c r="J374" s="12">
        <f t="shared" si="397"/>
        <v>41.720000000000006</v>
      </c>
      <c r="K374" s="12">
        <f t="shared" si="397"/>
        <v>-21.68</v>
      </c>
      <c r="L374" s="12">
        <f t="shared" si="397"/>
        <v>32.41</v>
      </c>
      <c r="M374" s="16">
        <f t="shared" si="397"/>
        <v>33.849999999999994</v>
      </c>
      <c r="N374" s="12">
        <f t="shared" si="397"/>
        <v>13.12</v>
      </c>
      <c r="O374" s="12">
        <f t="shared" si="397"/>
        <v>28.240000000000002</v>
      </c>
      <c r="P374" s="12">
        <f t="shared" si="397"/>
        <v>18.630000000000003</v>
      </c>
      <c r="Q374" s="12">
        <f t="shared" si="397"/>
        <v>30.09</v>
      </c>
      <c r="R374" s="16">
        <f t="shared" si="397"/>
        <v>90.08000000000001</v>
      </c>
      <c r="S374" s="12">
        <f t="shared" si="397"/>
        <v>33.05</v>
      </c>
      <c r="T374" s="12">
        <f t="shared" si="397"/>
        <v>19.319999999999993</v>
      </c>
      <c r="U374" s="12">
        <f t="shared" si="397"/>
        <v>-29.320000000000004</v>
      </c>
      <c r="V374" s="12">
        <f t="shared" si="397"/>
        <v>15.7</v>
      </c>
      <c r="W374" s="16">
        <f t="shared" si="397"/>
        <v>38.749999999999986</v>
      </c>
      <c r="X374" s="12">
        <f t="shared" si="397"/>
        <v>0.3000000000000007</v>
      </c>
      <c r="Y374" s="12">
        <f t="shared" si="397"/>
        <v>19.249999999999996</v>
      </c>
      <c r="Z374" s="12">
        <f t="shared" si="397"/>
        <v>35.11</v>
      </c>
      <c r="AA374" s="12">
        <f t="shared" si="397"/>
        <v>-16.160000000000004</v>
      </c>
      <c r="AB374" s="16">
        <f t="shared" si="397"/>
        <v>38.49999999999999</v>
      </c>
      <c r="AC374" s="12">
        <f t="shared" si="397"/>
        <v>-8.82</v>
      </c>
      <c r="AD374" s="12">
        <f t="shared" si="397"/>
        <v>-14.779999999999996</v>
      </c>
      <c r="AE374" s="12">
        <f t="shared" si="397"/>
        <v>-29.29</v>
      </c>
      <c r="AF374" s="12">
        <f t="shared" si="397"/>
        <v>-68.34</v>
      </c>
      <c r="AG374" s="16">
        <f t="shared" si="397"/>
        <v>-121.23</v>
      </c>
      <c r="AH374" s="12">
        <f t="shared" si="397"/>
        <v>-19.19</v>
      </c>
      <c r="AI374" s="12">
        <f t="shared" si="397"/>
        <v>-37.32</v>
      </c>
      <c r="AJ374" s="12">
        <f t="shared" si="397"/>
        <v>-16.790000000000003</v>
      </c>
      <c r="AK374" s="12">
        <f t="shared" si="397"/>
        <v>-12.030000000000003</v>
      </c>
      <c r="AL374" s="16">
        <f t="shared" si="397"/>
        <v>-85.33</v>
      </c>
      <c r="AM374" s="14">
        <f t="shared" si="397"/>
        <v>-5.22</v>
      </c>
    </row>
    <row r="375" spans="1:39" ht="11.25">
      <c r="A375" s="19" t="s">
        <v>502</v>
      </c>
      <c r="B375" s="19" t="s">
        <v>492</v>
      </c>
      <c r="C375" s="11" t="s">
        <v>491</v>
      </c>
      <c r="D375" s="24">
        <v>-4</v>
      </c>
      <c r="E375" s="24">
        <v>-33</v>
      </c>
      <c r="F375" s="24">
        <v>-4.18</v>
      </c>
      <c r="G375" s="24">
        <v>-5</v>
      </c>
      <c r="H375" s="25">
        <f>SUM(D375:G375)</f>
        <v>-46.18</v>
      </c>
      <c r="I375" s="24">
        <v>0</v>
      </c>
      <c r="J375" s="24">
        <v>2.77</v>
      </c>
      <c r="K375" s="24">
        <v>-2.77</v>
      </c>
      <c r="L375" s="24">
        <v>0</v>
      </c>
      <c r="M375" s="25">
        <f>SUM(I375:L375)</f>
        <v>0</v>
      </c>
      <c r="N375" s="24">
        <v>0</v>
      </c>
      <c r="O375" s="24">
        <v>0.2999999999999998</v>
      </c>
      <c r="P375" s="24">
        <v>2</v>
      </c>
      <c r="Q375" s="24">
        <v>15.95</v>
      </c>
      <c r="R375" s="25">
        <f>SUM(N375:Q375)</f>
        <v>18.25</v>
      </c>
      <c r="S375" s="24">
        <v>11.659999999999997</v>
      </c>
      <c r="T375" s="24">
        <v>1.3199999999999932</v>
      </c>
      <c r="U375" s="24">
        <v>-13.580000000000002</v>
      </c>
      <c r="V375" s="24">
        <v>11</v>
      </c>
      <c r="W375" s="25">
        <f>SUM(S375:V375)</f>
        <v>10.399999999999988</v>
      </c>
      <c r="X375" s="24">
        <v>0</v>
      </c>
      <c r="Y375" s="24">
        <v>8.809999999999999</v>
      </c>
      <c r="Z375" s="24">
        <v>12.409999999999998</v>
      </c>
      <c r="AA375" s="24">
        <v>2.5</v>
      </c>
      <c r="AB375" s="25">
        <f>SUM(X375:AA375)</f>
        <v>23.72</v>
      </c>
      <c r="AC375" s="24">
        <v>7</v>
      </c>
      <c r="AD375" s="24">
        <v>0.06000000000000005</v>
      </c>
      <c r="AE375" s="24">
        <v>-0.009999999999999787</v>
      </c>
      <c r="AF375" s="24">
        <v>-12.5</v>
      </c>
      <c r="AG375" s="13">
        <f>SUM(AC375:AF375)</f>
        <v>-5.449999999999999</v>
      </c>
      <c r="AH375" s="24">
        <v>0.1399999999999999</v>
      </c>
      <c r="AI375" s="24">
        <v>-0.020000000000000018</v>
      </c>
      <c r="AJ375" s="24">
        <v>-0.010000000000000009</v>
      </c>
      <c r="AK375" s="24">
        <v>0.039999999999999813</v>
      </c>
      <c r="AL375" s="13">
        <f>SUM(AH375:AK375)</f>
        <v>0.1499999999999997</v>
      </c>
      <c r="AM375" s="14">
        <v>0</v>
      </c>
    </row>
    <row r="376" spans="1:39" ht="11.25">
      <c r="A376" s="19" t="s">
        <v>463</v>
      </c>
      <c r="B376" s="19" t="s">
        <v>464</v>
      </c>
      <c r="C376" s="11" t="s">
        <v>465</v>
      </c>
      <c r="D376" s="24">
        <v>-31.099999999999998</v>
      </c>
      <c r="E376" s="24">
        <v>28.439999999999998</v>
      </c>
      <c r="F376" s="24">
        <v>-31.75</v>
      </c>
      <c r="G376" s="24">
        <v>25.659999999999997</v>
      </c>
      <c r="H376" s="25">
        <f>SUM(D376:G376)</f>
        <v>-8.75</v>
      </c>
      <c r="I376" s="24">
        <v>-18.6</v>
      </c>
      <c r="J376" s="24">
        <v>38.95</v>
      </c>
      <c r="K376" s="24">
        <v>-18.91</v>
      </c>
      <c r="L376" s="24">
        <v>32.41</v>
      </c>
      <c r="M376" s="25">
        <f>SUM(I376:L376)</f>
        <v>33.849999999999994</v>
      </c>
      <c r="N376" s="24">
        <v>13.12</v>
      </c>
      <c r="O376" s="24">
        <v>27.94</v>
      </c>
      <c r="P376" s="24">
        <v>16.630000000000003</v>
      </c>
      <c r="Q376" s="24">
        <v>14.14</v>
      </c>
      <c r="R376" s="25">
        <f>SUM(N376:Q376)</f>
        <v>71.83000000000001</v>
      </c>
      <c r="S376" s="24">
        <v>21.389999999999997</v>
      </c>
      <c r="T376" s="24">
        <v>18</v>
      </c>
      <c r="U376" s="24">
        <v>-15.740000000000002</v>
      </c>
      <c r="V376" s="24">
        <v>4.699999999999999</v>
      </c>
      <c r="W376" s="25">
        <f>SUM(S376:V376)</f>
        <v>28.349999999999998</v>
      </c>
      <c r="X376" s="24">
        <v>0.3000000000000007</v>
      </c>
      <c r="Y376" s="24">
        <v>10.439999999999998</v>
      </c>
      <c r="Z376" s="24">
        <v>22.700000000000003</v>
      </c>
      <c r="AA376" s="24">
        <v>-18.660000000000004</v>
      </c>
      <c r="AB376" s="25">
        <f>SUM(X376:AA376)</f>
        <v>14.779999999999994</v>
      </c>
      <c r="AC376" s="24">
        <v>-15.82</v>
      </c>
      <c r="AD376" s="24">
        <v>-14.839999999999996</v>
      </c>
      <c r="AE376" s="24">
        <v>-29.279999999999998</v>
      </c>
      <c r="AF376" s="24">
        <v>-55.839999999999996</v>
      </c>
      <c r="AG376" s="13">
        <f>SUM(AC376:AF376)</f>
        <v>-115.78</v>
      </c>
      <c r="AH376" s="24">
        <v>-19.330000000000002</v>
      </c>
      <c r="AI376" s="24">
        <v>-37.3</v>
      </c>
      <c r="AJ376" s="24">
        <v>-16.78</v>
      </c>
      <c r="AK376" s="24">
        <v>-12.070000000000002</v>
      </c>
      <c r="AL376" s="13">
        <f>SUM(AH376:AK376)</f>
        <v>-85.48</v>
      </c>
      <c r="AM376" s="14">
        <v>-5.22</v>
      </c>
    </row>
    <row r="377" spans="1:39" ht="11.25">
      <c r="A377" s="19" t="s">
        <v>470</v>
      </c>
      <c r="B377" s="19" t="s">
        <v>349</v>
      </c>
      <c r="C377" s="11" t="s">
        <v>350</v>
      </c>
      <c r="D377" s="12">
        <f aca="true" t="shared" si="398" ref="D377:M377">D379+D378</f>
        <v>-1.5199999999999996</v>
      </c>
      <c r="E377" s="12">
        <f t="shared" si="398"/>
        <v>2.25</v>
      </c>
      <c r="F377" s="12">
        <f t="shared" si="398"/>
        <v>-9.490000000000002</v>
      </c>
      <c r="G377" s="12">
        <f t="shared" si="398"/>
        <v>5.35</v>
      </c>
      <c r="H377" s="16">
        <f t="shared" si="398"/>
        <v>-3.410000000000002</v>
      </c>
      <c r="I377" s="12">
        <f t="shared" si="398"/>
        <v>54.06</v>
      </c>
      <c r="J377" s="12">
        <f t="shared" si="398"/>
        <v>25.04</v>
      </c>
      <c r="K377" s="12">
        <f t="shared" si="398"/>
        <v>58.06</v>
      </c>
      <c r="L377" s="12">
        <f t="shared" si="398"/>
        <v>28.980000000000004</v>
      </c>
      <c r="M377" s="16">
        <f t="shared" si="398"/>
        <v>166.14000000000001</v>
      </c>
      <c r="N377" s="12">
        <f>N379+N378</f>
        <v>-3.4399999999999995</v>
      </c>
      <c r="O377" s="12">
        <f aca="true" t="shared" si="399" ref="O377:AM377">O379+O378</f>
        <v>26.610000000000003</v>
      </c>
      <c r="P377" s="12">
        <f t="shared" si="399"/>
        <v>11.11</v>
      </c>
      <c r="Q377" s="12">
        <f t="shared" si="399"/>
        <v>16.21</v>
      </c>
      <c r="R377" s="16">
        <f t="shared" si="399"/>
        <v>50.49000000000001</v>
      </c>
      <c r="S377" s="12">
        <f t="shared" si="399"/>
        <v>-4.459999999999999</v>
      </c>
      <c r="T377" s="12">
        <f t="shared" si="399"/>
        <v>17</v>
      </c>
      <c r="U377" s="12">
        <f t="shared" si="399"/>
        <v>11.27</v>
      </c>
      <c r="V377" s="12">
        <f t="shared" si="399"/>
        <v>75.59</v>
      </c>
      <c r="W377" s="16">
        <f t="shared" si="399"/>
        <v>99.4</v>
      </c>
      <c r="X377" s="12">
        <f t="shared" si="399"/>
        <v>-6.719999999999999</v>
      </c>
      <c r="Y377" s="12">
        <f t="shared" si="399"/>
        <v>16.31</v>
      </c>
      <c r="Z377" s="12">
        <f t="shared" si="399"/>
        <v>5.489999999999998</v>
      </c>
      <c r="AA377" s="12">
        <f t="shared" si="399"/>
        <v>21.62</v>
      </c>
      <c r="AB377" s="16">
        <f t="shared" si="399"/>
        <v>36.7</v>
      </c>
      <c r="AC377" s="12">
        <f t="shared" si="399"/>
        <v>4.43</v>
      </c>
      <c r="AD377" s="12">
        <f t="shared" si="399"/>
        <v>40.03</v>
      </c>
      <c r="AE377" s="12">
        <f t="shared" si="399"/>
        <v>16.29</v>
      </c>
      <c r="AF377" s="12">
        <f t="shared" si="399"/>
        <v>42.05</v>
      </c>
      <c r="AG377" s="13">
        <f t="shared" si="399"/>
        <v>102.8</v>
      </c>
      <c r="AH377" s="12">
        <f t="shared" si="399"/>
        <v>20.060000000000002</v>
      </c>
      <c r="AI377" s="12">
        <f t="shared" si="399"/>
        <v>18.199999999999996</v>
      </c>
      <c r="AJ377" s="12">
        <f t="shared" si="399"/>
        <v>38.589999999999996</v>
      </c>
      <c r="AK377" s="12">
        <f t="shared" si="399"/>
        <v>21.47</v>
      </c>
      <c r="AL377" s="13">
        <f t="shared" si="399"/>
        <v>98.32</v>
      </c>
      <c r="AM377" s="14">
        <f t="shared" si="399"/>
        <v>-8.49</v>
      </c>
    </row>
    <row r="378" spans="1:39" ht="11.25" customHeight="1">
      <c r="A378" s="11" t="s">
        <v>510</v>
      </c>
      <c r="B378" s="11" t="s">
        <v>511</v>
      </c>
      <c r="C378" s="11" t="s">
        <v>512</v>
      </c>
      <c r="D378" s="17">
        <v>0</v>
      </c>
      <c r="E378" s="17">
        <v>0</v>
      </c>
      <c r="F378" s="17">
        <v>0</v>
      </c>
      <c r="G378" s="17">
        <v>0</v>
      </c>
      <c r="H378" s="25">
        <f>SUM(D378:G378)</f>
        <v>0</v>
      </c>
      <c r="I378" s="17">
        <v>61.03</v>
      </c>
      <c r="J378" s="17">
        <v>0</v>
      </c>
      <c r="K378" s="17">
        <v>60.71</v>
      </c>
      <c r="L378" s="17">
        <v>0</v>
      </c>
      <c r="M378" s="25">
        <f>SUM(I378:L378)</f>
        <v>121.74000000000001</v>
      </c>
      <c r="N378" s="17">
        <v>0</v>
      </c>
      <c r="O378" s="17">
        <v>23.87</v>
      </c>
      <c r="P378" s="17">
        <v>0</v>
      </c>
      <c r="Q378" s="17">
        <v>0</v>
      </c>
      <c r="R378" s="25">
        <f>SUM(N378:Q378)</f>
        <v>23.87</v>
      </c>
      <c r="S378" s="17">
        <v>0</v>
      </c>
      <c r="T378" s="17">
        <v>0</v>
      </c>
      <c r="U378" s="17">
        <v>0</v>
      </c>
      <c r="V378" s="17">
        <v>0</v>
      </c>
      <c r="W378" s="25">
        <f>SUM(S378:V378)</f>
        <v>0</v>
      </c>
      <c r="X378" s="17">
        <v>0</v>
      </c>
      <c r="Y378" s="17">
        <v>0</v>
      </c>
      <c r="Z378" s="17">
        <v>0</v>
      </c>
      <c r="AA378" s="17">
        <v>0</v>
      </c>
      <c r="AB378" s="25">
        <f>SUM(X378:AA378)</f>
        <v>0</v>
      </c>
      <c r="AC378" s="17">
        <v>0</v>
      </c>
      <c r="AD378" s="17">
        <v>0</v>
      </c>
      <c r="AE378" s="17">
        <v>0</v>
      </c>
      <c r="AF378" s="17">
        <v>0</v>
      </c>
      <c r="AG378" s="13">
        <f>SUM(AC378:AF378)</f>
        <v>0</v>
      </c>
      <c r="AH378" s="17">
        <v>0</v>
      </c>
      <c r="AI378" s="17">
        <v>0</v>
      </c>
      <c r="AJ378" s="17">
        <v>-5.56</v>
      </c>
      <c r="AK378" s="17">
        <v>0</v>
      </c>
      <c r="AL378" s="13">
        <f>SUM(AH378:AK378)</f>
        <v>-5.56</v>
      </c>
      <c r="AM378" s="14">
        <v>-11.09</v>
      </c>
    </row>
    <row r="379" spans="1:39" ht="11.25">
      <c r="A379" s="11" t="s">
        <v>513</v>
      </c>
      <c r="B379" s="11" t="s">
        <v>514</v>
      </c>
      <c r="C379" s="11" t="s">
        <v>515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25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25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25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25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25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13">
        <f>SUM(AC379:AF379)</f>
        <v>102.8</v>
      </c>
      <c r="AH379" s="17">
        <v>20.060000000000002</v>
      </c>
      <c r="AI379" s="17">
        <v>18.199999999999996</v>
      </c>
      <c r="AJ379" s="17">
        <v>44.15</v>
      </c>
      <c r="AK379" s="17">
        <v>21.47</v>
      </c>
      <c r="AL379" s="13">
        <f>SUM(AH379:AK379)</f>
        <v>103.88</v>
      </c>
      <c r="AM379" s="14">
        <v>2.5999999999999996</v>
      </c>
    </row>
    <row r="380" spans="1:39" ht="11.25">
      <c r="A380" s="19" t="s">
        <v>455</v>
      </c>
      <c r="B380" s="19" t="s">
        <v>456</v>
      </c>
      <c r="C380" s="11" t="s">
        <v>457</v>
      </c>
      <c r="D380" s="12">
        <f aca="true" t="shared" si="400" ref="D380:M380">D382+D381</f>
        <v>14.789999999999996</v>
      </c>
      <c r="E380" s="12">
        <f t="shared" si="400"/>
        <v>4.900000000000002</v>
      </c>
      <c r="F380" s="12">
        <f t="shared" si="400"/>
        <v>2.720000000000008</v>
      </c>
      <c r="G380" s="12">
        <f t="shared" si="400"/>
        <v>-2.2499999999999916</v>
      </c>
      <c r="H380" s="16">
        <f t="shared" si="400"/>
        <v>20.160000000000014</v>
      </c>
      <c r="I380" s="12">
        <f t="shared" si="400"/>
        <v>9.589999999999998</v>
      </c>
      <c r="J380" s="12">
        <f t="shared" si="400"/>
        <v>13.82</v>
      </c>
      <c r="K380" s="12">
        <f t="shared" si="400"/>
        <v>7.709999999999994</v>
      </c>
      <c r="L380" s="12">
        <f t="shared" si="400"/>
        <v>21.480000000000004</v>
      </c>
      <c r="M380" s="16">
        <f t="shared" si="400"/>
        <v>52.59999999999999</v>
      </c>
      <c r="N380" s="12">
        <f aca="true" t="shared" si="401" ref="N380:AM380">N382+N381</f>
        <v>2.5700000000000074</v>
      </c>
      <c r="O380" s="12">
        <f t="shared" si="401"/>
        <v>20.389999999999997</v>
      </c>
      <c r="P380" s="12">
        <f t="shared" si="401"/>
        <v>18.79</v>
      </c>
      <c r="Q380" s="12">
        <f t="shared" si="401"/>
        <v>49.860000000000014</v>
      </c>
      <c r="R380" s="16">
        <f t="shared" si="401"/>
        <v>91.61000000000001</v>
      </c>
      <c r="S380" s="12">
        <f t="shared" si="401"/>
        <v>40.28999999999999</v>
      </c>
      <c r="T380" s="12">
        <f t="shared" si="401"/>
        <v>62.940000000000005</v>
      </c>
      <c r="U380" s="12">
        <f t="shared" si="401"/>
        <v>23.609999999999996</v>
      </c>
      <c r="V380" s="12">
        <f t="shared" si="401"/>
        <v>62.50999999999999</v>
      </c>
      <c r="W380" s="16">
        <f t="shared" si="401"/>
        <v>189.35</v>
      </c>
      <c r="X380" s="12">
        <f t="shared" si="401"/>
        <v>61.980000000000004</v>
      </c>
      <c r="Y380" s="12">
        <f t="shared" si="401"/>
        <v>-32.68000000000001</v>
      </c>
      <c r="Z380" s="12">
        <f t="shared" si="401"/>
        <v>107.62999999999998</v>
      </c>
      <c r="AA380" s="12">
        <f t="shared" si="401"/>
        <v>17.98999999999999</v>
      </c>
      <c r="AB380" s="16">
        <f t="shared" si="401"/>
        <v>154.91999999999996</v>
      </c>
      <c r="AC380" s="12">
        <f t="shared" si="401"/>
        <v>9.379999999999995</v>
      </c>
      <c r="AD380" s="12">
        <f t="shared" si="401"/>
        <v>-22.639999999999997</v>
      </c>
      <c r="AE380" s="12">
        <f t="shared" si="401"/>
        <v>-29.97</v>
      </c>
      <c r="AF380" s="12">
        <f t="shared" si="401"/>
        <v>113.43</v>
      </c>
      <c r="AG380" s="16">
        <f t="shared" si="401"/>
        <v>70.2</v>
      </c>
      <c r="AH380" s="12">
        <f t="shared" si="401"/>
        <v>-10.830000000000004</v>
      </c>
      <c r="AI380" s="12">
        <f t="shared" si="401"/>
        <v>6.370000000000005</v>
      </c>
      <c r="AJ380" s="12">
        <f t="shared" si="401"/>
        <v>18.970000000000002</v>
      </c>
      <c r="AK380" s="12">
        <f t="shared" si="401"/>
        <v>18.669999999999998</v>
      </c>
      <c r="AL380" s="16">
        <f t="shared" si="401"/>
        <v>33.18000000000001</v>
      </c>
      <c r="AM380" s="14">
        <f t="shared" si="401"/>
        <v>2.789999999999989</v>
      </c>
    </row>
    <row r="381" spans="1:39" ht="11.25">
      <c r="A381" s="19" t="s">
        <v>502</v>
      </c>
      <c r="B381" s="19" t="s">
        <v>492</v>
      </c>
      <c r="C381" s="11" t="s">
        <v>491</v>
      </c>
      <c r="D381" s="12">
        <f aca="true" t="shared" si="402" ref="D381:M381">D386</f>
        <v>-3.05</v>
      </c>
      <c r="E381" s="12">
        <f t="shared" si="402"/>
        <v>1.6399999999999997</v>
      </c>
      <c r="F381" s="12">
        <f t="shared" si="402"/>
        <v>-3.8399999999999994</v>
      </c>
      <c r="G381" s="12">
        <f t="shared" si="402"/>
        <v>1.7399999999999998</v>
      </c>
      <c r="H381" s="16">
        <f t="shared" si="402"/>
        <v>-3.5100000000000002</v>
      </c>
      <c r="I381" s="12">
        <f t="shared" si="402"/>
        <v>1.56</v>
      </c>
      <c r="J381" s="12">
        <f t="shared" si="402"/>
        <v>1.3900000000000001</v>
      </c>
      <c r="K381" s="12">
        <f t="shared" si="402"/>
        <v>4.989999999999999</v>
      </c>
      <c r="L381" s="12">
        <f t="shared" si="402"/>
        <v>-0.45999999999999996</v>
      </c>
      <c r="M381" s="16">
        <f t="shared" si="402"/>
        <v>7.4799999999999995</v>
      </c>
      <c r="N381" s="12">
        <f aca="true" t="shared" si="403" ref="N381:AC381">N386</f>
        <v>3.83</v>
      </c>
      <c r="O381" s="12">
        <f t="shared" si="403"/>
        <v>-3.4999999999999996</v>
      </c>
      <c r="P381" s="12">
        <f t="shared" si="403"/>
        <v>0</v>
      </c>
      <c r="Q381" s="12">
        <f t="shared" si="403"/>
        <v>1.97</v>
      </c>
      <c r="R381" s="16">
        <f t="shared" si="403"/>
        <v>2.3000000000000007</v>
      </c>
      <c r="S381" s="12">
        <f t="shared" si="403"/>
        <v>-0.2799999999999998</v>
      </c>
      <c r="T381" s="12">
        <f t="shared" si="403"/>
        <v>0.35999999999999965</v>
      </c>
      <c r="U381" s="12">
        <f t="shared" si="403"/>
        <v>12.6</v>
      </c>
      <c r="V381" s="12">
        <f t="shared" si="403"/>
        <v>-8.98</v>
      </c>
      <c r="W381" s="16">
        <f t="shared" si="403"/>
        <v>3.6999999999999993</v>
      </c>
      <c r="X381" s="12">
        <f t="shared" si="403"/>
        <v>-0.13999999999999968</v>
      </c>
      <c r="Y381" s="12">
        <f t="shared" si="403"/>
        <v>0.5700000000000002</v>
      </c>
      <c r="Z381" s="12">
        <f t="shared" si="403"/>
        <v>23.58</v>
      </c>
      <c r="AA381" s="12">
        <f t="shared" si="403"/>
        <v>24.3</v>
      </c>
      <c r="AB381" s="16">
        <f t="shared" si="403"/>
        <v>48.31</v>
      </c>
      <c r="AC381" s="12">
        <f t="shared" si="403"/>
        <v>0.44000000000000006</v>
      </c>
      <c r="AD381" s="12">
        <f aca="true" t="shared" si="404" ref="AD381:AM381">AD386</f>
        <v>-22.61</v>
      </c>
      <c r="AE381" s="12">
        <f t="shared" si="404"/>
        <v>-16.009999999999998</v>
      </c>
      <c r="AF381" s="12">
        <f t="shared" si="404"/>
        <v>-0.33000000000000007</v>
      </c>
      <c r="AG381" s="16">
        <f t="shared" si="404"/>
        <v>-38.50999999999999</v>
      </c>
      <c r="AH381" s="12">
        <f t="shared" si="404"/>
        <v>2.75</v>
      </c>
      <c r="AI381" s="12">
        <f t="shared" si="404"/>
        <v>0.3700000000000001</v>
      </c>
      <c r="AJ381" s="12">
        <f t="shared" si="404"/>
        <v>1.2999999999999998</v>
      </c>
      <c r="AK381" s="12">
        <f t="shared" si="404"/>
        <v>0.8999999999999999</v>
      </c>
      <c r="AL381" s="16">
        <f t="shared" si="404"/>
        <v>5.32</v>
      </c>
      <c r="AM381" s="14">
        <f t="shared" si="404"/>
        <v>0.33000000000000007</v>
      </c>
    </row>
    <row r="382" spans="1:39" ht="11.25">
      <c r="A382" s="19" t="s">
        <v>463</v>
      </c>
      <c r="B382" s="19" t="s">
        <v>464</v>
      </c>
      <c r="C382" s="11" t="s">
        <v>465</v>
      </c>
      <c r="D382" s="12">
        <f aca="true" t="shared" si="405" ref="D382:AM382">D384+D387</f>
        <v>17.839999999999996</v>
      </c>
      <c r="E382" s="12">
        <f t="shared" si="405"/>
        <v>3.260000000000003</v>
      </c>
      <c r="F382" s="12">
        <f t="shared" si="405"/>
        <v>6.560000000000008</v>
      </c>
      <c r="G382" s="12">
        <f t="shared" si="405"/>
        <v>-3.9899999999999913</v>
      </c>
      <c r="H382" s="16">
        <f t="shared" si="405"/>
        <v>23.670000000000016</v>
      </c>
      <c r="I382" s="12">
        <f t="shared" si="405"/>
        <v>8.029999999999998</v>
      </c>
      <c r="J382" s="12">
        <f t="shared" si="405"/>
        <v>12.43</v>
      </c>
      <c r="K382" s="12">
        <f t="shared" si="405"/>
        <v>2.719999999999994</v>
      </c>
      <c r="L382" s="12">
        <f t="shared" si="405"/>
        <v>21.940000000000005</v>
      </c>
      <c r="M382" s="16">
        <f t="shared" si="405"/>
        <v>45.11999999999999</v>
      </c>
      <c r="N382" s="12">
        <f t="shared" si="405"/>
        <v>-1.2599999999999927</v>
      </c>
      <c r="O382" s="12">
        <f t="shared" si="405"/>
        <v>23.889999999999997</v>
      </c>
      <c r="P382" s="12">
        <f t="shared" si="405"/>
        <v>18.79</v>
      </c>
      <c r="Q382" s="12">
        <f t="shared" si="405"/>
        <v>47.890000000000015</v>
      </c>
      <c r="R382" s="16">
        <f t="shared" si="405"/>
        <v>89.31000000000002</v>
      </c>
      <c r="S382" s="12">
        <f t="shared" si="405"/>
        <v>40.56999999999999</v>
      </c>
      <c r="T382" s="12">
        <f t="shared" si="405"/>
        <v>62.580000000000005</v>
      </c>
      <c r="U382" s="12">
        <f t="shared" si="405"/>
        <v>11.009999999999996</v>
      </c>
      <c r="V382" s="12">
        <f t="shared" si="405"/>
        <v>71.49</v>
      </c>
      <c r="W382" s="16">
        <f t="shared" si="405"/>
        <v>185.65</v>
      </c>
      <c r="X382" s="12">
        <f t="shared" si="405"/>
        <v>62.120000000000005</v>
      </c>
      <c r="Y382" s="12">
        <f t="shared" si="405"/>
        <v>-33.25000000000001</v>
      </c>
      <c r="Z382" s="12">
        <f t="shared" si="405"/>
        <v>84.04999999999998</v>
      </c>
      <c r="AA382" s="12">
        <f t="shared" si="405"/>
        <v>-6.31000000000001</v>
      </c>
      <c r="AB382" s="16">
        <f t="shared" si="405"/>
        <v>106.60999999999997</v>
      </c>
      <c r="AC382" s="12">
        <f t="shared" si="405"/>
        <v>8.939999999999996</v>
      </c>
      <c r="AD382" s="12">
        <f t="shared" si="405"/>
        <v>-0.029999999999997584</v>
      </c>
      <c r="AE382" s="12">
        <f t="shared" si="405"/>
        <v>-13.96</v>
      </c>
      <c r="AF382" s="12">
        <f t="shared" si="405"/>
        <v>113.76</v>
      </c>
      <c r="AG382" s="16">
        <f t="shared" si="405"/>
        <v>108.71</v>
      </c>
      <c r="AH382" s="12">
        <f t="shared" si="405"/>
        <v>-13.580000000000004</v>
      </c>
      <c r="AI382" s="12">
        <f t="shared" si="405"/>
        <v>6.000000000000005</v>
      </c>
      <c r="AJ382" s="12">
        <f t="shared" si="405"/>
        <v>17.67</v>
      </c>
      <c r="AK382" s="12">
        <f t="shared" si="405"/>
        <v>17.77</v>
      </c>
      <c r="AL382" s="16">
        <f t="shared" si="405"/>
        <v>27.860000000000007</v>
      </c>
      <c r="AM382" s="14">
        <f t="shared" si="405"/>
        <v>2.459999999999989</v>
      </c>
    </row>
    <row r="383" spans="1:39" ht="11.25">
      <c r="A383" s="19" t="s">
        <v>516</v>
      </c>
      <c r="B383" s="19" t="s">
        <v>517</v>
      </c>
      <c r="C383" s="11" t="s">
        <v>518</v>
      </c>
      <c r="D383" s="12">
        <f aca="true" t="shared" si="406" ref="D383:R383">D384</f>
        <v>2.18</v>
      </c>
      <c r="E383" s="12">
        <f t="shared" si="406"/>
        <v>-3.7999999999999994</v>
      </c>
      <c r="F383" s="12">
        <f t="shared" si="406"/>
        <v>0.0600000000000005</v>
      </c>
      <c r="G383" s="12">
        <f t="shared" si="406"/>
        <v>-7.09</v>
      </c>
      <c r="H383" s="16">
        <f t="shared" si="406"/>
        <v>-8.649999999999999</v>
      </c>
      <c r="I383" s="12">
        <f t="shared" si="406"/>
        <v>-6.609999999999999</v>
      </c>
      <c r="J383" s="12">
        <f t="shared" si="406"/>
        <v>-11.89</v>
      </c>
      <c r="K383" s="12">
        <f t="shared" si="406"/>
        <v>-3.9500000000000006</v>
      </c>
      <c r="L383" s="12">
        <f t="shared" si="406"/>
        <v>-1.83</v>
      </c>
      <c r="M383" s="16">
        <f t="shared" si="406"/>
        <v>-24.28</v>
      </c>
      <c r="N383" s="12">
        <f>N384</f>
        <v>-4.720000000000001</v>
      </c>
      <c r="O383" s="12">
        <f t="shared" si="406"/>
        <v>0.5899999999999999</v>
      </c>
      <c r="P383" s="12">
        <f t="shared" si="406"/>
        <v>4.28</v>
      </c>
      <c r="Q383" s="12">
        <f t="shared" si="406"/>
        <v>4.4300000000000015</v>
      </c>
      <c r="R383" s="16">
        <f t="shared" si="406"/>
        <v>4.580000000000001</v>
      </c>
      <c r="S383" s="12">
        <f aca="true" t="shared" si="407" ref="S383:AC383">S384</f>
        <v>-2.5300000000000002</v>
      </c>
      <c r="T383" s="12">
        <f t="shared" si="407"/>
        <v>-2.6000000000000005</v>
      </c>
      <c r="U383" s="12">
        <f t="shared" si="407"/>
        <v>1.9900000000000002</v>
      </c>
      <c r="V383" s="12">
        <f t="shared" si="407"/>
        <v>3.379999999999999</v>
      </c>
      <c r="W383" s="16">
        <f t="shared" si="407"/>
        <v>0.23999999999999844</v>
      </c>
      <c r="X383" s="12">
        <f t="shared" si="407"/>
        <v>0.8599999999999999</v>
      </c>
      <c r="Y383" s="12">
        <f t="shared" si="407"/>
        <v>1.9000000000000004</v>
      </c>
      <c r="Z383" s="12">
        <f t="shared" si="407"/>
        <v>4.15</v>
      </c>
      <c r="AA383" s="12">
        <f t="shared" si="407"/>
        <v>1.0699999999999994</v>
      </c>
      <c r="AB383" s="16">
        <f t="shared" si="407"/>
        <v>7.9799999999999995</v>
      </c>
      <c r="AC383" s="12">
        <f t="shared" si="407"/>
        <v>-4.720000000000001</v>
      </c>
      <c r="AD383" s="12">
        <f aca="true" t="shared" si="408" ref="AD383:AM383">AD384</f>
        <v>0.5899999999999999</v>
      </c>
      <c r="AE383" s="12">
        <f t="shared" si="408"/>
        <v>4.28</v>
      </c>
      <c r="AF383" s="12">
        <f t="shared" si="408"/>
        <v>4.4300000000000015</v>
      </c>
      <c r="AG383" s="16">
        <f t="shared" si="408"/>
        <v>4.580000000000001</v>
      </c>
      <c r="AH383" s="12">
        <f t="shared" si="408"/>
        <v>2.2600000000000002</v>
      </c>
      <c r="AI383" s="12">
        <f t="shared" si="408"/>
        <v>-0.2799999999999998</v>
      </c>
      <c r="AJ383" s="12">
        <f t="shared" si="408"/>
        <v>-6.42</v>
      </c>
      <c r="AK383" s="12">
        <f t="shared" si="408"/>
        <v>-1.5700000000000003</v>
      </c>
      <c r="AL383" s="16">
        <f t="shared" si="408"/>
        <v>-6.01</v>
      </c>
      <c r="AM383" s="14">
        <f t="shared" si="408"/>
        <v>1.2600000000000002</v>
      </c>
    </row>
    <row r="384" spans="1:39" ht="11.25">
      <c r="A384" s="19" t="s">
        <v>467</v>
      </c>
      <c r="B384" s="19" t="s">
        <v>468</v>
      </c>
      <c r="C384" s="11" t="s">
        <v>469</v>
      </c>
      <c r="D384" s="24">
        <v>2.18</v>
      </c>
      <c r="E384" s="24">
        <v>-3.7999999999999994</v>
      </c>
      <c r="F384" s="24">
        <v>0.0600000000000005</v>
      </c>
      <c r="G384" s="24">
        <v>-7.09</v>
      </c>
      <c r="H384" s="25">
        <f>SUM(D384:G384)</f>
        <v>-8.649999999999999</v>
      </c>
      <c r="I384" s="24">
        <v>-6.609999999999999</v>
      </c>
      <c r="J384" s="24">
        <v>-11.89</v>
      </c>
      <c r="K384" s="24">
        <v>-3.9500000000000006</v>
      </c>
      <c r="L384" s="24">
        <v>-1.83</v>
      </c>
      <c r="M384" s="25">
        <f>SUM(I384:L384)</f>
        <v>-24.28</v>
      </c>
      <c r="N384" s="24">
        <v>-4.720000000000001</v>
      </c>
      <c r="O384" s="24">
        <v>0.5899999999999999</v>
      </c>
      <c r="P384" s="24">
        <v>4.28</v>
      </c>
      <c r="Q384" s="24">
        <v>4.4300000000000015</v>
      </c>
      <c r="R384" s="25">
        <f>SUM(N384:Q384)</f>
        <v>4.580000000000001</v>
      </c>
      <c r="S384" s="24">
        <v>-2.5300000000000002</v>
      </c>
      <c r="T384" s="24">
        <v>-2.6000000000000005</v>
      </c>
      <c r="U384" s="24">
        <v>1.9900000000000002</v>
      </c>
      <c r="V384" s="24">
        <v>3.379999999999999</v>
      </c>
      <c r="W384" s="25">
        <f>SUM(S384:V384)</f>
        <v>0.23999999999999844</v>
      </c>
      <c r="X384" s="24">
        <v>0.8599999999999999</v>
      </c>
      <c r="Y384" s="24">
        <v>1.9000000000000004</v>
      </c>
      <c r="Z384" s="24">
        <v>4.15</v>
      </c>
      <c r="AA384" s="24">
        <v>1.0699999999999994</v>
      </c>
      <c r="AB384" s="25">
        <f>SUM(X384:AA384)</f>
        <v>7.9799999999999995</v>
      </c>
      <c r="AC384" s="24">
        <v>-4.720000000000001</v>
      </c>
      <c r="AD384" s="24">
        <v>0.5899999999999999</v>
      </c>
      <c r="AE384" s="24">
        <v>4.28</v>
      </c>
      <c r="AF384" s="24">
        <v>4.4300000000000015</v>
      </c>
      <c r="AG384" s="13">
        <f>SUM(AC384:AF384)</f>
        <v>4.580000000000001</v>
      </c>
      <c r="AH384" s="24">
        <v>2.2600000000000002</v>
      </c>
      <c r="AI384" s="24">
        <v>-0.2799999999999998</v>
      </c>
      <c r="AJ384" s="24">
        <v>-6.42</v>
      </c>
      <c r="AK384" s="24">
        <v>-1.5700000000000003</v>
      </c>
      <c r="AL384" s="13">
        <f>SUM(AH384:AK384)</f>
        <v>-6.01</v>
      </c>
      <c r="AM384" s="14">
        <v>1.2600000000000002</v>
      </c>
    </row>
    <row r="385" spans="1:39" ht="12" customHeight="1">
      <c r="A385" s="19" t="s">
        <v>466</v>
      </c>
      <c r="B385" s="19" t="s">
        <v>459</v>
      </c>
      <c r="C385" s="11" t="s">
        <v>460</v>
      </c>
      <c r="D385" s="12">
        <f aca="true" t="shared" si="409" ref="D385:AM385">D386+D387</f>
        <v>12.609999999999996</v>
      </c>
      <c r="E385" s="12">
        <f t="shared" si="409"/>
        <v>8.700000000000003</v>
      </c>
      <c r="F385" s="12">
        <f t="shared" si="409"/>
        <v>2.6600000000000077</v>
      </c>
      <c r="G385" s="12">
        <f t="shared" si="409"/>
        <v>4.840000000000009</v>
      </c>
      <c r="H385" s="16">
        <f t="shared" si="409"/>
        <v>28.810000000000013</v>
      </c>
      <c r="I385" s="12">
        <f t="shared" si="409"/>
        <v>16.199999999999996</v>
      </c>
      <c r="J385" s="12">
        <f t="shared" si="409"/>
        <v>25.71</v>
      </c>
      <c r="K385" s="12">
        <f t="shared" si="409"/>
        <v>11.659999999999993</v>
      </c>
      <c r="L385" s="12">
        <f t="shared" si="409"/>
        <v>23.310000000000002</v>
      </c>
      <c r="M385" s="16">
        <f t="shared" si="409"/>
        <v>76.88</v>
      </c>
      <c r="N385" s="12">
        <f t="shared" si="409"/>
        <v>7.290000000000008</v>
      </c>
      <c r="O385" s="12">
        <f t="shared" si="409"/>
        <v>19.799999999999997</v>
      </c>
      <c r="P385" s="12">
        <f t="shared" si="409"/>
        <v>14.509999999999998</v>
      </c>
      <c r="Q385" s="12">
        <f t="shared" si="409"/>
        <v>45.430000000000014</v>
      </c>
      <c r="R385" s="16">
        <f t="shared" si="409"/>
        <v>87.03000000000002</v>
      </c>
      <c r="S385" s="12">
        <f t="shared" si="409"/>
        <v>42.81999999999999</v>
      </c>
      <c r="T385" s="12">
        <f t="shared" si="409"/>
        <v>65.54</v>
      </c>
      <c r="U385" s="12">
        <f t="shared" si="409"/>
        <v>21.619999999999997</v>
      </c>
      <c r="V385" s="12">
        <f t="shared" si="409"/>
        <v>59.129999999999995</v>
      </c>
      <c r="W385" s="16">
        <f t="shared" si="409"/>
        <v>189.10999999999999</v>
      </c>
      <c r="X385" s="12">
        <f t="shared" si="409"/>
        <v>61.120000000000005</v>
      </c>
      <c r="Y385" s="12">
        <f t="shared" si="409"/>
        <v>-34.580000000000005</v>
      </c>
      <c r="Z385" s="12">
        <f t="shared" si="409"/>
        <v>103.47999999999998</v>
      </c>
      <c r="AA385" s="12">
        <f t="shared" si="409"/>
        <v>16.91999999999999</v>
      </c>
      <c r="AB385" s="16">
        <f t="shared" si="409"/>
        <v>146.93999999999997</v>
      </c>
      <c r="AC385" s="12">
        <f t="shared" si="409"/>
        <v>14.099999999999996</v>
      </c>
      <c r="AD385" s="12">
        <f t="shared" si="409"/>
        <v>-23.229999999999997</v>
      </c>
      <c r="AE385" s="12">
        <f t="shared" si="409"/>
        <v>-34.25</v>
      </c>
      <c r="AF385" s="12">
        <f t="shared" si="409"/>
        <v>109</v>
      </c>
      <c r="AG385" s="16">
        <f t="shared" si="409"/>
        <v>65.62</v>
      </c>
      <c r="AH385" s="12">
        <f t="shared" si="409"/>
        <v>-13.090000000000003</v>
      </c>
      <c r="AI385" s="12">
        <f t="shared" si="409"/>
        <v>6.650000000000005</v>
      </c>
      <c r="AJ385" s="12">
        <f t="shared" si="409"/>
        <v>25.390000000000004</v>
      </c>
      <c r="AK385" s="12">
        <f t="shared" si="409"/>
        <v>20.24</v>
      </c>
      <c r="AL385" s="16">
        <f t="shared" si="409"/>
        <v>39.190000000000005</v>
      </c>
      <c r="AM385" s="14">
        <f t="shared" si="409"/>
        <v>1.5299999999999887</v>
      </c>
    </row>
    <row r="386" spans="1:39" ht="11.25">
      <c r="A386" s="19" t="s">
        <v>519</v>
      </c>
      <c r="B386" s="19" t="s">
        <v>496</v>
      </c>
      <c r="C386" s="11" t="s">
        <v>497</v>
      </c>
      <c r="D386" s="24">
        <v>-3.05</v>
      </c>
      <c r="E386" s="24">
        <v>1.6399999999999997</v>
      </c>
      <c r="F386" s="24">
        <v>-3.8399999999999994</v>
      </c>
      <c r="G386" s="24">
        <v>1.7399999999999998</v>
      </c>
      <c r="H386" s="25">
        <f>SUM(D386:G386)</f>
        <v>-3.5100000000000002</v>
      </c>
      <c r="I386" s="24">
        <v>1.56</v>
      </c>
      <c r="J386" s="24">
        <v>1.3900000000000001</v>
      </c>
      <c r="K386" s="24">
        <v>4.989999999999999</v>
      </c>
      <c r="L386" s="24">
        <v>-0.45999999999999996</v>
      </c>
      <c r="M386" s="25">
        <f>SUM(I386:L386)</f>
        <v>7.4799999999999995</v>
      </c>
      <c r="N386" s="24">
        <v>3.83</v>
      </c>
      <c r="O386" s="24">
        <v>-3.4999999999999996</v>
      </c>
      <c r="P386" s="24">
        <v>0</v>
      </c>
      <c r="Q386" s="24">
        <v>1.97</v>
      </c>
      <c r="R386" s="25">
        <f>SUM(N386:Q386)</f>
        <v>2.3000000000000007</v>
      </c>
      <c r="S386" s="24">
        <v>-0.2799999999999998</v>
      </c>
      <c r="T386" s="24">
        <v>0.35999999999999965</v>
      </c>
      <c r="U386" s="24">
        <v>12.6</v>
      </c>
      <c r="V386" s="24">
        <v>-8.98</v>
      </c>
      <c r="W386" s="25">
        <f>SUM(S386:V386)</f>
        <v>3.6999999999999993</v>
      </c>
      <c r="X386" s="24">
        <v>-0.13999999999999968</v>
      </c>
      <c r="Y386" s="24">
        <v>0.5700000000000002</v>
      </c>
      <c r="Z386" s="24">
        <v>23.58</v>
      </c>
      <c r="AA386" s="24">
        <v>24.3</v>
      </c>
      <c r="AB386" s="25">
        <f>SUM(X386:AA386)</f>
        <v>48.31</v>
      </c>
      <c r="AC386" s="24">
        <v>0.44000000000000006</v>
      </c>
      <c r="AD386" s="24">
        <v>-22.61</v>
      </c>
      <c r="AE386" s="24">
        <v>-16.009999999999998</v>
      </c>
      <c r="AF386" s="24">
        <v>-0.33000000000000007</v>
      </c>
      <c r="AG386" s="13">
        <f>SUM(AC386:AF386)</f>
        <v>-38.50999999999999</v>
      </c>
      <c r="AH386" s="24">
        <v>2.75</v>
      </c>
      <c r="AI386" s="24">
        <v>0.3700000000000001</v>
      </c>
      <c r="AJ386" s="24">
        <v>1.2999999999999998</v>
      </c>
      <c r="AK386" s="24">
        <v>0.8999999999999999</v>
      </c>
      <c r="AL386" s="13">
        <f>SUM(AH386:AK386)</f>
        <v>5.32</v>
      </c>
      <c r="AM386" s="14">
        <v>0.33000000000000007</v>
      </c>
    </row>
    <row r="387" spans="1:39" ht="11.25">
      <c r="A387" s="19" t="s">
        <v>467</v>
      </c>
      <c r="B387" s="19" t="s">
        <v>468</v>
      </c>
      <c r="C387" s="11" t="s">
        <v>469</v>
      </c>
      <c r="D387" s="24">
        <v>15.659999999999997</v>
      </c>
      <c r="E387" s="24">
        <v>7.060000000000002</v>
      </c>
      <c r="F387" s="24">
        <v>6.500000000000007</v>
      </c>
      <c r="G387" s="24">
        <v>3.1000000000000085</v>
      </c>
      <c r="H387" s="25">
        <f>SUM(D387:G387)</f>
        <v>32.320000000000014</v>
      </c>
      <c r="I387" s="24">
        <v>14.639999999999997</v>
      </c>
      <c r="J387" s="24">
        <v>24.32</v>
      </c>
      <c r="K387" s="24">
        <v>6.669999999999995</v>
      </c>
      <c r="L387" s="24">
        <v>23.770000000000003</v>
      </c>
      <c r="M387" s="25">
        <f>SUM(I387:L387)</f>
        <v>69.39999999999999</v>
      </c>
      <c r="N387" s="24">
        <v>3.460000000000008</v>
      </c>
      <c r="O387" s="24">
        <v>23.299999999999997</v>
      </c>
      <c r="P387" s="24">
        <v>14.509999999999998</v>
      </c>
      <c r="Q387" s="24">
        <v>43.460000000000015</v>
      </c>
      <c r="R387" s="25">
        <f>SUM(N387:Q387)</f>
        <v>84.73000000000002</v>
      </c>
      <c r="S387" s="24">
        <v>43.099999999999994</v>
      </c>
      <c r="T387" s="24">
        <v>65.18</v>
      </c>
      <c r="U387" s="24">
        <v>9.019999999999996</v>
      </c>
      <c r="V387" s="24">
        <v>68.11</v>
      </c>
      <c r="W387" s="25">
        <f>SUM(S387:V387)</f>
        <v>185.41</v>
      </c>
      <c r="X387" s="24">
        <v>61.260000000000005</v>
      </c>
      <c r="Y387" s="24">
        <v>-35.150000000000006</v>
      </c>
      <c r="Z387" s="24">
        <v>79.89999999999998</v>
      </c>
      <c r="AA387" s="24">
        <v>-7.38000000000001</v>
      </c>
      <c r="AB387" s="25">
        <f>SUM(X387:AA387)</f>
        <v>98.62999999999997</v>
      </c>
      <c r="AC387" s="24">
        <v>13.659999999999997</v>
      </c>
      <c r="AD387" s="24">
        <v>-0.6199999999999974</v>
      </c>
      <c r="AE387" s="24">
        <v>-18.240000000000002</v>
      </c>
      <c r="AF387" s="24">
        <v>109.33</v>
      </c>
      <c r="AG387" s="13">
        <f>SUM(AC387:AF387)</f>
        <v>104.13</v>
      </c>
      <c r="AH387" s="24">
        <v>-15.840000000000003</v>
      </c>
      <c r="AI387" s="24">
        <v>6.280000000000005</v>
      </c>
      <c r="AJ387" s="24">
        <v>24.090000000000003</v>
      </c>
      <c r="AK387" s="24">
        <v>19.34</v>
      </c>
      <c r="AL387" s="13">
        <f>SUM(AH387:AK387)</f>
        <v>33.870000000000005</v>
      </c>
      <c r="AM387" s="14">
        <v>1.1999999999999886</v>
      </c>
    </row>
    <row r="388" spans="1:41" s="48" customFormat="1" ht="11.25">
      <c r="A388" s="7" t="s">
        <v>520</v>
      </c>
      <c r="B388" s="7" t="s">
        <v>521</v>
      </c>
      <c r="C388" s="7" t="s">
        <v>522</v>
      </c>
      <c r="D388" s="8">
        <f aca="true" t="shared" si="410" ref="D388:AM388">D389-D396</f>
        <v>65.56</v>
      </c>
      <c r="E388" s="8">
        <f t="shared" si="410"/>
        <v>-64.28999999999999</v>
      </c>
      <c r="F388" s="8">
        <f t="shared" si="410"/>
        <v>-20.320000000000007</v>
      </c>
      <c r="G388" s="8">
        <f t="shared" si="410"/>
        <v>-86.50999999999999</v>
      </c>
      <c r="H388" s="9">
        <f t="shared" si="410"/>
        <v>-105.56</v>
      </c>
      <c r="I388" s="8">
        <f t="shared" si="410"/>
        <v>28.81</v>
      </c>
      <c r="J388" s="8">
        <f t="shared" si="410"/>
        <v>-83.07</v>
      </c>
      <c r="K388" s="8">
        <f t="shared" si="410"/>
        <v>-50.709999999999994</v>
      </c>
      <c r="L388" s="8">
        <f t="shared" si="410"/>
        <v>-15.360000000000001</v>
      </c>
      <c r="M388" s="9">
        <f t="shared" si="410"/>
        <v>-120.32999999999998</v>
      </c>
      <c r="N388" s="8">
        <f t="shared" si="410"/>
        <v>-10.77</v>
      </c>
      <c r="O388" s="8">
        <f t="shared" si="410"/>
        <v>-60.730000000000004</v>
      </c>
      <c r="P388" s="8">
        <f t="shared" si="410"/>
        <v>-51.739999999999995</v>
      </c>
      <c r="Q388" s="8">
        <f t="shared" si="410"/>
        <v>-12.689999999999998</v>
      </c>
      <c r="R388" s="9">
        <f t="shared" si="410"/>
        <v>-135.93</v>
      </c>
      <c r="S388" s="8">
        <f t="shared" si="410"/>
        <v>-6.82</v>
      </c>
      <c r="T388" s="8">
        <f t="shared" si="410"/>
        <v>-59.22</v>
      </c>
      <c r="U388" s="8">
        <f t="shared" si="410"/>
        <v>-24.180000000000003</v>
      </c>
      <c r="V388" s="8">
        <f t="shared" si="410"/>
        <v>-39.43</v>
      </c>
      <c r="W388" s="9">
        <f t="shared" si="410"/>
        <v>-129.64999999999998</v>
      </c>
      <c r="X388" s="8">
        <f t="shared" si="410"/>
        <v>-5.68</v>
      </c>
      <c r="Y388" s="8">
        <f t="shared" si="410"/>
        <v>-108.39000000000001</v>
      </c>
      <c r="Z388" s="8">
        <f t="shared" si="410"/>
        <v>-17.5</v>
      </c>
      <c r="AA388" s="8">
        <f t="shared" si="410"/>
        <v>-3.549999999999997</v>
      </c>
      <c r="AB388" s="9">
        <f t="shared" si="410"/>
        <v>-135.11999999999998</v>
      </c>
      <c r="AC388" s="8">
        <f t="shared" si="410"/>
        <v>15.94</v>
      </c>
      <c r="AD388" s="8">
        <f t="shared" si="410"/>
        <v>-66.04</v>
      </c>
      <c r="AE388" s="8">
        <f t="shared" si="410"/>
        <v>-72.97999999999999</v>
      </c>
      <c r="AF388" s="8">
        <f t="shared" si="410"/>
        <v>-14.74</v>
      </c>
      <c r="AG388" s="9">
        <f t="shared" si="410"/>
        <v>-137.82000000000002</v>
      </c>
      <c r="AH388" s="8">
        <f t="shared" si="410"/>
        <v>-25.05</v>
      </c>
      <c r="AI388" s="8">
        <f t="shared" si="410"/>
        <v>-34.4</v>
      </c>
      <c r="AJ388" s="8">
        <f t="shared" si="410"/>
        <v>-46.91</v>
      </c>
      <c r="AK388" s="8">
        <f t="shared" si="410"/>
        <v>8.180000000000001</v>
      </c>
      <c r="AL388" s="9">
        <f t="shared" si="410"/>
        <v>-98.18</v>
      </c>
      <c r="AM388" s="10">
        <f t="shared" si="410"/>
        <v>-9.809999999999997</v>
      </c>
      <c r="AN388" s="15"/>
      <c r="AO388" s="15"/>
    </row>
    <row r="389" spans="1:39" ht="12" customHeight="1">
      <c r="A389" s="23" t="s">
        <v>486</v>
      </c>
      <c r="B389" s="23" t="s">
        <v>487</v>
      </c>
      <c r="C389" s="11" t="s">
        <v>488</v>
      </c>
      <c r="D389" s="12">
        <f aca="true" t="shared" si="411" ref="D389:R390">D390</f>
        <v>41.5</v>
      </c>
      <c r="E389" s="12">
        <f t="shared" si="411"/>
        <v>-44.18</v>
      </c>
      <c r="F389" s="12">
        <f t="shared" si="411"/>
        <v>29.08</v>
      </c>
      <c r="G389" s="12">
        <f t="shared" si="411"/>
        <v>-71.25999999999999</v>
      </c>
      <c r="H389" s="16">
        <f t="shared" si="411"/>
        <v>-44.86</v>
      </c>
      <c r="I389" s="12">
        <f t="shared" si="411"/>
        <v>34.79</v>
      </c>
      <c r="J389" s="12">
        <f t="shared" si="411"/>
        <v>-28.409999999999997</v>
      </c>
      <c r="K389" s="12">
        <f t="shared" si="411"/>
        <v>-15.34</v>
      </c>
      <c r="L389" s="12">
        <f t="shared" si="411"/>
        <v>-12.280000000000001</v>
      </c>
      <c r="M389" s="16">
        <f t="shared" si="411"/>
        <v>-21.240000000000002</v>
      </c>
      <c r="N389" s="12">
        <f>N390</f>
        <v>-4.21</v>
      </c>
      <c r="O389" s="12">
        <f t="shared" si="411"/>
        <v>9.61</v>
      </c>
      <c r="P389" s="12">
        <f t="shared" si="411"/>
        <v>24.86</v>
      </c>
      <c r="Q389" s="12">
        <f t="shared" si="411"/>
        <v>34.53</v>
      </c>
      <c r="R389" s="16">
        <f t="shared" si="411"/>
        <v>64.78999999999999</v>
      </c>
      <c r="S389" s="12">
        <f>S390</f>
        <v>-10.07</v>
      </c>
      <c r="T389" s="12">
        <f aca="true" t="shared" si="412" ref="T389:W390">T390</f>
        <v>-37.37</v>
      </c>
      <c r="U389" s="12">
        <f t="shared" si="412"/>
        <v>-24.240000000000002</v>
      </c>
      <c r="V389" s="12">
        <f t="shared" si="412"/>
        <v>-26.47</v>
      </c>
      <c r="W389" s="16">
        <f t="shared" si="412"/>
        <v>-98.14999999999999</v>
      </c>
      <c r="X389" s="12">
        <f>X390</f>
        <v>0.47</v>
      </c>
      <c r="Y389" s="12">
        <f aca="true" t="shared" si="413" ref="Y389:AB390">Y390</f>
        <v>-43.1</v>
      </c>
      <c r="Z389" s="12">
        <f t="shared" si="413"/>
        <v>0.9099999999999999</v>
      </c>
      <c r="AA389" s="12">
        <f t="shared" si="413"/>
        <v>-19.689999999999998</v>
      </c>
      <c r="AB389" s="16">
        <f t="shared" si="413"/>
        <v>-61.410000000000004</v>
      </c>
      <c r="AC389" s="12">
        <f>AC390</f>
        <v>3.16</v>
      </c>
      <c r="AD389" s="12">
        <f aca="true" t="shared" si="414" ref="AD389:AM390">AD390</f>
        <v>-7.000000000000001</v>
      </c>
      <c r="AE389" s="12">
        <f t="shared" si="414"/>
        <v>-22.61</v>
      </c>
      <c r="AF389" s="12">
        <f t="shared" si="414"/>
        <v>14.26</v>
      </c>
      <c r="AG389" s="16">
        <f t="shared" si="414"/>
        <v>-12.190000000000001</v>
      </c>
      <c r="AH389" s="12">
        <f t="shared" si="414"/>
        <v>-11.19</v>
      </c>
      <c r="AI389" s="12">
        <f t="shared" si="414"/>
        <v>-3.1300000000000003</v>
      </c>
      <c r="AJ389" s="12">
        <f t="shared" si="414"/>
        <v>-20.27</v>
      </c>
      <c r="AK389" s="12">
        <f t="shared" si="414"/>
        <v>-11.6</v>
      </c>
      <c r="AL389" s="16">
        <f t="shared" si="414"/>
        <v>-46.19</v>
      </c>
      <c r="AM389" s="14">
        <f t="shared" si="414"/>
        <v>7.99</v>
      </c>
    </row>
    <row r="390" spans="1:39" ht="11.25">
      <c r="A390" s="19" t="s">
        <v>455</v>
      </c>
      <c r="B390" s="19" t="s">
        <v>456</v>
      </c>
      <c r="C390" s="11" t="s">
        <v>457</v>
      </c>
      <c r="D390" s="12">
        <f t="shared" si="411"/>
        <v>41.5</v>
      </c>
      <c r="E390" s="12">
        <f t="shared" si="411"/>
        <v>-44.18</v>
      </c>
      <c r="F390" s="12">
        <f t="shared" si="411"/>
        <v>29.08</v>
      </c>
      <c r="G390" s="12">
        <f t="shared" si="411"/>
        <v>-71.25999999999999</v>
      </c>
      <c r="H390" s="16">
        <f t="shared" si="411"/>
        <v>-44.86</v>
      </c>
      <c r="I390" s="12">
        <f t="shared" si="411"/>
        <v>34.79</v>
      </c>
      <c r="J390" s="12">
        <f t="shared" si="411"/>
        <v>-28.409999999999997</v>
      </c>
      <c r="K390" s="12">
        <f t="shared" si="411"/>
        <v>-15.34</v>
      </c>
      <c r="L390" s="12">
        <f t="shared" si="411"/>
        <v>-12.280000000000001</v>
      </c>
      <c r="M390" s="16">
        <f t="shared" si="411"/>
        <v>-21.240000000000002</v>
      </c>
      <c r="N390" s="12">
        <f>N391</f>
        <v>-4.21</v>
      </c>
      <c r="O390" s="12">
        <f t="shared" si="411"/>
        <v>9.61</v>
      </c>
      <c r="P390" s="12">
        <f t="shared" si="411"/>
        <v>24.86</v>
      </c>
      <c r="Q390" s="12">
        <f t="shared" si="411"/>
        <v>34.53</v>
      </c>
      <c r="R390" s="16">
        <f t="shared" si="411"/>
        <v>64.78999999999999</v>
      </c>
      <c r="S390" s="12">
        <f>S391</f>
        <v>-10.07</v>
      </c>
      <c r="T390" s="12">
        <f t="shared" si="412"/>
        <v>-37.37</v>
      </c>
      <c r="U390" s="12">
        <f t="shared" si="412"/>
        <v>-24.240000000000002</v>
      </c>
      <c r="V390" s="12">
        <f t="shared" si="412"/>
        <v>-26.47</v>
      </c>
      <c r="W390" s="16">
        <f t="shared" si="412"/>
        <v>-98.14999999999999</v>
      </c>
      <c r="X390" s="12">
        <f>X391</f>
        <v>0.47</v>
      </c>
      <c r="Y390" s="12">
        <f t="shared" si="413"/>
        <v>-43.1</v>
      </c>
      <c r="Z390" s="12">
        <f t="shared" si="413"/>
        <v>0.9099999999999999</v>
      </c>
      <c r="AA390" s="12">
        <f t="shared" si="413"/>
        <v>-19.689999999999998</v>
      </c>
      <c r="AB390" s="16">
        <f t="shared" si="413"/>
        <v>-61.410000000000004</v>
      </c>
      <c r="AC390" s="12">
        <f>AC391</f>
        <v>3.16</v>
      </c>
      <c r="AD390" s="12">
        <f t="shared" si="414"/>
        <v>-7.000000000000001</v>
      </c>
      <c r="AE390" s="12">
        <f t="shared" si="414"/>
        <v>-22.61</v>
      </c>
      <c r="AF390" s="12">
        <f t="shared" si="414"/>
        <v>14.26</v>
      </c>
      <c r="AG390" s="16">
        <f t="shared" si="414"/>
        <v>-12.190000000000001</v>
      </c>
      <c r="AH390" s="12">
        <f t="shared" si="414"/>
        <v>-11.19</v>
      </c>
      <c r="AI390" s="12">
        <f t="shared" si="414"/>
        <v>-3.1300000000000003</v>
      </c>
      <c r="AJ390" s="12">
        <f t="shared" si="414"/>
        <v>-20.27</v>
      </c>
      <c r="AK390" s="12">
        <f t="shared" si="414"/>
        <v>-11.6</v>
      </c>
      <c r="AL390" s="16">
        <f t="shared" si="414"/>
        <v>-46.19</v>
      </c>
      <c r="AM390" s="14">
        <f t="shared" si="414"/>
        <v>7.99</v>
      </c>
    </row>
    <row r="391" spans="1:39" ht="11.25">
      <c r="A391" s="19" t="s">
        <v>502</v>
      </c>
      <c r="B391" s="19" t="s">
        <v>492</v>
      </c>
      <c r="C391" s="11" t="s">
        <v>491</v>
      </c>
      <c r="D391" s="12">
        <f aca="true" t="shared" si="415" ref="D391:AM391">D393+D395</f>
        <v>41.5</v>
      </c>
      <c r="E391" s="12">
        <f t="shared" si="415"/>
        <v>-44.18</v>
      </c>
      <c r="F391" s="12">
        <f t="shared" si="415"/>
        <v>29.08</v>
      </c>
      <c r="G391" s="12">
        <f t="shared" si="415"/>
        <v>-71.25999999999999</v>
      </c>
      <c r="H391" s="16">
        <f t="shared" si="415"/>
        <v>-44.86</v>
      </c>
      <c r="I391" s="12">
        <f t="shared" si="415"/>
        <v>34.79</v>
      </c>
      <c r="J391" s="12">
        <f t="shared" si="415"/>
        <v>-28.409999999999997</v>
      </c>
      <c r="K391" s="12">
        <f t="shared" si="415"/>
        <v>-15.34</v>
      </c>
      <c r="L391" s="12">
        <f t="shared" si="415"/>
        <v>-12.280000000000001</v>
      </c>
      <c r="M391" s="16">
        <f t="shared" si="415"/>
        <v>-21.240000000000002</v>
      </c>
      <c r="N391" s="12">
        <f t="shared" si="415"/>
        <v>-4.21</v>
      </c>
      <c r="O391" s="12">
        <f t="shared" si="415"/>
        <v>9.61</v>
      </c>
      <c r="P391" s="12">
        <f t="shared" si="415"/>
        <v>24.86</v>
      </c>
      <c r="Q391" s="12">
        <f t="shared" si="415"/>
        <v>34.53</v>
      </c>
      <c r="R391" s="16">
        <f t="shared" si="415"/>
        <v>64.78999999999999</v>
      </c>
      <c r="S391" s="12">
        <f t="shared" si="415"/>
        <v>-10.07</v>
      </c>
      <c r="T391" s="12">
        <f t="shared" si="415"/>
        <v>-37.37</v>
      </c>
      <c r="U391" s="12">
        <f t="shared" si="415"/>
        <v>-24.240000000000002</v>
      </c>
      <c r="V391" s="12">
        <f t="shared" si="415"/>
        <v>-26.47</v>
      </c>
      <c r="W391" s="16">
        <f t="shared" si="415"/>
        <v>-98.14999999999999</v>
      </c>
      <c r="X391" s="12">
        <f t="shared" si="415"/>
        <v>0.47</v>
      </c>
      <c r="Y391" s="12">
        <f t="shared" si="415"/>
        <v>-43.1</v>
      </c>
      <c r="Z391" s="12">
        <f t="shared" si="415"/>
        <v>0.9099999999999999</v>
      </c>
      <c r="AA391" s="12">
        <f t="shared" si="415"/>
        <v>-19.689999999999998</v>
      </c>
      <c r="AB391" s="16">
        <f t="shared" si="415"/>
        <v>-61.410000000000004</v>
      </c>
      <c r="AC391" s="12">
        <f t="shared" si="415"/>
        <v>3.16</v>
      </c>
      <c r="AD391" s="12">
        <f t="shared" si="415"/>
        <v>-7.000000000000001</v>
      </c>
      <c r="AE391" s="12">
        <f t="shared" si="415"/>
        <v>-22.61</v>
      </c>
      <c r="AF391" s="12">
        <f t="shared" si="415"/>
        <v>14.26</v>
      </c>
      <c r="AG391" s="16">
        <f t="shared" si="415"/>
        <v>-12.190000000000001</v>
      </c>
      <c r="AH391" s="12">
        <f t="shared" si="415"/>
        <v>-11.19</v>
      </c>
      <c r="AI391" s="12">
        <f t="shared" si="415"/>
        <v>-3.1300000000000003</v>
      </c>
      <c r="AJ391" s="12">
        <f t="shared" si="415"/>
        <v>-20.27</v>
      </c>
      <c r="AK391" s="12">
        <f t="shared" si="415"/>
        <v>-11.6</v>
      </c>
      <c r="AL391" s="16">
        <f t="shared" si="415"/>
        <v>-46.19</v>
      </c>
      <c r="AM391" s="14">
        <f t="shared" si="415"/>
        <v>7.99</v>
      </c>
    </row>
    <row r="392" spans="1:39" ht="11.25">
      <c r="A392" s="19" t="s">
        <v>516</v>
      </c>
      <c r="B392" s="19" t="s">
        <v>517</v>
      </c>
      <c r="C392" s="11" t="s">
        <v>523</v>
      </c>
      <c r="D392" s="12">
        <f aca="true" t="shared" si="416" ref="D392:R392">D393</f>
        <v>0.55</v>
      </c>
      <c r="E392" s="12">
        <f t="shared" si="416"/>
        <v>0.01</v>
      </c>
      <c r="F392" s="12">
        <f t="shared" si="416"/>
        <v>-0.02</v>
      </c>
      <c r="G392" s="12">
        <f t="shared" si="416"/>
        <v>-0.38</v>
      </c>
      <c r="H392" s="16">
        <f t="shared" si="416"/>
        <v>0.16000000000000003</v>
      </c>
      <c r="I392" s="12">
        <f t="shared" si="416"/>
        <v>0.56</v>
      </c>
      <c r="J392" s="12">
        <f t="shared" si="416"/>
        <v>0.64</v>
      </c>
      <c r="K392" s="12">
        <f t="shared" si="416"/>
        <v>0.82</v>
      </c>
      <c r="L392" s="12">
        <f t="shared" si="416"/>
        <v>0.76</v>
      </c>
      <c r="M392" s="16">
        <f t="shared" si="416"/>
        <v>2.7800000000000002</v>
      </c>
      <c r="N392" s="12">
        <f>N393</f>
        <v>0.18</v>
      </c>
      <c r="O392" s="12">
        <f t="shared" si="416"/>
        <v>1.29</v>
      </c>
      <c r="P392" s="12">
        <f t="shared" si="416"/>
        <v>-0.23</v>
      </c>
      <c r="Q392" s="12">
        <f t="shared" si="416"/>
        <v>0.83</v>
      </c>
      <c r="R392" s="16">
        <f t="shared" si="416"/>
        <v>2.07</v>
      </c>
      <c r="S392" s="12">
        <f aca="true" t="shared" si="417" ref="S392:AC392">S393</f>
        <v>0.66</v>
      </c>
      <c r="T392" s="12">
        <f t="shared" si="417"/>
        <v>0.36</v>
      </c>
      <c r="U392" s="12">
        <f t="shared" si="417"/>
        <v>0.04</v>
      </c>
      <c r="V392" s="12">
        <f t="shared" si="417"/>
        <v>0.03</v>
      </c>
      <c r="W392" s="16">
        <f t="shared" si="417"/>
        <v>1.09</v>
      </c>
      <c r="X392" s="12">
        <f t="shared" si="417"/>
        <v>-0.28</v>
      </c>
      <c r="Y392" s="12">
        <f t="shared" si="417"/>
        <v>-3.53</v>
      </c>
      <c r="Z392" s="12">
        <f t="shared" si="417"/>
        <v>0.76</v>
      </c>
      <c r="AA392" s="12">
        <f t="shared" si="417"/>
        <v>1.37</v>
      </c>
      <c r="AB392" s="16">
        <f t="shared" si="417"/>
        <v>-1.6799999999999997</v>
      </c>
      <c r="AC392" s="12">
        <f t="shared" si="417"/>
        <v>0.45</v>
      </c>
      <c r="AD392" s="12">
        <f aca="true" t="shared" si="418" ref="AD392:AM392">AD393</f>
        <v>0.96</v>
      </c>
      <c r="AE392" s="12">
        <f t="shared" si="418"/>
        <v>0.14</v>
      </c>
      <c r="AF392" s="12">
        <f t="shared" si="418"/>
        <v>0.08</v>
      </c>
      <c r="AG392" s="16">
        <f t="shared" si="418"/>
        <v>1.63</v>
      </c>
      <c r="AH392" s="12">
        <f t="shared" si="418"/>
        <v>-0.08</v>
      </c>
      <c r="AI392" s="12">
        <f t="shared" si="418"/>
        <v>-0.18</v>
      </c>
      <c r="AJ392" s="12">
        <f t="shared" si="418"/>
        <v>-0.23</v>
      </c>
      <c r="AK392" s="12">
        <f t="shared" si="418"/>
        <v>0</v>
      </c>
      <c r="AL392" s="16">
        <f t="shared" si="418"/>
        <v>-0.49</v>
      </c>
      <c r="AM392" s="14">
        <f t="shared" si="418"/>
        <v>0.01</v>
      </c>
    </row>
    <row r="393" spans="1:39" ht="11.25">
      <c r="A393" s="19" t="s">
        <v>519</v>
      </c>
      <c r="B393" s="19" t="s">
        <v>496</v>
      </c>
      <c r="C393" s="11" t="s">
        <v>497</v>
      </c>
      <c r="D393" s="24">
        <v>0.55</v>
      </c>
      <c r="E393" s="24">
        <v>0.01</v>
      </c>
      <c r="F393" s="24">
        <v>-0.02</v>
      </c>
      <c r="G393" s="24">
        <v>-0.38</v>
      </c>
      <c r="H393" s="25">
        <f>SUM(D393:G393)</f>
        <v>0.16000000000000003</v>
      </c>
      <c r="I393" s="24">
        <v>0.56</v>
      </c>
      <c r="J393" s="24">
        <v>0.64</v>
      </c>
      <c r="K393" s="24">
        <v>0.82</v>
      </c>
      <c r="L393" s="24">
        <v>0.76</v>
      </c>
      <c r="M393" s="25">
        <f>SUM(I393:L393)</f>
        <v>2.7800000000000002</v>
      </c>
      <c r="N393" s="24">
        <v>0.18</v>
      </c>
      <c r="O393" s="24">
        <v>1.29</v>
      </c>
      <c r="P393" s="24">
        <v>-0.23</v>
      </c>
      <c r="Q393" s="24">
        <v>0.83</v>
      </c>
      <c r="R393" s="25">
        <f>SUM(N393:Q393)</f>
        <v>2.07</v>
      </c>
      <c r="S393" s="24">
        <v>0.66</v>
      </c>
      <c r="T393" s="24">
        <v>0.36</v>
      </c>
      <c r="U393" s="24">
        <v>0.04</v>
      </c>
      <c r="V393" s="24">
        <v>0.03</v>
      </c>
      <c r="W393" s="25">
        <f>SUM(S393:V393)</f>
        <v>1.09</v>
      </c>
      <c r="X393" s="24">
        <v>-0.28</v>
      </c>
      <c r="Y393" s="24">
        <v>-3.53</v>
      </c>
      <c r="Z393" s="24">
        <v>0.76</v>
      </c>
      <c r="AA393" s="24">
        <v>1.37</v>
      </c>
      <c r="AB393" s="25">
        <f>SUM(X393:AA393)</f>
        <v>-1.6799999999999997</v>
      </c>
      <c r="AC393" s="24">
        <v>0.45</v>
      </c>
      <c r="AD393" s="24">
        <v>0.96</v>
      </c>
      <c r="AE393" s="24">
        <v>0.14</v>
      </c>
      <c r="AF393" s="24">
        <v>0.08</v>
      </c>
      <c r="AG393" s="13">
        <f>SUM(AC393:AF393)</f>
        <v>1.63</v>
      </c>
      <c r="AH393" s="24">
        <v>-0.08</v>
      </c>
      <c r="AI393" s="24">
        <v>-0.18</v>
      </c>
      <c r="AJ393" s="24">
        <v>-0.23</v>
      </c>
      <c r="AK393" s="24">
        <v>0</v>
      </c>
      <c r="AL393" s="13">
        <f>SUM(AH393:AK393)</f>
        <v>-0.49</v>
      </c>
      <c r="AM393" s="14">
        <v>0.01</v>
      </c>
    </row>
    <row r="394" spans="1:39" ht="12" customHeight="1">
      <c r="A394" s="19" t="s">
        <v>466</v>
      </c>
      <c r="B394" s="19" t="s">
        <v>459</v>
      </c>
      <c r="C394" s="11" t="s">
        <v>460</v>
      </c>
      <c r="D394" s="12">
        <f aca="true" t="shared" si="419" ref="D394:AM394">D395</f>
        <v>40.95</v>
      </c>
      <c r="E394" s="12">
        <f t="shared" si="419"/>
        <v>-44.19</v>
      </c>
      <c r="F394" s="12">
        <f t="shared" si="419"/>
        <v>29.099999999999998</v>
      </c>
      <c r="G394" s="12">
        <f t="shared" si="419"/>
        <v>-70.88</v>
      </c>
      <c r="H394" s="16">
        <f t="shared" si="419"/>
        <v>-45.019999999999996</v>
      </c>
      <c r="I394" s="12">
        <f t="shared" si="419"/>
        <v>34.23</v>
      </c>
      <c r="J394" s="12">
        <f t="shared" si="419"/>
        <v>-29.049999999999997</v>
      </c>
      <c r="K394" s="12">
        <f t="shared" si="419"/>
        <v>-16.16</v>
      </c>
      <c r="L394" s="12">
        <f t="shared" si="419"/>
        <v>-13.040000000000001</v>
      </c>
      <c r="M394" s="16">
        <f t="shared" si="419"/>
        <v>-24.020000000000003</v>
      </c>
      <c r="N394" s="12">
        <f t="shared" si="419"/>
        <v>-4.39</v>
      </c>
      <c r="O394" s="12">
        <f t="shared" si="419"/>
        <v>8.32</v>
      </c>
      <c r="P394" s="12">
        <f t="shared" si="419"/>
        <v>25.09</v>
      </c>
      <c r="Q394" s="12">
        <f t="shared" si="419"/>
        <v>33.7</v>
      </c>
      <c r="R394" s="16">
        <f t="shared" si="419"/>
        <v>62.72</v>
      </c>
      <c r="S394" s="12">
        <f t="shared" si="419"/>
        <v>-10.73</v>
      </c>
      <c r="T394" s="12">
        <f t="shared" si="419"/>
        <v>-37.73</v>
      </c>
      <c r="U394" s="12">
        <f t="shared" si="419"/>
        <v>-24.28</v>
      </c>
      <c r="V394" s="12">
        <f t="shared" si="419"/>
        <v>-26.5</v>
      </c>
      <c r="W394" s="16">
        <f t="shared" si="419"/>
        <v>-99.24</v>
      </c>
      <c r="X394" s="12">
        <f t="shared" si="419"/>
        <v>0.75</v>
      </c>
      <c r="Y394" s="12">
        <f t="shared" si="419"/>
        <v>-39.57</v>
      </c>
      <c r="Z394" s="12">
        <f t="shared" si="419"/>
        <v>0.1499999999999999</v>
      </c>
      <c r="AA394" s="12">
        <f t="shared" si="419"/>
        <v>-21.06</v>
      </c>
      <c r="AB394" s="16">
        <f t="shared" si="419"/>
        <v>-59.730000000000004</v>
      </c>
      <c r="AC394" s="12">
        <f t="shared" si="419"/>
        <v>2.71</v>
      </c>
      <c r="AD394" s="12">
        <f t="shared" si="419"/>
        <v>-7.960000000000001</v>
      </c>
      <c r="AE394" s="12">
        <f t="shared" si="419"/>
        <v>-22.75</v>
      </c>
      <c r="AF394" s="12">
        <f t="shared" si="419"/>
        <v>14.18</v>
      </c>
      <c r="AG394" s="16">
        <f t="shared" si="419"/>
        <v>-13.82</v>
      </c>
      <c r="AH394" s="12">
        <f t="shared" si="419"/>
        <v>-11.11</v>
      </c>
      <c r="AI394" s="12">
        <f t="shared" si="419"/>
        <v>-2.95</v>
      </c>
      <c r="AJ394" s="12">
        <f t="shared" si="419"/>
        <v>-20.04</v>
      </c>
      <c r="AK394" s="12">
        <f t="shared" si="419"/>
        <v>-11.6</v>
      </c>
      <c r="AL394" s="16">
        <f t="shared" si="419"/>
        <v>-45.699999999999996</v>
      </c>
      <c r="AM394" s="14">
        <f t="shared" si="419"/>
        <v>7.98</v>
      </c>
    </row>
    <row r="395" spans="1:39" ht="11.25">
      <c r="A395" s="19" t="s">
        <v>519</v>
      </c>
      <c r="B395" s="19" t="s">
        <v>496</v>
      </c>
      <c r="C395" s="11" t="s">
        <v>497</v>
      </c>
      <c r="D395" s="24">
        <v>40.95</v>
      </c>
      <c r="E395" s="24">
        <v>-44.19</v>
      </c>
      <c r="F395" s="24">
        <v>29.099999999999998</v>
      </c>
      <c r="G395" s="24">
        <v>-70.88</v>
      </c>
      <c r="H395" s="25">
        <f>SUM(D395:G395)</f>
        <v>-45.019999999999996</v>
      </c>
      <c r="I395" s="24">
        <v>34.23</v>
      </c>
      <c r="J395" s="24">
        <v>-29.049999999999997</v>
      </c>
      <c r="K395" s="24">
        <v>-16.16</v>
      </c>
      <c r="L395" s="24">
        <v>-13.040000000000001</v>
      </c>
      <c r="M395" s="25">
        <f>SUM(I395:L395)</f>
        <v>-24.020000000000003</v>
      </c>
      <c r="N395" s="24">
        <v>-4.39</v>
      </c>
      <c r="O395" s="24">
        <v>8.32</v>
      </c>
      <c r="P395" s="24">
        <v>25.09</v>
      </c>
      <c r="Q395" s="24">
        <v>33.7</v>
      </c>
      <c r="R395" s="25">
        <f>SUM(N395:Q395)</f>
        <v>62.72</v>
      </c>
      <c r="S395" s="24">
        <v>-10.73</v>
      </c>
      <c r="T395" s="24">
        <v>-37.73</v>
      </c>
      <c r="U395" s="24">
        <v>-24.28</v>
      </c>
      <c r="V395" s="24">
        <v>-26.5</v>
      </c>
      <c r="W395" s="25">
        <f>SUM(S395:V395)</f>
        <v>-99.24</v>
      </c>
      <c r="X395" s="24">
        <v>0.75</v>
      </c>
      <c r="Y395" s="24">
        <v>-39.57</v>
      </c>
      <c r="Z395" s="24">
        <v>0.1499999999999999</v>
      </c>
      <c r="AA395" s="24">
        <v>-21.06</v>
      </c>
      <c r="AB395" s="25">
        <f>SUM(X395:AA395)</f>
        <v>-59.730000000000004</v>
      </c>
      <c r="AC395" s="24">
        <v>2.71</v>
      </c>
      <c r="AD395" s="24">
        <v>-7.960000000000001</v>
      </c>
      <c r="AE395" s="24">
        <v>-22.75</v>
      </c>
      <c r="AF395" s="24">
        <v>14.18</v>
      </c>
      <c r="AG395" s="13">
        <f>SUM(AC395:AF395)</f>
        <v>-13.82</v>
      </c>
      <c r="AH395" s="24">
        <v>-11.11</v>
      </c>
      <c r="AI395" s="24">
        <v>-2.95</v>
      </c>
      <c r="AJ395" s="24">
        <v>-20.04</v>
      </c>
      <c r="AK395" s="24">
        <v>-11.6</v>
      </c>
      <c r="AL395" s="13">
        <f>SUM(AH395:AK395)</f>
        <v>-45.699999999999996</v>
      </c>
      <c r="AM395" s="14">
        <v>7.98</v>
      </c>
    </row>
    <row r="396" spans="1:39" ht="11.25">
      <c r="A396" s="23" t="s">
        <v>498</v>
      </c>
      <c r="B396" s="23" t="s">
        <v>499</v>
      </c>
      <c r="C396" s="11" t="s">
        <v>500</v>
      </c>
      <c r="D396" s="12">
        <f aca="true" t="shared" si="420" ref="D396:S397">D397</f>
        <v>-24.060000000000002</v>
      </c>
      <c r="E396" s="12">
        <f t="shared" si="420"/>
        <v>20.11</v>
      </c>
      <c r="F396" s="12">
        <f t="shared" si="420"/>
        <v>49.400000000000006</v>
      </c>
      <c r="G396" s="12">
        <f t="shared" si="420"/>
        <v>15.25</v>
      </c>
      <c r="H396" s="16">
        <f t="shared" si="420"/>
        <v>60.7</v>
      </c>
      <c r="I396" s="12">
        <f t="shared" si="420"/>
        <v>5.98</v>
      </c>
      <c r="J396" s="12">
        <f t="shared" si="420"/>
        <v>54.660000000000004</v>
      </c>
      <c r="K396" s="12">
        <f t="shared" si="420"/>
        <v>35.37</v>
      </c>
      <c r="L396" s="12">
        <f t="shared" si="420"/>
        <v>3.08</v>
      </c>
      <c r="M396" s="16">
        <f t="shared" si="420"/>
        <v>99.08999999999999</v>
      </c>
      <c r="N396" s="12">
        <f t="shared" si="420"/>
        <v>6.56</v>
      </c>
      <c r="O396" s="12">
        <f t="shared" si="420"/>
        <v>70.34</v>
      </c>
      <c r="P396" s="12">
        <f t="shared" si="420"/>
        <v>76.6</v>
      </c>
      <c r="Q396" s="12">
        <f t="shared" si="420"/>
        <v>47.22</v>
      </c>
      <c r="R396" s="16">
        <f t="shared" si="420"/>
        <v>200.72</v>
      </c>
      <c r="S396" s="12">
        <f t="shared" si="420"/>
        <v>-3.25</v>
      </c>
      <c r="T396" s="12">
        <f aca="true" t="shared" si="421" ref="T396:AI397">T397</f>
        <v>21.85</v>
      </c>
      <c r="U396" s="12">
        <f t="shared" si="421"/>
        <v>-0.06</v>
      </c>
      <c r="V396" s="12">
        <f t="shared" si="421"/>
        <v>12.96</v>
      </c>
      <c r="W396" s="16">
        <f t="shared" si="421"/>
        <v>31.499999999999996</v>
      </c>
      <c r="X396" s="12">
        <f t="shared" si="421"/>
        <v>6.1499999999999995</v>
      </c>
      <c r="Y396" s="12">
        <f t="shared" si="421"/>
        <v>65.29</v>
      </c>
      <c r="Z396" s="12">
        <f t="shared" si="421"/>
        <v>18.41</v>
      </c>
      <c r="AA396" s="12">
        <f t="shared" si="421"/>
        <v>-16.14</v>
      </c>
      <c r="AB396" s="16">
        <f t="shared" si="421"/>
        <v>73.70999999999998</v>
      </c>
      <c r="AC396" s="12">
        <f t="shared" si="421"/>
        <v>-12.78</v>
      </c>
      <c r="AD396" s="12">
        <f t="shared" si="421"/>
        <v>59.04</v>
      </c>
      <c r="AE396" s="12">
        <f t="shared" si="421"/>
        <v>50.37</v>
      </c>
      <c r="AF396" s="12">
        <f t="shared" si="421"/>
        <v>29</v>
      </c>
      <c r="AG396" s="16">
        <f t="shared" si="421"/>
        <v>125.63000000000001</v>
      </c>
      <c r="AH396" s="12">
        <f t="shared" si="421"/>
        <v>13.860000000000001</v>
      </c>
      <c r="AI396" s="12">
        <f t="shared" si="421"/>
        <v>31.27</v>
      </c>
      <c r="AJ396" s="12">
        <f aca="true" t="shared" si="422" ref="AH396:AM397">AJ397</f>
        <v>26.64</v>
      </c>
      <c r="AK396" s="12">
        <f t="shared" si="422"/>
        <v>-19.78</v>
      </c>
      <c r="AL396" s="16">
        <f t="shared" si="422"/>
        <v>51.99</v>
      </c>
      <c r="AM396" s="14">
        <f t="shared" si="422"/>
        <v>17.799999999999997</v>
      </c>
    </row>
    <row r="397" spans="1:39" ht="11.25">
      <c r="A397" s="19" t="s">
        <v>455</v>
      </c>
      <c r="B397" s="19" t="s">
        <v>456</v>
      </c>
      <c r="C397" s="11" t="s">
        <v>457</v>
      </c>
      <c r="D397" s="12">
        <f t="shared" si="420"/>
        <v>-24.060000000000002</v>
      </c>
      <c r="E397" s="12">
        <f t="shared" si="420"/>
        <v>20.11</v>
      </c>
      <c r="F397" s="12">
        <f t="shared" si="420"/>
        <v>49.400000000000006</v>
      </c>
      <c r="G397" s="12">
        <f t="shared" si="420"/>
        <v>15.25</v>
      </c>
      <c r="H397" s="16">
        <f>H398</f>
        <v>60.7</v>
      </c>
      <c r="I397" s="12">
        <f t="shared" si="420"/>
        <v>5.98</v>
      </c>
      <c r="J397" s="12">
        <f t="shared" si="420"/>
        <v>54.660000000000004</v>
      </c>
      <c r="K397" s="12">
        <f t="shared" si="420"/>
        <v>35.37</v>
      </c>
      <c r="L397" s="12">
        <f t="shared" si="420"/>
        <v>3.08</v>
      </c>
      <c r="M397" s="16">
        <f>M398</f>
        <v>99.08999999999999</v>
      </c>
      <c r="N397" s="12">
        <f t="shared" si="420"/>
        <v>6.56</v>
      </c>
      <c r="O397" s="12">
        <f t="shared" si="420"/>
        <v>70.34</v>
      </c>
      <c r="P397" s="12">
        <f t="shared" si="420"/>
        <v>76.6</v>
      </c>
      <c r="Q397" s="12">
        <f t="shared" si="420"/>
        <v>47.22</v>
      </c>
      <c r="R397" s="16">
        <f>R398</f>
        <v>200.72</v>
      </c>
      <c r="S397" s="12">
        <f t="shared" si="420"/>
        <v>-3.25</v>
      </c>
      <c r="T397" s="12">
        <f t="shared" si="421"/>
        <v>21.85</v>
      </c>
      <c r="U397" s="12">
        <f t="shared" si="421"/>
        <v>-0.06</v>
      </c>
      <c r="V397" s="12">
        <f t="shared" si="421"/>
        <v>12.96</v>
      </c>
      <c r="W397" s="16">
        <f>W398</f>
        <v>31.499999999999996</v>
      </c>
      <c r="X397" s="12">
        <f t="shared" si="421"/>
        <v>6.1499999999999995</v>
      </c>
      <c r="Y397" s="12">
        <f t="shared" si="421"/>
        <v>65.29</v>
      </c>
      <c r="Z397" s="12">
        <f t="shared" si="421"/>
        <v>18.41</v>
      </c>
      <c r="AA397" s="12">
        <f t="shared" si="421"/>
        <v>-16.14</v>
      </c>
      <c r="AB397" s="16">
        <f>AB398</f>
        <v>73.70999999999998</v>
      </c>
      <c r="AC397" s="12">
        <f t="shared" si="421"/>
        <v>-12.78</v>
      </c>
      <c r="AD397" s="12">
        <f t="shared" si="421"/>
        <v>59.04</v>
      </c>
      <c r="AE397" s="12">
        <f t="shared" si="421"/>
        <v>50.37</v>
      </c>
      <c r="AF397" s="12">
        <f t="shared" si="421"/>
        <v>29</v>
      </c>
      <c r="AG397" s="16">
        <f>AG398</f>
        <v>125.63000000000001</v>
      </c>
      <c r="AH397" s="12">
        <f t="shared" si="422"/>
        <v>13.860000000000001</v>
      </c>
      <c r="AI397" s="12">
        <f t="shared" si="422"/>
        <v>31.27</v>
      </c>
      <c r="AJ397" s="12">
        <f t="shared" si="422"/>
        <v>26.64</v>
      </c>
      <c r="AK397" s="12">
        <f t="shared" si="422"/>
        <v>-19.78</v>
      </c>
      <c r="AL397" s="16">
        <f>AL398</f>
        <v>51.99</v>
      </c>
      <c r="AM397" s="14">
        <f t="shared" si="422"/>
        <v>17.799999999999997</v>
      </c>
    </row>
    <row r="398" spans="1:39" ht="11.25">
      <c r="A398" s="19" t="s">
        <v>502</v>
      </c>
      <c r="B398" s="19" t="s">
        <v>492</v>
      </c>
      <c r="C398" s="11" t="s">
        <v>491</v>
      </c>
      <c r="D398" s="12">
        <f aca="true" t="shared" si="423" ref="D398:W398">D400+D402</f>
        <v>-24.060000000000002</v>
      </c>
      <c r="E398" s="12">
        <f t="shared" si="423"/>
        <v>20.11</v>
      </c>
      <c r="F398" s="12">
        <f t="shared" si="423"/>
        <v>49.400000000000006</v>
      </c>
      <c r="G398" s="12">
        <f t="shared" si="423"/>
        <v>15.25</v>
      </c>
      <c r="H398" s="16">
        <f t="shared" si="423"/>
        <v>60.7</v>
      </c>
      <c r="I398" s="12">
        <f t="shared" si="423"/>
        <v>5.98</v>
      </c>
      <c r="J398" s="12">
        <f t="shared" si="423"/>
        <v>54.660000000000004</v>
      </c>
      <c r="K398" s="12">
        <f t="shared" si="423"/>
        <v>35.37</v>
      </c>
      <c r="L398" s="12">
        <f t="shared" si="423"/>
        <v>3.08</v>
      </c>
      <c r="M398" s="16">
        <f t="shared" si="423"/>
        <v>99.08999999999999</v>
      </c>
      <c r="N398" s="12">
        <f t="shared" si="423"/>
        <v>6.56</v>
      </c>
      <c r="O398" s="12">
        <f t="shared" si="423"/>
        <v>70.34</v>
      </c>
      <c r="P398" s="12">
        <f t="shared" si="423"/>
        <v>76.6</v>
      </c>
      <c r="Q398" s="12">
        <f t="shared" si="423"/>
        <v>47.22</v>
      </c>
      <c r="R398" s="16">
        <f t="shared" si="423"/>
        <v>200.72</v>
      </c>
      <c r="S398" s="12">
        <f t="shared" si="423"/>
        <v>-3.25</v>
      </c>
      <c r="T398" s="12">
        <f t="shared" si="423"/>
        <v>21.85</v>
      </c>
      <c r="U398" s="12">
        <f t="shared" si="423"/>
        <v>-0.06</v>
      </c>
      <c r="V398" s="12">
        <f t="shared" si="423"/>
        <v>12.96</v>
      </c>
      <c r="W398" s="16">
        <f t="shared" si="423"/>
        <v>31.499999999999996</v>
      </c>
      <c r="X398" s="12">
        <f aca="true" t="shared" si="424" ref="X398:AM398">X400+X402</f>
        <v>6.1499999999999995</v>
      </c>
      <c r="Y398" s="12">
        <f t="shared" si="424"/>
        <v>65.29</v>
      </c>
      <c r="Z398" s="12">
        <f t="shared" si="424"/>
        <v>18.41</v>
      </c>
      <c r="AA398" s="12">
        <f t="shared" si="424"/>
        <v>-16.14</v>
      </c>
      <c r="AB398" s="16">
        <f t="shared" si="424"/>
        <v>73.70999999999998</v>
      </c>
      <c r="AC398" s="12">
        <f t="shared" si="424"/>
        <v>-12.78</v>
      </c>
      <c r="AD398" s="12">
        <f t="shared" si="424"/>
        <v>59.04</v>
      </c>
      <c r="AE398" s="12">
        <f t="shared" si="424"/>
        <v>50.37</v>
      </c>
      <c r="AF398" s="12">
        <f t="shared" si="424"/>
        <v>29</v>
      </c>
      <c r="AG398" s="16">
        <f t="shared" si="424"/>
        <v>125.63000000000001</v>
      </c>
      <c r="AH398" s="12">
        <f t="shared" si="424"/>
        <v>13.860000000000001</v>
      </c>
      <c r="AI398" s="12">
        <f t="shared" si="424"/>
        <v>31.27</v>
      </c>
      <c r="AJ398" s="12">
        <f t="shared" si="424"/>
        <v>26.64</v>
      </c>
      <c r="AK398" s="12">
        <f t="shared" si="424"/>
        <v>-19.78</v>
      </c>
      <c r="AL398" s="16">
        <f t="shared" si="424"/>
        <v>51.99</v>
      </c>
      <c r="AM398" s="14">
        <f t="shared" si="424"/>
        <v>17.799999999999997</v>
      </c>
    </row>
    <row r="399" spans="1:39" ht="11.25">
      <c r="A399" s="19" t="s">
        <v>516</v>
      </c>
      <c r="B399" s="19" t="s">
        <v>517</v>
      </c>
      <c r="C399" s="11" t="s">
        <v>523</v>
      </c>
      <c r="D399" s="12">
        <f aca="true" t="shared" si="425" ref="D399:AM399">D400</f>
        <v>-1.41</v>
      </c>
      <c r="E399" s="12">
        <f t="shared" si="425"/>
        <v>-0.87</v>
      </c>
      <c r="F399" s="12">
        <f t="shared" si="425"/>
        <v>-0.73</v>
      </c>
      <c r="G399" s="12">
        <f t="shared" si="425"/>
        <v>-0.16</v>
      </c>
      <c r="H399" s="16">
        <f t="shared" si="425"/>
        <v>-3.17</v>
      </c>
      <c r="I399" s="12">
        <f t="shared" si="425"/>
        <v>-1.21</v>
      </c>
      <c r="J399" s="12">
        <f t="shared" si="425"/>
        <v>-1.58</v>
      </c>
      <c r="K399" s="12">
        <f t="shared" si="425"/>
        <v>0.22</v>
      </c>
      <c r="L399" s="12">
        <f t="shared" si="425"/>
        <v>-1.47</v>
      </c>
      <c r="M399" s="16">
        <f t="shared" si="425"/>
        <v>-4.04</v>
      </c>
      <c r="N399" s="12">
        <f t="shared" si="425"/>
        <v>-0.71</v>
      </c>
      <c r="O399" s="12">
        <f t="shared" si="425"/>
        <v>-3.03</v>
      </c>
      <c r="P399" s="12">
        <f t="shared" si="425"/>
        <v>0.38</v>
      </c>
      <c r="Q399" s="12">
        <f t="shared" si="425"/>
        <v>-1.97</v>
      </c>
      <c r="R399" s="16">
        <f t="shared" si="425"/>
        <v>-5.33</v>
      </c>
      <c r="S399" s="12">
        <f t="shared" si="425"/>
        <v>-1.57</v>
      </c>
      <c r="T399" s="12">
        <f t="shared" si="425"/>
        <v>-0.86</v>
      </c>
      <c r="U399" s="12">
        <f t="shared" si="425"/>
        <v>-0.44</v>
      </c>
      <c r="V399" s="12">
        <f t="shared" si="425"/>
        <v>-0.18</v>
      </c>
      <c r="W399" s="16">
        <f t="shared" si="425"/>
        <v>-3.0500000000000003</v>
      </c>
      <c r="X399" s="12">
        <f t="shared" si="425"/>
        <v>-0.82</v>
      </c>
      <c r="Y399" s="12">
        <f t="shared" si="425"/>
        <v>1.23</v>
      </c>
      <c r="Z399" s="12">
        <f t="shared" si="425"/>
        <v>-1.88</v>
      </c>
      <c r="AA399" s="12">
        <f t="shared" si="425"/>
        <v>-3.46</v>
      </c>
      <c r="AB399" s="16">
        <f t="shared" si="425"/>
        <v>-4.93</v>
      </c>
      <c r="AC399" s="12">
        <f t="shared" si="425"/>
        <v>-1.1</v>
      </c>
      <c r="AD399" s="12">
        <f t="shared" si="425"/>
        <v>-2.45</v>
      </c>
      <c r="AE399" s="12">
        <f t="shared" si="425"/>
        <v>-0.34</v>
      </c>
      <c r="AF399" s="12">
        <f t="shared" si="425"/>
        <v>-0.13</v>
      </c>
      <c r="AG399" s="16">
        <f t="shared" si="425"/>
        <v>-4.0200000000000005</v>
      </c>
      <c r="AH399" s="12">
        <f t="shared" si="425"/>
        <v>-0.03</v>
      </c>
      <c r="AI399" s="12">
        <f t="shared" si="425"/>
        <v>-0.09</v>
      </c>
      <c r="AJ399" s="12">
        <f t="shared" si="425"/>
        <v>0.36</v>
      </c>
      <c r="AK399" s="12">
        <f t="shared" si="425"/>
        <v>0</v>
      </c>
      <c r="AL399" s="16">
        <f t="shared" si="425"/>
        <v>0.24</v>
      </c>
      <c r="AM399" s="14">
        <f t="shared" si="425"/>
        <v>-0.1</v>
      </c>
    </row>
    <row r="400" spans="1:39" ht="11.25">
      <c r="A400" s="19" t="s">
        <v>519</v>
      </c>
      <c r="B400" s="19" t="s">
        <v>496</v>
      </c>
      <c r="C400" s="11" t="s">
        <v>497</v>
      </c>
      <c r="D400" s="27">
        <v>-1.41</v>
      </c>
      <c r="E400" s="27">
        <v>-0.87</v>
      </c>
      <c r="F400" s="27">
        <v>-0.73</v>
      </c>
      <c r="G400" s="27">
        <v>-0.16</v>
      </c>
      <c r="H400" s="25">
        <f>SUM(D400:G400)</f>
        <v>-3.17</v>
      </c>
      <c r="I400" s="27">
        <v>-1.21</v>
      </c>
      <c r="J400" s="27">
        <v>-1.58</v>
      </c>
      <c r="K400" s="27">
        <v>0.22</v>
      </c>
      <c r="L400" s="27">
        <v>-1.47</v>
      </c>
      <c r="M400" s="25">
        <f>SUM(I400:L400)</f>
        <v>-4.04</v>
      </c>
      <c r="N400" s="27">
        <v>-0.71</v>
      </c>
      <c r="O400" s="27">
        <v>-3.03</v>
      </c>
      <c r="P400" s="27">
        <v>0.38</v>
      </c>
      <c r="Q400" s="27">
        <v>-1.97</v>
      </c>
      <c r="R400" s="25">
        <f>SUM(N400:Q400)</f>
        <v>-5.33</v>
      </c>
      <c r="S400" s="27">
        <v>-1.57</v>
      </c>
      <c r="T400" s="27">
        <v>-0.86</v>
      </c>
      <c r="U400" s="27">
        <v>-0.44</v>
      </c>
      <c r="V400" s="27">
        <v>-0.18</v>
      </c>
      <c r="W400" s="25">
        <f>SUM(S400:V400)</f>
        <v>-3.0500000000000003</v>
      </c>
      <c r="X400" s="27">
        <v>-0.82</v>
      </c>
      <c r="Y400" s="27">
        <v>1.23</v>
      </c>
      <c r="Z400" s="27">
        <v>-1.88</v>
      </c>
      <c r="AA400" s="27">
        <v>-3.46</v>
      </c>
      <c r="AB400" s="25">
        <f>SUM(X400:AA400)</f>
        <v>-4.93</v>
      </c>
      <c r="AC400" s="27">
        <v>-1.1</v>
      </c>
      <c r="AD400" s="27">
        <v>-2.45</v>
      </c>
      <c r="AE400" s="27">
        <v>-0.34</v>
      </c>
      <c r="AF400" s="27">
        <v>-0.13</v>
      </c>
      <c r="AG400" s="13">
        <f>SUM(AC400:AF400)</f>
        <v>-4.0200000000000005</v>
      </c>
      <c r="AH400" s="27">
        <v>-0.03</v>
      </c>
      <c r="AI400" s="27">
        <v>-0.09</v>
      </c>
      <c r="AJ400" s="27">
        <v>0.36</v>
      </c>
      <c r="AK400" s="27">
        <v>0</v>
      </c>
      <c r="AL400" s="13">
        <f>SUM(AH400:AK400)</f>
        <v>0.24</v>
      </c>
      <c r="AM400" s="14">
        <v>-0.1</v>
      </c>
    </row>
    <row r="401" spans="1:39" ht="12" customHeight="1">
      <c r="A401" s="19" t="s">
        <v>466</v>
      </c>
      <c r="B401" s="19" t="s">
        <v>459</v>
      </c>
      <c r="C401" s="11" t="s">
        <v>460</v>
      </c>
      <c r="D401" s="12">
        <f aca="true" t="shared" si="426" ref="D401:AM401">D402</f>
        <v>-22.650000000000002</v>
      </c>
      <c r="E401" s="12">
        <f t="shared" si="426"/>
        <v>20.98</v>
      </c>
      <c r="F401" s="12">
        <f t="shared" si="426"/>
        <v>50.13</v>
      </c>
      <c r="G401" s="12">
        <f t="shared" si="426"/>
        <v>15.41</v>
      </c>
      <c r="H401" s="16">
        <f t="shared" si="426"/>
        <v>63.870000000000005</v>
      </c>
      <c r="I401" s="12">
        <f t="shared" si="426"/>
        <v>7.19</v>
      </c>
      <c r="J401" s="12">
        <f t="shared" si="426"/>
        <v>56.24</v>
      </c>
      <c r="K401" s="12">
        <f t="shared" si="426"/>
        <v>35.15</v>
      </c>
      <c r="L401" s="12">
        <f t="shared" si="426"/>
        <v>4.55</v>
      </c>
      <c r="M401" s="16">
        <f t="shared" si="426"/>
        <v>103.13</v>
      </c>
      <c r="N401" s="12">
        <f t="shared" si="426"/>
        <v>7.27</v>
      </c>
      <c r="O401" s="12">
        <f t="shared" si="426"/>
        <v>73.37</v>
      </c>
      <c r="P401" s="12">
        <f t="shared" si="426"/>
        <v>76.22</v>
      </c>
      <c r="Q401" s="12">
        <f t="shared" si="426"/>
        <v>49.19</v>
      </c>
      <c r="R401" s="16">
        <f t="shared" si="426"/>
        <v>206.05</v>
      </c>
      <c r="S401" s="12">
        <f t="shared" si="426"/>
        <v>-1.68</v>
      </c>
      <c r="T401" s="12">
        <f t="shared" si="426"/>
        <v>22.71</v>
      </c>
      <c r="U401" s="12">
        <f t="shared" si="426"/>
        <v>0.38</v>
      </c>
      <c r="V401" s="12">
        <f t="shared" si="426"/>
        <v>13.14</v>
      </c>
      <c r="W401" s="16">
        <f t="shared" si="426"/>
        <v>34.55</v>
      </c>
      <c r="X401" s="12">
        <f t="shared" si="426"/>
        <v>6.97</v>
      </c>
      <c r="Y401" s="12">
        <f t="shared" si="426"/>
        <v>64.06</v>
      </c>
      <c r="Z401" s="12">
        <f t="shared" si="426"/>
        <v>20.29</v>
      </c>
      <c r="AA401" s="12">
        <f t="shared" si="426"/>
        <v>-12.68</v>
      </c>
      <c r="AB401" s="16">
        <f t="shared" si="426"/>
        <v>78.63999999999999</v>
      </c>
      <c r="AC401" s="12">
        <f t="shared" si="426"/>
        <v>-11.68</v>
      </c>
      <c r="AD401" s="12">
        <f t="shared" si="426"/>
        <v>61.49</v>
      </c>
      <c r="AE401" s="12">
        <f t="shared" si="426"/>
        <v>50.71</v>
      </c>
      <c r="AF401" s="12">
        <f t="shared" si="426"/>
        <v>29.13</v>
      </c>
      <c r="AG401" s="16">
        <f t="shared" si="426"/>
        <v>129.65</v>
      </c>
      <c r="AH401" s="12">
        <f t="shared" si="426"/>
        <v>13.89</v>
      </c>
      <c r="AI401" s="12">
        <f t="shared" si="426"/>
        <v>31.36</v>
      </c>
      <c r="AJ401" s="12">
        <f t="shared" si="426"/>
        <v>26.28</v>
      </c>
      <c r="AK401" s="12">
        <f t="shared" si="426"/>
        <v>-19.78</v>
      </c>
      <c r="AL401" s="16">
        <f t="shared" si="426"/>
        <v>51.75</v>
      </c>
      <c r="AM401" s="14">
        <f t="shared" si="426"/>
        <v>17.9</v>
      </c>
    </row>
    <row r="402" spans="1:39" ht="11.25">
      <c r="A402" s="19" t="s">
        <v>519</v>
      </c>
      <c r="B402" s="19" t="s">
        <v>496</v>
      </c>
      <c r="C402" s="11" t="s">
        <v>497</v>
      </c>
      <c r="D402" s="24">
        <v>-22.650000000000002</v>
      </c>
      <c r="E402" s="24">
        <v>20.98</v>
      </c>
      <c r="F402" s="24">
        <v>50.13</v>
      </c>
      <c r="G402" s="24">
        <v>15.41</v>
      </c>
      <c r="H402" s="25">
        <f>SUM(D402:G402)</f>
        <v>63.870000000000005</v>
      </c>
      <c r="I402" s="24">
        <v>7.19</v>
      </c>
      <c r="J402" s="24">
        <v>56.24</v>
      </c>
      <c r="K402" s="24">
        <v>35.15</v>
      </c>
      <c r="L402" s="24">
        <v>4.55</v>
      </c>
      <c r="M402" s="25">
        <f>SUM(I402:L402)</f>
        <v>103.13</v>
      </c>
      <c r="N402" s="24">
        <v>7.27</v>
      </c>
      <c r="O402" s="24">
        <v>73.37</v>
      </c>
      <c r="P402" s="24">
        <v>76.22</v>
      </c>
      <c r="Q402" s="24">
        <v>49.19</v>
      </c>
      <c r="R402" s="25">
        <f>SUM(N402:Q402)</f>
        <v>206.05</v>
      </c>
      <c r="S402" s="24">
        <v>-1.68</v>
      </c>
      <c r="T402" s="24">
        <v>22.71</v>
      </c>
      <c r="U402" s="24">
        <v>0.38</v>
      </c>
      <c r="V402" s="24">
        <v>13.14</v>
      </c>
      <c r="W402" s="25">
        <f>SUM(S402:V402)</f>
        <v>34.55</v>
      </c>
      <c r="X402" s="24">
        <v>6.97</v>
      </c>
      <c r="Y402" s="24">
        <v>64.06</v>
      </c>
      <c r="Z402" s="24">
        <v>20.29</v>
      </c>
      <c r="AA402" s="24">
        <v>-12.68</v>
      </c>
      <c r="AB402" s="25">
        <f>SUM(X402:AA402)</f>
        <v>78.63999999999999</v>
      </c>
      <c r="AC402" s="24">
        <v>-11.68</v>
      </c>
      <c r="AD402" s="24">
        <v>61.49</v>
      </c>
      <c r="AE402" s="24">
        <v>50.71</v>
      </c>
      <c r="AF402" s="24">
        <v>29.13</v>
      </c>
      <c r="AG402" s="13">
        <f>SUM(AC402:AF402)</f>
        <v>129.65</v>
      </c>
      <c r="AH402" s="24">
        <v>13.89</v>
      </c>
      <c r="AI402" s="24">
        <v>31.36</v>
      </c>
      <c r="AJ402" s="24">
        <v>26.28</v>
      </c>
      <c r="AK402" s="24">
        <v>-19.78</v>
      </c>
      <c r="AL402" s="13">
        <f>SUM(AH402:AK402)</f>
        <v>51.75</v>
      </c>
      <c r="AM402" s="14">
        <v>17.9</v>
      </c>
    </row>
    <row r="403" spans="1:41" s="48" customFormat="1" ht="11.25">
      <c r="A403" s="7" t="s">
        <v>524</v>
      </c>
      <c r="B403" s="7" t="s">
        <v>525</v>
      </c>
      <c r="C403" s="7" t="s">
        <v>526</v>
      </c>
      <c r="D403" s="8">
        <f aca="true" t="shared" si="427" ref="D403:AB403">D404-D413</f>
        <v>-1.21</v>
      </c>
      <c r="E403" s="8">
        <f t="shared" si="427"/>
        <v>3.21</v>
      </c>
      <c r="F403" s="8">
        <f t="shared" si="427"/>
        <v>1.34</v>
      </c>
      <c r="G403" s="8">
        <f t="shared" si="427"/>
        <v>1</v>
      </c>
      <c r="H403" s="9">
        <f t="shared" si="427"/>
        <v>4.34</v>
      </c>
      <c r="I403" s="8">
        <f t="shared" si="427"/>
        <v>1.84</v>
      </c>
      <c r="J403" s="8">
        <f t="shared" si="427"/>
        <v>-5.760000000000001</v>
      </c>
      <c r="K403" s="8">
        <f t="shared" si="427"/>
        <v>7.33</v>
      </c>
      <c r="L403" s="8">
        <f t="shared" si="427"/>
        <v>-10.44</v>
      </c>
      <c r="M403" s="9">
        <f t="shared" si="427"/>
        <v>-7.03</v>
      </c>
      <c r="N403" s="8">
        <f t="shared" si="427"/>
        <v>12.72</v>
      </c>
      <c r="O403" s="8">
        <f t="shared" si="427"/>
        <v>-0.06999999999999984</v>
      </c>
      <c r="P403" s="8">
        <f t="shared" si="427"/>
        <v>-9.49</v>
      </c>
      <c r="Q403" s="8">
        <f t="shared" si="427"/>
        <v>7.390000000000001</v>
      </c>
      <c r="R403" s="9">
        <f t="shared" si="427"/>
        <v>10.55</v>
      </c>
      <c r="S403" s="8">
        <f t="shared" si="427"/>
        <v>6.449999999999999</v>
      </c>
      <c r="T403" s="8">
        <f t="shared" si="427"/>
        <v>-4.49</v>
      </c>
      <c r="U403" s="8">
        <f t="shared" si="427"/>
        <v>-4.98</v>
      </c>
      <c r="V403" s="8">
        <f t="shared" si="427"/>
        <v>7.56</v>
      </c>
      <c r="W403" s="9">
        <f t="shared" si="427"/>
        <v>4.539999999999999</v>
      </c>
      <c r="X403" s="8">
        <f t="shared" si="427"/>
        <v>-10.39</v>
      </c>
      <c r="Y403" s="8">
        <f t="shared" si="427"/>
        <v>-38.06</v>
      </c>
      <c r="Z403" s="8">
        <f t="shared" si="427"/>
        <v>-27.41</v>
      </c>
      <c r="AA403" s="8">
        <f t="shared" si="427"/>
        <v>-23.55</v>
      </c>
      <c r="AB403" s="9">
        <f t="shared" si="427"/>
        <v>-99.41</v>
      </c>
      <c r="AC403" s="8">
        <f aca="true" t="shared" si="428" ref="AC403:AM403">AC404-AC413</f>
        <v>2.37</v>
      </c>
      <c r="AD403" s="8">
        <f t="shared" si="428"/>
        <v>1</v>
      </c>
      <c r="AE403" s="8">
        <f t="shared" si="428"/>
        <v>1</v>
      </c>
      <c r="AF403" s="8">
        <f t="shared" si="428"/>
        <v>243.32</v>
      </c>
      <c r="AG403" s="9">
        <f t="shared" si="428"/>
        <v>247.69</v>
      </c>
      <c r="AH403" s="8">
        <f t="shared" si="428"/>
        <v>1</v>
      </c>
      <c r="AI403" s="8">
        <f t="shared" si="428"/>
        <v>0.75</v>
      </c>
      <c r="AJ403" s="8">
        <f t="shared" si="428"/>
        <v>1.62</v>
      </c>
      <c r="AK403" s="8">
        <f t="shared" si="428"/>
        <v>1.1</v>
      </c>
      <c r="AL403" s="9">
        <f t="shared" si="428"/>
        <v>4.47</v>
      </c>
      <c r="AM403" s="10">
        <f t="shared" si="428"/>
        <v>1</v>
      </c>
      <c r="AN403" s="15"/>
      <c r="AO403" s="15"/>
    </row>
    <row r="404" spans="1:39" ht="11.25">
      <c r="A404" s="23" t="s">
        <v>486</v>
      </c>
      <c r="B404" s="23" t="s">
        <v>487</v>
      </c>
      <c r="C404" s="11" t="s">
        <v>488</v>
      </c>
      <c r="D404" s="12">
        <f aca="true" t="shared" si="429" ref="D404:M404">D405+D409+D407</f>
        <v>0</v>
      </c>
      <c r="E404" s="12">
        <f t="shared" si="429"/>
        <v>0</v>
      </c>
      <c r="F404" s="12">
        <f t="shared" si="429"/>
        <v>0</v>
      </c>
      <c r="G404" s="12">
        <f t="shared" si="429"/>
        <v>0</v>
      </c>
      <c r="H404" s="16">
        <f t="shared" si="429"/>
        <v>0</v>
      </c>
      <c r="I404" s="12">
        <f t="shared" si="429"/>
        <v>0</v>
      </c>
      <c r="J404" s="12">
        <f t="shared" si="429"/>
        <v>0</v>
      </c>
      <c r="K404" s="12">
        <f t="shared" si="429"/>
        <v>0</v>
      </c>
      <c r="L404" s="12">
        <f t="shared" si="429"/>
        <v>0</v>
      </c>
      <c r="M404" s="16">
        <f t="shared" si="429"/>
        <v>0</v>
      </c>
      <c r="N404" s="12">
        <f>N405+N409+N407</f>
        <v>0</v>
      </c>
      <c r="O404" s="12">
        <f aca="true" t="shared" si="430" ref="O404:AK404">O405+O409+O407</f>
        <v>0</v>
      </c>
      <c r="P404" s="12">
        <f t="shared" si="430"/>
        <v>0</v>
      </c>
      <c r="Q404" s="12">
        <f t="shared" si="430"/>
        <v>0</v>
      </c>
      <c r="R404" s="16">
        <f t="shared" si="430"/>
        <v>0</v>
      </c>
      <c r="S404" s="12">
        <f t="shared" si="430"/>
        <v>0</v>
      </c>
      <c r="T404" s="12">
        <f t="shared" si="430"/>
        <v>0</v>
      </c>
      <c r="U404" s="12">
        <f t="shared" si="430"/>
        <v>0</v>
      </c>
      <c r="V404" s="12">
        <f t="shared" si="430"/>
        <v>-0.55</v>
      </c>
      <c r="W404" s="16">
        <f t="shared" si="430"/>
        <v>-0.55</v>
      </c>
      <c r="X404" s="12">
        <f t="shared" si="430"/>
        <v>-11.39</v>
      </c>
      <c r="Y404" s="12">
        <f t="shared" si="430"/>
        <v>-34.1</v>
      </c>
      <c r="Z404" s="12">
        <f t="shared" si="430"/>
        <v>-32.11</v>
      </c>
      <c r="AA404" s="12">
        <f t="shared" si="430"/>
        <v>-22</v>
      </c>
      <c r="AB404" s="16">
        <f t="shared" si="430"/>
        <v>-99.6</v>
      </c>
      <c r="AC404" s="12">
        <f t="shared" si="430"/>
        <v>0</v>
      </c>
      <c r="AD404" s="12">
        <f t="shared" si="430"/>
        <v>0</v>
      </c>
      <c r="AE404" s="12">
        <f t="shared" si="430"/>
        <v>0</v>
      </c>
      <c r="AF404" s="12">
        <f t="shared" si="430"/>
        <v>242.32</v>
      </c>
      <c r="AG404" s="16">
        <f>AG405+AG409</f>
        <v>242.32</v>
      </c>
      <c r="AH404" s="12">
        <f t="shared" si="430"/>
        <v>0</v>
      </c>
      <c r="AI404" s="12">
        <f t="shared" si="430"/>
        <v>0</v>
      </c>
      <c r="AJ404" s="12">
        <f t="shared" si="430"/>
        <v>0</v>
      </c>
      <c r="AK404" s="12">
        <f t="shared" si="430"/>
        <v>0</v>
      </c>
      <c r="AL404" s="16">
        <f>AL405+AL409</f>
        <v>0</v>
      </c>
      <c r="AM404" s="14">
        <f>AM405+AM409+AM407</f>
        <v>0</v>
      </c>
    </row>
    <row r="405" spans="1:39" ht="12" customHeight="1">
      <c r="A405" s="19" t="s">
        <v>452</v>
      </c>
      <c r="B405" s="28" t="s">
        <v>453</v>
      </c>
      <c r="C405" s="28" t="s">
        <v>454</v>
      </c>
      <c r="D405" s="12">
        <f aca="true" t="shared" si="431" ref="D405:R405">D406</f>
        <v>0</v>
      </c>
      <c r="E405" s="12">
        <f t="shared" si="431"/>
        <v>0</v>
      </c>
      <c r="F405" s="12">
        <f t="shared" si="431"/>
        <v>0</v>
      </c>
      <c r="G405" s="12">
        <f t="shared" si="431"/>
        <v>0</v>
      </c>
      <c r="H405" s="16">
        <f t="shared" si="431"/>
        <v>0</v>
      </c>
      <c r="I405" s="12">
        <f t="shared" si="431"/>
        <v>0</v>
      </c>
      <c r="J405" s="12">
        <f t="shared" si="431"/>
        <v>0</v>
      </c>
      <c r="K405" s="12">
        <f t="shared" si="431"/>
        <v>0</v>
      </c>
      <c r="L405" s="12">
        <f t="shared" si="431"/>
        <v>0</v>
      </c>
      <c r="M405" s="16">
        <f t="shared" si="431"/>
        <v>0</v>
      </c>
      <c r="N405" s="12">
        <f>N406</f>
        <v>0</v>
      </c>
      <c r="O405" s="12">
        <f t="shared" si="431"/>
        <v>0</v>
      </c>
      <c r="P405" s="12">
        <f t="shared" si="431"/>
        <v>0</v>
      </c>
      <c r="Q405" s="12">
        <f t="shared" si="431"/>
        <v>0</v>
      </c>
      <c r="R405" s="16">
        <f t="shared" si="431"/>
        <v>0</v>
      </c>
      <c r="S405" s="12">
        <f aca="true" t="shared" si="432" ref="S405:AC405">S406</f>
        <v>0</v>
      </c>
      <c r="T405" s="12">
        <f t="shared" si="432"/>
        <v>0</v>
      </c>
      <c r="U405" s="12">
        <f t="shared" si="432"/>
        <v>0</v>
      </c>
      <c r="V405" s="12">
        <f t="shared" si="432"/>
        <v>0</v>
      </c>
      <c r="W405" s="16">
        <f t="shared" si="432"/>
        <v>0</v>
      </c>
      <c r="X405" s="12">
        <f t="shared" si="432"/>
        <v>-11.39</v>
      </c>
      <c r="Y405" s="12">
        <f t="shared" si="432"/>
        <v>-34.1</v>
      </c>
      <c r="Z405" s="12">
        <f t="shared" si="432"/>
        <v>-32.11</v>
      </c>
      <c r="AA405" s="12">
        <f t="shared" si="432"/>
        <v>-22</v>
      </c>
      <c r="AB405" s="16">
        <f t="shared" si="432"/>
        <v>-99.6</v>
      </c>
      <c r="AC405" s="12">
        <f t="shared" si="432"/>
        <v>0</v>
      </c>
      <c r="AD405" s="12">
        <f aca="true" t="shared" si="433" ref="AD405:AM405">AD406</f>
        <v>0</v>
      </c>
      <c r="AE405" s="12">
        <f t="shared" si="433"/>
        <v>0</v>
      </c>
      <c r="AF405" s="12">
        <f t="shared" si="433"/>
        <v>-36.68</v>
      </c>
      <c r="AG405" s="16">
        <f t="shared" si="433"/>
        <v>-36.68</v>
      </c>
      <c r="AH405" s="12">
        <f t="shared" si="433"/>
        <v>0</v>
      </c>
      <c r="AI405" s="12">
        <f t="shared" si="433"/>
        <v>0</v>
      </c>
      <c r="AJ405" s="12">
        <f t="shared" si="433"/>
        <v>0</v>
      </c>
      <c r="AK405" s="12">
        <f t="shared" si="433"/>
        <v>0</v>
      </c>
      <c r="AL405" s="16">
        <f t="shared" si="433"/>
        <v>0</v>
      </c>
      <c r="AM405" s="14">
        <f t="shared" si="433"/>
        <v>0</v>
      </c>
    </row>
    <row r="406" spans="1:39" ht="11.25">
      <c r="A406" s="19" t="s">
        <v>502</v>
      </c>
      <c r="B406" s="19" t="s">
        <v>492</v>
      </c>
      <c r="C406" s="11" t="s">
        <v>491</v>
      </c>
      <c r="D406" s="24">
        <v>0</v>
      </c>
      <c r="E406" s="24">
        <v>0</v>
      </c>
      <c r="F406" s="24">
        <v>0</v>
      </c>
      <c r="G406" s="24">
        <v>0</v>
      </c>
      <c r="H406" s="25">
        <f>SUM(D406:G406)</f>
        <v>0</v>
      </c>
      <c r="I406" s="24">
        <v>0</v>
      </c>
      <c r="J406" s="24">
        <v>0</v>
      </c>
      <c r="K406" s="24">
        <v>0</v>
      </c>
      <c r="L406" s="24">
        <v>0</v>
      </c>
      <c r="M406" s="25">
        <f>SUM(I406:L406)</f>
        <v>0</v>
      </c>
      <c r="N406" s="24">
        <v>0</v>
      </c>
      <c r="O406" s="24">
        <v>0</v>
      </c>
      <c r="P406" s="24">
        <v>0</v>
      </c>
      <c r="Q406" s="24">
        <v>0</v>
      </c>
      <c r="R406" s="25">
        <f>SUM(N406:Q406)</f>
        <v>0</v>
      </c>
      <c r="S406" s="24">
        <v>0</v>
      </c>
      <c r="T406" s="24">
        <v>0</v>
      </c>
      <c r="U406" s="24">
        <v>0</v>
      </c>
      <c r="V406" s="24">
        <v>0</v>
      </c>
      <c r="W406" s="13">
        <f>SUM(S406:V406)</f>
        <v>0</v>
      </c>
      <c r="X406" s="24">
        <v>-11.39</v>
      </c>
      <c r="Y406" s="24">
        <v>-34.1</v>
      </c>
      <c r="Z406" s="24">
        <v>-32.11</v>
      </c>
      <c r="AA406" s="24">
        <v>-22</v>
      </c>
      <c r="AB406" s="13">
        <f>SUM(X406:AA406)</f>
        <v>-99.6</v>
      </c>
      <c r="AC406" s="24">
        <v>0</v>
      </c>
      <c r="AD406" s="24">
        <v>0</v>
      </c>
      <c r="AE406" s="24">
        <v>0</v>
      </c>
      <c r="AF406" s="24">
        <v>-36.68</v>
      </c>
      <c r="AG406" s="13">
        <f>SUM(AC406:AF406)</f>
        <v>-36.68</v>
      </c>
      <c r="AH406" s="24">
        <v>0</v>
      </c>
      <c r="AI406" s="24">
        <v>0</v>
      </c>
      <c r="AJ406" s="24">
        <v>0</v>
      </c>
      <c r="AK406" s="24">
        <v>0</v>
      </c>
      <c r="AL406" s="13">
        <f>SUM(AH406:AK406)</f>
        <v>0</v>
      </c>
      <c r="AM406" s="14">
        <v>0</v>
      </c>
    </row>
    <row r="407" spans="1:39" ht="11.25">
      <c r="A407" s="19" t="s">
        <v>348</v>
      </c>
      <c r="B407" s="19" t="s">
        <v>349</v>
      </c>
      <c r="C407" s="19" t="s">
        <v>350</v>
      </c>
      <c r="D407" s="24">
        <f aca="true" t="shared" si="434" ref="D407:AM407">D408</f>
        <v>0</v>
      </c>
      <c r="E407" s="24">
        <f t="shared" si="434"/>
        <v>0</v>
      </c>
      <c r="F407" s="24">
        <f t="shared" si="434"/>
        <v>0</v>
      </c>
      <c r="G407" s="24">
        <f t="shared" si="434"/>
        <v>0</v>
      </c>
      <c r="H407" s="54">
        <f t="shared" si="434"/>
        <v>0</v>
      </c>
      <c r="I407" s="24">
        <f t="shared" si="434"/>
        <v>0</v>
      </c>
      <c r="J407" s="24">
        <f t="shared" si="434"/>
        <v>0</v>
      </c>
      <c r="K407" s="24">
        <f t="shared" si="434"/>
        <v>0</v>
      </c>
      <c r="L407" s="24">
        <f t="shared" si="434"/>
        <v>0</v>
      </c>
      <c r="M407" s="54">
        <f t="shared" si="434"/>
        <v>0</v>
      </c>
      <c r="N407" s="24">
        <f>N408</f>
        <v>0</v>
      </c>
      <c r="O407" s="24">
        <f t="shared" si="434"/>
        <v>0</v>
      </c>
      <c r="P407" s="24">
        <f t="shared" si="434"/>
        <v>0</v>
      </c>
      <c r="Q407" s="24">
        <f t="shared" si="434"/>
        <v>0</v>
      </c>
      <c r="R407" s="54">
        <f t="shared" si="434"/>
        <v>0</v>
      </c>
      <c r="S407" s="24">
        <f t="shared" si="434"/>
        <v>0</v>
      </c>
      <c r="T407" s="24">
        <f t="shared" si="434"/>
        <v>0</v>
      </c>
      <c r="U407" s="24">
        <f t="shared" si="434"/>
        <v>0</v>
      </c>
      <c r="V407" s="24">
        <f t="shared" si="434"/>
        <v>-0.55</v>
      </c>
      <c r="W407" s="13">
        <f>SUM(S407:V407)</f>
        <v>-0.55</v>
      </c>
      <c r="X407" s="24">
        <f t="shared" si="434"/>
        <v>0</v>
      </c>
      <c r="Y407" s="24">
        <f t="shared" si="434"/>
        <v>0</v>
      </c>
      <c r="Z407" s="24">
        <f t="shared" si="434"/>
        <v>0</v>
      </c>
      <c r="AA407" s="24">
        <f t="shared" si="434"/>
        <v>0</v>
      </c>
      <c r="AB407" s="13">
        <f>SUM(X407:AA407)</f>
        <v>0</v>
      </c>
      <c r="AC407" s="24">
        <f t="shared" si="434"/>
        <v>0</v>
      </c>
      <c r="AD407" s="24">
        <f t="shared" si="434"/>
        <v>0</v>
      </c>
      <c r="AE407" s="24">
        <f t="shared" si="434"/>
        <v>0</v>
      </c>
      <c r="AF407" s="24">
        <f t="shared" si="434"/>
        <v>0</v>
      </c>
      <c r="AG407" s="13">
        <f>SUM(AC407:AF407)</f>
        <v>0</v>
      </c>
      <c r="AH407" s="24">
        <f t="shared" si="434"/>
        <v>0</v>
      </c>
      <c r="AI407" s="24">
        <f t="shared" si="434"/>
        <v>0</v>
      </c>
      <c r="AJ407" s="24">
        <f t="shared" si="434"/>
        <v>0</v>
      </c>
      <c r="AK407" s="24">
        <f t="shared" si="434"/>
        <v>0</v>
      </c>
      <c r="AL407" s="13">
        <f>SUM(AH407:AK407)</f>
        <v>0</v>
      </c>
      <c r="AM407" s="14">
        <f t="shared" si="434"/>
        <v>0</v>
      </c>
    </row>
    <row r="408" spans="1:39" ht="11.25">
      <c r="A408" s="19" t="s">
        <v>467</v>
      </c>
      <c r="B408" s="19" t="s">
        <v>468</v>
      </c>
      <c r="C408" s="19" t="s">
        <v>469</v>
      </c>
      <c r="D408" s="24">
        <v>0</v>
      </c>
      <c r="E408" s="24">
        <v>0</v>
      </c>
      <c r="F408" s="24">
        <v>0</v>
      </c>
      <c r="G408" s="24">
        <v>0</v>
      </c>
      <c r="H408" s="25">
        <f>SUM(D408:G408)</f>
        <v>0</v>
      </c>
      <c r="I408" s="24">
        <v>0</v>
      </c>
      <c r="J408" s="24">
        <v>0</v>
      </c>
      <c r="K408" s="24">
        <v>0</v>
      </c>
      <c r="L408" s="24">
        <v>0</v>
      </c>
      <c r="M408" s="25">
        <f>SUM(I408:L408)</f>
        <v>0</v>
      </c>
      <c r="N408" s="24">
        <v>0</v>
      </c>
      <c r="O408" s="24">
        <v>0</v>
      </c>
      <c r="P408" s="24">
        <v>0</v>
      </c>
      <c r="Q408" s="24">
        <v>0</v>
      </c>
      <c r="R408" s="25">
        <f>SUM(N408:Q408)</f>
        <v>0</v>
      </c>
      <c r="S408" s="24">
        <v>0</v>
      </c>
      <c r="T408" s="24">
        <v>0</v>
      </c>
      <c r="U408" s="24">
        <v>0</v>
      </c>
      <c r="V408" s="24">
        <v>-0.55</v>
      </c>
      <c r="W408" s="13">
        <f>SUM(S408:V408)</f>
        <v>-0.55</v>
      </c>
      <c r="X408" s="24">
        <v>0</v>
      </c>
      <c r="Y408" s="24">
        <v>0</v>
      </c>
      <c r="Z408" s="24">
        <v>0</v>
      </c>
      <c r="AA408" s="24">
        <v>0</v>
      </c>
      <c r="AB408" s="13">
        <f>SUM(X408:AA408)</f>
        <v>0</v>
      </c>
      <c r="AC408" s="24">
        <v>0</v>
      </c>
      <c r="AD408" s="24">
        <v>0</v>
      </c>
      <c r="AE408" s="24">
        <v>0</v>
      </c>
      <c r="AF408" s="24">
        <v>0</v>
      </c>
      <c r="AG408" s="13">
        <f>SUM(AC408:AF408)</f>
        <v>0</v>
      </c>
      <c r="AH408" s="24">
        <v>0</v>
      </c>
      <c r="AI408" s="24">
        <v>0</v>
      </c>
      <c r="AJ408" s="24">
        <v>0</v>
      </c>
      <c r="AK408" s="24">
        <v>0</v>
      </c>
      <c r="AL408" s="13">
        <f>SUM(AH408:AK408)</f>
        <v>0</v>
      </c>
      <c r="AM408" s="14">
        <v>0</v>
      </c>
    </row>
    <row r="409" spans="1:39" ht="11.25">
      <c r="A409" s="28" t="s">
        <v>455</v>
      </c>
      <c r="B409" s="28" t="s">
        <v>456</v>
      </c>
      <c r="C409" s="28" t="s">
        <v>457</v>
      </c>
      <c r="D409" s="55">
        <f aca="true" t="shared" si="435" ref="D409:AB409">D410</f>
        <v>0</v>
      </c>
      <c r="E409" s="55">
        <f t="shared" si="435"/>
        <v>0</v>
      </c>
      <c r="F409" s="55">
        <f t="shared" si="435"/>
        <v>0</v>
      </c>
      <c r="G409" s="55">
        <f t="shared" si="435"/>
        <v>0</v>
      </c>
      <c r="H409" s="56">
        <f t="shared" si="435"/>
        <v>0</v>
      </c>
      <c r="I409" s="55">
        <f t="shared" si="435"/>
        <v>0</v>
      </c>
      <c r="J409" s="55">
        <f t="shared" si="435"/>
        <v>0</v>
      </c>
      <c r="K409" s="55">
        <f t="shared" si="435"/>
        <v>0</v>
      </c>
      <c r="L409" s="55">
        <f t="shared" si="435"/>
        <v>0</v>
      </c>
      <c r="M409" s="56">
        <f t="shared" si="435"/>
        <v>0</v>
      </c>
      <c r="N409" s="55">
        <f>N410</f>
        <v>0</v>
      </c>
      <c r="O409" s="55">
        <f t="shared" si="435"/>
        <v>0</v>
      </c>
      <c r="P409" s="55">
        <f t="shared" si="435"/>
        <v>0</v>
      </c>
      <c r="Q409" s="55">
        <f t="shared" si="435"/>
        <v>0</v>
      </c>
      <c r="R409" s="56">
        <f t="shared" si="435"/>
        <v>0</v>
      </c>
      <c r="S409" s="55">
        <f t="shared" si="435"/>
        <v>0</v>
      </c>
      <c r="T409" s="55">
        <f t="shared" si="435"/>
        <v>0</v>
      </c>
      <c r="U409" s="55">
        <f t="shared" si="435"/>
        <v>0</v>
      </c>
      <c r="V409" s="55">
        <f t="shared" si="435"/>
        <v>0</v>
      </c>
      <c r="W409" s="56">
        <f t="shared" si="435"/>
        <v>0</v>
      </c>
      <c r="X409" s="55">
        <f t="shared" si="435"/>
        <v>0</v>
      </c>
      <c r="Y409" s="55">
        <f t="shared" si="435"/>
        <v>0</v>
      </c>
      <c r="Z409" s="55">
        <f t="shared" si="435"/>
        <v>0</v>
      </c>
      <c r="AA409" s="55">
        <f t="shared" si="435"/>
        <v>0</v>
      </c>
      <c r="AB409" s="56">
        <f t="shared" si="435"/>
        <v>0</v>
      </c>
      <c r="AC409" s="12">
        <f>AC410</f>
        <v>0</v>
      </c>
      <c r="AD409" s="12">
        <f aca="true" t="shared" si="436" ref="AD409:AM409">AD410</f>
        <v>0</v>
      </c>
      <c r="AE409" s="12">
        <f t="shared" si="436"/>
        <v>0</v>
      </c>
      <c r="AF409" s="12">
        <f t="shared" si="436"/>
        <v>279</v>
      </c>
      <c r="AG409" s="16">
        <f>AG410</f>
        <v>279</v>
      </c>
      <c r="AH409" s="12">
        <f t="shared" si="436"/>
        <v>0</v>
      </c>
      <c r="AI409" s="12">
        <f t="shared" si="436"/>
        <v>0</v>
      </c>
      <c r="AJ409" s="12">
        <f t="shared" si="436"/>
        <v>0</v>
      </c>
      <c r="AK409" s="12">
        <f t="shared" si="436"/>
        <v>0</v>
      </c>
      <c r="AL409" s="16">
        <f t="shared" si="436"/>
        <v>0</v>
      </c>
      <c r="AM409" s="14">
        <f t="shared" si="436"/>
        <v>0</v>
      </c>
    </row>
    <row r="410" spans="1:39" ht="11.25" hidden="1">
      <c r="A410" s="19" t="s">
        <v>502</v>
      </c>
      <c r="B410" s="19" t="s">
        <v>492</v>
      </c>
      <c r="C410" s="11" t="s">
        <v>491</v>
      </c>
      <c r="D410" s="17">
        <f>D412</f>
        <v>0</v>
      </c>
      <c r="E410" s="17">
        <f aca="true" t="shared" si="437" ref="E410:M410">E412</f>
        <v>0</v>
      </c>
      <c r="F410" s="17">
        <f t="shared" si="437"/>
        <v>0</v>
      </c>
      <c r="G410" s="17">
        <f t="shared" si="437"/>
        <v>0</v>
      </c>
      <c r="H410" s="18">
        <f t="shared" si="437"/>
        <v>0</v>
      </c>
      <c r="I410" s="17">
        <f t="shared" si="437"/>
        <v>0</v>
      </c>
      <c r="J410" s="17">
        <f t="shared" si="437"/>
        <v>0</v>
      </c>
      <c r="K410" s="17">
        <f t="shared" si="437"/>
        <v>0</v>
      </c>
      <c r="L410" s="17">
        <f t="shared" si="437"/>
        <v>0</v>
      </c>
      <c r="M410" s="18">
        <f t="shared" si="437"/>
        <v>0</v>
      </c>
      <c r="N410" s="17">
        <f>N412</f>
        <v>0</v>
      </c>
      <c r="O410" s="17">
        <f aca="true" t="shared" si="438" ref="O410:AB410">O412</f>
        <v>0</v>
      </c>
      <c r="P410" s="17">
        <f t="shared" si="438"/>
        <v>0</v>
      </c>
      <c r="Q410" s="17">
        <f t="shared" si="438"/>
        <v>0</v>
      </c>
      <c r="R410" s="18">
        <f t="shared" si="438"/>
        <v>0</v>
      </c>
      <c r="S410" s="17">
        <f t="shared" si="438"/>
        <v>0</v>
      </c>
      <c r="T410" s="17">
        <f t="shared" si="438"/>
        <v>0</v>
      </c>
      <c r="U410" s="17">
        <f t="shared" si="438"/>
        <v>0</v>
      </c>
      <c r="V410" s="17">
        <f t="shared" si="438"/>
        <v>0</v>
      </c>
      <c r="W410" s="18">
        <f t="shared" si="438"/>
        <v>0</v>
      </c>
      <c r="X410" s="17">
        <f t="shared" si="438"/>
        <v>0</v>
      </c>
      <c r="Y410" s="17">
        <f t="shared" si="438"/>
        <v>0</v>
      </c>
      <c r="Z410" s="17">
        <f t="shared" si="438"/>
        <v>0</v>
      </c>
      <c r="AA410" s="17">
        <f t="shared" si="438"/>
        <v>0</v>
      </c>
      <c r="AB410" s="18">
        <f t="shared" si="438"/>
        <v>0</v>
      </c>
      <c r="AC410" s="12">
        <f>AC412</f>
        <v>0</v>
      </c>
      <c r="AD410" s="12">
        <f aca="true" t="shared" si="439" ref="AD410:AM410">AD412</f>
        <v>0</v>
      </c>
      <c r="AE410" s="12">
        <f t="shared" si="439"/>
        <v>0</v>
      </c>
      <c r="AF410" s="12">
        <f t="shared" si="439"/>
        <v>279</v>
      </c>
      <c r="AG410" s="16">
        <f t="shared" si="439"/>
        <v>279</v>
      </c>
      <c r="AH410" s="12">
        <f t="shared" si="439"/>
        <v>0</v>
      </c>
      <c r="AI410" s="12">
        <f t="shared" si="439"/>
        <v>0</v>
      </c>
      <c r="AJ410" s="12">
        <f t="shared" si="439"/>
        <v>0</v>
      </c>
      <c r="AK410" s="12">
        <f t="shared" si="439"/>
        <v>0</v>
      </c>
      <c r="AL410" s="16">
        <f t="shared" si="439"/>
        <v>0</v>
      </c>
      <c r="AM410" s="14">
        <f t="shared" si="439"/>
        <v>0</v>
      </c>
    </row>
    <row r="411" spans="1:39" ht="12" customHeight="1">
      <c r="A411" s="28" t="s">
        <v>466</v>
      </c>
      <c r="B411" s="28" t="s">
        <v>459</v>
      </c>
      <c r="C411" s="28" t="s">
        <v>460</v>
      </c>
      <c r="D411" s="55">
        <f>D412</f>
        <v>0</v>
      </c>
      <c r="E411" s="55">
        <f aca="true" t="shared" si="440" ref="E411:AB411">E412</f>
        <v>0</v>
      </c>
      <c r="F411" s="55">
        <f t="shared" si="440"/>
        <v>0</v>
      </c>
      <c r="G411" s="55">
        <f t="shared" si="440"/>
        <v>0</v>
      </c>
      <c r="H411" s="56">
        <f t="shared" si="440"/>
        <v>0</v>
      </c>
      <c r="I411" s="55">
        <f t="shared" si="440"/>
        <v>0</v>
      </c>
      <c r="J411" s="55">
        <f t="shared" si="440"/>
        <v>0</v>
      </c>
      <c r="K411" s="55">
        <f t="shared" si="440"/>
        <v>0</v>
      </c>
      <c r="L411" s="55">
        <f t="shared" si="440"/>
        <v>0</v>
      </c>
      <c r="M411" s="56">
        <f t="shared" si="440"/>
        <v>0</v>
      </c>
      <c r="N411" s="55">
        <f>N412</f>
        <v>0</v>
      </c>
      <c r="O411" s="55">
        <f t="shared" si="440"/>
        <v>0</v>
      </c>
      <c r="P411" s="55">
        <f t="shared" si="440"/>
        <v>0</v>
      </c>
      <c r="Q411" s="55">
        <f t="shared" si="440"/>
        <v>0</v>
      </c>
      <c r="R411" s="56">
        <f t="shared" si="440"/>
        <v>0</v>
      </c>
      <c r="S411" s="55">
        <f t="shared" si="440"/>
        <v>0</v>
      </c>
      <c r="T411" s="55">
        <f t="shared" si="440"/>
        <v>0</v>
      </c>
      <c r="U411" s="55">
        <f t="shared" si="440"/>
        <v>0</v>
      </c>
      <c r="V411" s="55">
        <f t="shared" si="440"/>
        <v>0</v>
      </c>
      <c r="W411" s="56">
        <f t="shared" si="440"/>
        <v>0</v>
      </c>
      <c r="X411" s="55">
        <f t="shared" si="440"/>
        <v>0</v>
      </c>
      <c r="Y411" s="55">
        <f t="shared" si="440"/>
        <v>0</v>
      </c>
      <c r="Z411" s="55">
        <f t="shared" si="440"/>
        <v>0</v>
      </c>
      <c r="AA411" s="55">
        <f t="shared" si="440"/>
        <v>0</v>
      </c>
      <c r="AB411" s="56">
        <f t="shared" si="440"/>
        <v>0</v>
      </c>
      <c r="AC411" s="12">
        <f>AC412</f>
        <v>0</v>
      </c>
      <c r="AD411" s="12">
        <f aca="true" t="shared" si="441" ref="AD411:AM411">AD412</f>
        <v>0</v>
      </c>
      <c r="AE411" s="12">
        <f t="shared" si="441"/>
        <v>0</v>
      </c>
      <c r="AF411" s="12">
        <f t="shared" si="441"/>
        <v>279</v>
      </c>
      <c r="AG411" s="16">
        <f t="shared" si="441"/>
        <v>279</v>
      </c>
      <c r="AH411" s="12">
        <f t="shared" si="441"/>
        <v>0</v>
      </c>
      <c r="AI411" s="12">
        <f t="shared" si="441"/>
        <v>0</v>
      </c>
      <c r="AJ411" s="12">
        <f t="shared" si="441"/>
        <v>0</v>
      </c>
      <c r="AK411" s="12">
        <f t="shared" si="441"/>
        <v>0</v>
      </c>
      <c r="AL411" s="16">
        <f t="shared" si="441"/>
        <v>0</v>
      </c>
      <c r="AM411" s="14">
        <f t="shared" si="441"/>
        <v>0</v>
      </c>
    </row>
    <row r="412" spans="1:39" ht="11.25">
      <c r="A412" s="19" t="s">
        <v>519</v>
      </c>
      <c r="B412" s="19" t="s">
        <v>496</v>
      </c>
      <c r="C412" s="11" t="s">
        <v>497</v>
      </c>
      <c r="D412" s="17">
        <v>0</v>
      </c>
      <c r="E412" s="17">
        <v>0</v>
      </c>
      <c r="F412" s="17">
        <v>0</v>
      </c>
      <c r="G412" s="17">
        <v>0</v>
      </c>
      <c r="H412" s="13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13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13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13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13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13">
        <f>SUM(AC412:AF412)</f>
        <v>279</v>
      </c>
      <c r="AH412" s="17">
        <v>0</v>
      </c>
      <c r="AI412" s="17">
        <v>0</v>
      </c>
      <c r="AJ412" s="17">
        <v>0</v>
      </c>
      <c r="AK412" s="17">
        <v>0</v>
      </c>
      <c r="AL412" s="13">
        <f>SUM(AH412:AK412)</f>
        <v>0</v>
      </c>
      <c r="AM412" s="14">
        <v>0</v>
      </c>
    </row>
    <row r="413" spans="1:39" ht="11.25">
      <c r="A413" s="23" t="s">
        <v>498</v>
      </c>
      <c r="B413" s="23" t="s">
        <v>499</v>
      </c>
      <c r="C413" s="11" t="s">
        <v>500</v>
      </c>
      <c r="D413" s="12">
        <f aca="true" t="shared" si="442" ref="D413:M413">D414+D416</f>
        <v>1.21</v>
      </c>
      <c r="E413" s="12">
        <f t="shared" si="442"/>
        <v>-3.21</v>
      </c>
      <c r="F413" s="12">
        <f t="shared" si="442"/>
        <v>-1.34</v>
      </c>
      <c r="G413" s="12">
        <f t="shared" si="442"/>
        <v>-1</v>
      </c>
      <c r="H413" s="16">
        <f t="shared" si="442"/>
        <v>-4.34</v>
      </c>
      <c r="I413" s="12">
        <f t="shared" si="442"/>
        <v>-1.84</v>
      </c>
      <c r="J413" s="12">
        <f t="shared" si="442"/>
        <v>5.760000000000001</v>
      </c>
      <c r="K413" s="12">
        <f t="shared" si="442"/>
        <v>-7.33</v>
      </c>
      <c r="L413" s="12">
        <f t="shared" si="442"/>
        <v>10.44</v>
      </c>
      <c r="M413" s="16">
        <f t="shared" si="442"/>
        <v>7.03</v>
      </c>
      <c r="N413" s="12">
        <f aca="true" t="shared" si="443" ref="N413:AC413">N414+N416</f>
        <v>-12.72</v>
      </c>
      <c r="O413" s="12">
        <f t="shared" si="443"/>
        <v>0.06999999999999984</v>
      </c>
      <c r="P413" s="12">
        <f t="shared" si="443"/>
        <v>9.49</v>
      </c>
      <c r="Q413" s="12">
        <f t="shared" si="443"/>
        <v>-7.390000000000001</v>
      </c>
      <c r="R413" s="16">
        <f t="shared" si="443"/>
        <v>-10.55</v>
      </c>
      <c r="S413" s="12">
        <f t="shared" si="443"/>
        <v>-6.449999999999999</v>
      </c>
      <c r="T413" s="12">
        <f t="shared" si="443"/>
        <v>4.49</v>
      </c>
      <c r="U413" s="12">
        <f t="shared" si="443"/>
        <v>4.98</v>
      </c>
      <c r="V413" s="12">
        <f t="shared" si="443"/>
        <v>-8.11</v>
      </c>
      <c r="W413" s="16">
        <f t="shared" si="443"/>
        <v>-5.089999999999999</v>
      </c>
      <c r="X413" s="12">
        <f t="shared" si="443"/>
        <v>-1</v>
      </c>
      <c r="Y413" s="12">
        <f t="shared" si="443"/>
        <v>3.96</v>
      </c>
      <c r="Z413" s="12">
        <f t="shared" si="443"/>
        <v>-4.7</v>
      </c>
      <c r="AA413" s="12">
        <f t="shared" si="443"/>
        <v>1.5499999999999998</v>
      </c>
      <c r="AB413" s="16">
        <f t="shared" si="443"/>
        <v>-0.1900000000000004</v>
      </c>
      <c r="AC413" s="12">
        <f t="shared" si="443"/>
        <v>-2.37</v>
      </c>
      <c r="AD413" s="12">
        <f aca="true" t="shared" si="444" ref="AD413:AM413">AD414+AD416</f>
        <v>-1</v>
      </c>
      <c r="AE413" s="12">
        <f t="shared" si="444"/>
        <v>-1</v>
      </c>
      <c r="AF413" s="12">
        <f t="shared" si="444"/>
        <v>-1</v>
      </c>
      <c r="AG413" s="16">
        <f t="shared" si="444"/>
        <v>-5.37</v>
      </c>
      <c r="AH413" s="12">
        <f t="shared" si="444"/>
        <v>-1</v>
      </c>
      <c r="AI413" s="12">
        <f t="shared" si="444"/>
        <v>-0.75</v>
      </c>
      <c r="AJ413" s="12">
        <f t="shared" si="444"/>
        <v>-1.62</v>
      </c>
      <c r="AK413" s="12">
        <f t="shared" si="444"/>
        <v>-1.1</v>
      </c>
      <c r="AL413" s="16">
        <f t="shared" si="444"/>
        <v>-4.47</v>
      </c>
      <c r="AM413" s="14">
        <f t="shared" si="444"/>
        <v>-1</v>
      </c>
    </row>
    <row r="414" spans="1:39" ht="11.25" customHeight="1">
      <c r="A414" s="19" t="s">
        <v>452</v>
      </c>
      <c r="B414" s="19" t="s">
        <v>453</v>
      </c>
      <c r="C414" s="11" t="s">
        <v>454</v>
      </c>
      <c r="D414" s="12">
        <f aca="true" t="shared" si="445" ref="D414:AB414">D415</f>
        <v>2.21</v>
      </c>
      <c r="E414" s="12">
        <f t="shared" si="445"/>
        <v>-2.21</v>
      </c>
      <c r="F414" s="12">
        <f t="shared" si="445"/>
        <v>0</v>
      </c>
      <c r="G414" s="12">
        <f t="shared" si="445"/>
        <v>0</v>
      </c>
      <c r="H414" s="16">
        <f t="shared" si="445"/>
        <v>0</v>
      </c>
      <c r="I414" s="12">
        <f t="shared" si="445"/>
        <v>0</v>
      </c>
      <c r="J414" s="12">
        <f t="shared" si="445"/>
        <v>6.94</v>
      </c>
      <c r="K414" s="12">
        <f t="shared" si="445"/>
        <v>-6.33</v>
      </c>
      <c r="L414" s="12">
        <f t="shared" si="445"/>
        <v>0</v>
      </c>
      <c r="M414" s="16">
        <f t="shared" si="445"/>
        <v>0.6100000000000003</v>
      </c>
      <c r="N414" s="12">
        <f t="shared" si="445"/>
        <v>0</v>
      </c>
      <c r="O414" s="12">
        <f t="shared" si="445"/>
        <v>1.21</v>
      </c>
      <c r="P414" s="12">
        <f t="shared" si="445"/>
        <v>-0.51</v>
      </c>
      <c r="Q414" s="12">
        <f t="shared" si="445"/>
        <v>5.02</v>
      </c>
      <c r="R414" s="16">
        <f t="shared" si="445"/>
        <v>5.72</v>
      </c>
      <c r="S414" s="12">
        <f t="shared" si="445"/>
        <v>-5.02</v>
      </c>
      <c r="T414" s="12">
        <f t="shared" si="445"/>
        <v>5.49</v>
      </c>
      <c r="U414" s="12">
        <f t="shared" si="445"/>
        <v>5.98</v>
      </c>
      <c r="V414" s="12">
        <f t="shared" si="445"/>
        <v>-7.11</v>
      </c>
      <c r="W414" s="16">
        <f t="shared" si="445"/>
        <v>-0.6599999999999993</v>
      </c>
      <c r="X414" s="12">
        <f>X415</f>
        <v>0</v>
      </c>
      <c r="Y414" s="12">
        <f t="shared" si="445"/>
        <v>4.96</v>
      </c>
      <c r="Z414" s="12">
        <f t="shared" si="445"/>
        <v>-3.7</v>
      </c>
      <c r="AA414" s="12">
        <f t="shared" si="445"/>
        <v>2.55</v>
      </c>
      <c r="AB414" s="16">
        <f t="shared" si="445"/>
        <v>3.8099999999999996</v>
      </c>
      <c r="AC414" s="12">
        <f>AC415</f>
        <v>-1.37</v>
      </c>
      <c r="AD414" s="12">
        <f aca="true" t="shared" si="446" ref="AD414:AM414">AD415</f>
        <v>0</v>
      </c>
      <c r="AE414" s="12">
        <f t="shared" si="446"/>
        <v>0</v>
      </c>
      <c r="AF414" s="12">
        <f t="shared" si="446"/>
        <v>0</v>
      </c>
      <c r="AG414" s="16">
        <f t="shared" si="446"/>
        <v>-1.37</v>
      </c>
      <c r="AH414" s="12">
        <f t="shared" si="446"/>
        <v>0</v>
      </c>
      <c r="AI414" s="12">
        <f t="shared" si="446"/>
        <v>0.25</v>
      </c>
      <c r="AJ414" s="12">
        <f t="shared" si="446"/>
        <v>-0.62</v>
      </c>
      <c r="AK414" s="12">
        <f t="shared" si="446"/>
        <v>-0.1</v>
      </c>
      <c r="AL414" s="16">
        <f t="shared" si="446"/>
        <v>-0.47</v>
      </c>
      <c r="AM414" s="14">
        <f t="shared" si="446"/>
        <v>0</v>
      </c>
    </row>
    <row r="415" spans="1:39" ht="11.25">
      <c r="A415" s="19" t="s">
        <v>502</v>
      </c>
      <c r="B415" s="19" t="s">
        <v>492</v>
      </c>
      <c r="C415" s="11" t="s">
        <v>491</v>
      </c>
      <c r="D415" s="24">
        <v>2.21</v>
      </c>
      <c r="E415" s="24">
        <v>-2.21</v>
      </c>
      <c r="F415" s="24">
        <v>0</v>
      </c>
      <c r="G415" s="24">
        <v>0</v>
      </c>
      <c r="H415" s="25">
        <f>SUM(D415:G415)</f>
        <v>0</v>
      </c>
      <c r="I415" s="24">
        <v>0</v>
      </c>
      <c r="J415" s="24">
        <v>6.94</v>
      </c>
      <c r="K415" s="24">
        <v>-6.33</v>
      </c>
      <c r="L415" s="24">
        <v>0</v>
      </c>
      <c r="M415" s="25">
        <f>SUM(I415:L415)</f>
        <v>0.6100000000000003</v>
      </c>
      <c r="N415" s="24">
        <v>0</v>
      </c>
      <c r="O415" s="24">
        <v>1.21</v>
      </c>
      <c r="P415" s="24">
        <v>-0.51</v>
      </c>
      <c r="Q415" s="24">
        <v>5.02</v>
      </c>
      <c r="R415" s="25">
        <f>SUM(N415:Q415)</f>
        <v>5.72</v>
      </c>
      <c r="S415" s="24">
        <v>-5.02</v>
      </c>
      <c r="T415" s="24">
        <v>5.49</v>
      </c>
      <c r="U415" s="24">
        <v>5.98</v>
      </c>
      <c r="V415" s="24">
        <v>-7.11</v>
      </c>
      <c r="W415" s="25">
        <f>SUM(S415:V415)</f>
        <v>-0.6599999999999993</v>
      </c>
      <c r="X415" s="24">
        <v>0</v>
      </c>
      <c r="Y415" s="24">
        <v>4.96</v>
      </c>
      <c r="Z415" s="24">
        <v>-3.7</v>
      </c>
      <c r="AA415" s="24">
        <v>2.55</v>
      </c>
      <c r="AB415" s="25">
        <f>SUM(X415:AA415)</f>
        <v>3.8099999999999996</v>
      </c>
      <c r="AC415" s="24">
        <v>-1.37</v>
      </c>
      <c r="AD415" s="24">
        <v>0</v>
      </c>
      <c r="AE415" s="24">
        <v>0</v>
      </c>
      <c r="AF415" s="24">
        <v>0</v>
      </c>
      <c r="AG415" s="25">
        <f>SUM(AC415:AF415)</f>
        <v>-1.37</v>
      </c>
      <c r="AH415" s="24">
        <v>0</v>
      </c>
      <c r="AI415" s="24">
        <v>0.25</v>
      </c>
      <c r="AJ415" s="24">
        <v>-0.62</v>
      </c>
      <c r="AK415" s="24">
        <v>-0.1</v>
      </c>
      <c r="AL415" s="25">
        <f>SUM(AH415:AK415)</f>
        <v>-0.47</v>
      </c>
      <c r="AM415" s="14"/>
    </row>
    <row r="416" spans="1:39" ht="11.25">
      <c r="A416" s="19" t="s">
        <v>455</v>
      </c>
      <c r="B416" s="19" t="s">
        <v>527</v>
      </c>
      <c r="C416" s="11" t="s">
        <v>457</v>
      </c>
      <c r="D416" s="17">
        <f aca="true" t="shared" si="447" ref="D416:M416">D417+D418</f>
        <v>-1</v>
      </c>
      <c r="E416" s="17">
        <f t="shared" si="447"/>
        <v>-1</v>
      </c>
      <c r="F416" s="17">
        <f t="shared" si="447"/>
        <v>-1.34</v>
      </c>
      <c r="G416" s="17">
        <f t="shared" si="447"/>
        <v>-1</v>
      </c>
      <c r="H416" s="18">
        <f t="shared" si="447"/>
        <v>-4.34</v>
      </c>
      <c r="I416" s="17">
        <f t="shared" si="447"/>
        <v>-1.84</v>
      </c>
      <c r="J416" s="17">
        <f t="shared" si="447"/>
        <v>-1.18</v>
      </c>
      <c r="K416" s="17">
        <f t="shared" si="447"/>
        <v>-1</v>
      </c>
      <c r="L416" s="17">
        <f t="shared" si="447"/>
        <v>10.44</v>
      </c>
      <c r="M416" s="18">
        <f t="shared" si="447"/>
        <v>6.42</v>
      </c>
      <c r="N416" s="17">
        <f>N417+N418</f>
        <v>-12.72</v>
      </c>
      <c r="O416" s="17">
        <f aca="true" t="shared" si="448" ref="O416:AM416">O417+O418</f>
        <v>-1.1400000000000001</v>
      </c>
      <c r="P416" s="17">
        <f t="shared" si="448"/>
        <v>10</v>
      </c>
      <c r="Q416" s="17">
        <f t="shared" si="448"/>
        <v>-12.41</v>
      </c>
      <c r="R416" s="18">
        <f t="shared" si="448"/>
        <v>-16.27</v>
      </c>
      <c r="S416" s="17">
        <f t="shared" si="448"/>
        <v>-1.43</v>
      </c>
      <c r="T416" s="17">
        <f t="shared" si="448"/>
        <v>-1</v>
      </c>
      <c r="U416" s="17">
        <f t="shared" si="448"/>
        <v>-1</v>
      </c>
      <c r="V416" s="17">
        <f t="shared" si="448"/>
        <v>-1</v>
      </c>
      <c r="W416" s="18">
        <f t="shared" si="448"/>
        <v>-4.43</v>
      </c>
      <c r="X416" s="17">
        <f t="shared" si="448"/>
        <v>-1</v>
      </c>
      <c r="Y416" s="17">
        <f t="shared" si="448"/>
        <v>-1</v>
      </c>
      <c r="Z416" s="17">
        <f t="shared" si="448"/>
        <v>-1</v>
      </c>
      <c r="AA416" s="17">
        <f t="shared" si="448"/>
        <v>-1</v>
      </c>
      <c r="AB416" s="18">
        <f t="shared" si="448"/>
        <v>-4</v>
      </c>
      <c r="AC416" s="17">
        <f t="shared" si="448"/>
        <v>-1</v>
      </c>
      <c r="AD416" s="17">
        <f t="shared" si="448"/>
        <v>-1</v>
      </c>
      <c r="AE416" s="17">
        <f t="shared" si="448"/>
        <v>-1</v>
      </c>
      <c r="AF416" s="17">
        <f t="shared" si="448"/>
        <v>-1</v>
      </c>
      <c r="AG416" s="13">
        <f t="shared" si="448"/>
        <v>-4</v>
      </c>
      <c r="AH416" s="17">
        <f t="shared" si="448"/>
        <v>-1</v>
      </c>
      <c r="AI416" s="17">
        <f t="shared" si="448"/>
        <v>-1</v>
      </c>
      <c r="AJ416" s="17">
        <f t="shared" si="448"/>
        <v>-1</v>
      </c>
      <c r="AK416" s="17">
        <f t="shared" si="448"/>
        <v>-1</v>
      </c>
      <c r="AL416" s="13">
        <f t="shared" si="448"/>
        <v>-4</v>
      </c>
      <c r="AM416" s="14">
        <f t="shared" si="448"/>
        <v>-1</v>
      </c>
    </row>
    <row r="417" spans="1:39" ht="11.25" hidden="1">
      <c r="A417" s="19" t="s">
        <v>502</v>
      </c>
      <c r="B417" s="19" t="s">
        <v>492</v>
      </c>
      <c r="C417" s="11" t="s">
        <v>491</v>
      </c>
      <c r="D417" s="17">
        <f aca="true" t="shared" si="449" ref="D417:M418">D420</f>
        <v>0</v>
      </c>
      <c r="E417" s="17">
        <f t="shared" si="449"/>
        <v>0</v>
      </c>
      <c r="F417" s="17">
        <f t="shared" si="449"/>
        <v>0</v>
      </c>
      <c r="G417" s="17">
        <f t="shared" si="449"/>
        <v>0</v>
      </c>
      <c r="H417" s="18">
        <f t="shared" si="449"/>
        <v>0</v>
      </c>
      <c r="I417" s="17">
        <f t="shared" si="449"/>
        <v>0</v>
      </c>
      <c r="J417" s="17">
        <f t="shared" si="449"/>
        <v>0</v>
      </c>
      <c r="K417" s="17">
        <f t="shared" si="449"/>
        <v>0</v>
      </c>
      <c r="L417" s="17">
        <f t="shared" si="449"/>
        <v>11.58</v>
      </c>
      <c r="M417" s="18">
        <f t="shared" si="449"/>
        <v>11.58</v>
      </c>
      <c r="N417" s="17">
        <f>N420</f>
        <v>-11.58</v>
      </c>
      <c r="O417" s="17">
        <f aca="true" t="shared" si="450" ref="O417:AD418">O420</f>
        <v>0</v>
      </c>
      <c r="P417" s="17">
        <f t="shared" si="450"/>
        <v>11</v>
      </c>
      <c r="Q417" s="17">
        <f t="shared" si="450"/>
        <v>-11</v>
      </c>
      <c r="R417" s="18">
        <f t="shared" si="450"/>
        <v>-11.58</v>
      </c>
      <c r="S417" s="17">
        <f t="shared" si="450"/>
        <v>0</v>
      </c>
      <c r="T417" s="17">
        <f t="shared" si="450"/>
        <v>0</v>
      </c>
      <c r="U417" s="17">
        <f t="shared" si="450"/>
        <v>0</v>
      </c>
      <c r="V417" s="17">
        <f t="shared" si="450"/>
        <v>0</v>
      </c>
      <c r="W417" s="18">
        <f t="shared" si="450"/>
        <v>0</v>
      </c>
      <c r="X417" s="17">
        <f t="shared" si="450"/>
        <v>0</v>
      </c>
      <c r="Y417" s="17">
        <f t="shared" si="450"/>
        <v>0</v>
      </c>
      <c r="Z417" s="17">
        <f t="shared" si="450"/>
        <v>0</v>
      </c>
      <c r="AA417" s="17">
        <f t="shared" si="450"/>
        <v>0</v>
      </c>
      <c r="AB417" s="18">
        <f t="shared" si="450"/>
        <v>0</v>
      </c>
      <c r="AC417" s="12">
        <f aca="true" t="shared" si="451" ref="AC417:AI417">AC420</f>
        <v>0</v>
      </c>
      <c r="AD417" s="12">
        <f t="shared" si="451"/>
        <v>0</v>
      </c>
      <c r="AE417" s="12">
        <f t="shared" si="451"/>
        <v>0</v>
      </c>
      <c r="AF417" s="12">
        <f t="shared" si="451"/>
        <v>0</v>
      </c>
      <c r="AG417" s="16">
        <f t="shared" si="451"/>
        <v>0</v>
      </c>
      <c r="AH417" s="12">
        <f t="shared" si="451"/>
        <v>0</v>
      </c>
      <c r="AI417" s="12">
        <f t="shared" si="451"/>
        <v>0</v>
      </c>
      <c r="AJ417" s="14"/>
      <c r="AK417" s="14"/>
      <c r="AL417" s="16">
        <f>AL420</f>
        <v>0</v>
      </c>
      <c r="AM417" s="14"/>
    </row>
    <row r="418" spans="1:39" ht="11.25" hidden="1">
      <c r="A418" s="19" t="s">
        <v>463</v>
      </c>
      <c r="B418" s="19" t="s">
        <v>464</v>
      </c>
      <c r="C418" s="11" t="s">
        <v>465</v>
      </c>
      <c r="D418" s="17">
        <f t="shared" si="449"/>
        <v>-1</v>
      </c>
      <c r="E418" s="17">
        <f t="shared" si="449"/>
        <v>-1</v>
      </c>
      <c r="F418" s="17">
        <f t="shared" si="449"/>
        <v>-1.34</v>
      </c>
      <c r="G418" s="17">
        <f t="shared" si="449"/>
        <v>-1</v>
      </c>
      <c r="H418" s="18">
        <f t="shared" si="449"/>
        <v>-4.34</v>
      </c>
      <c r="I418" s="17">
        <f t="shared" si="449"/>
        <v>-1.84</v>
      </c>
      <c r="J418" s="17">
        <f t="shared" si="449"/>
        <v>-1.18</v>
      </c>
      <c r="K418" s="17">
        <f t="shared" si="449"/>
        <v>-1</v>
      </c>
      <c r="L418" s="17">
        <f t="shared" si="449"/>
        <v>-1.1400000000000001</v>
      </c>
      <c r="M418" s="18">
        <f t="shared" si="449"/>
        <v>-5.16</v>
      </c>
      <c r="N418" s="17">
        <f>N421</f>
        <v>-1.1400000000000001</v>
      </c>
      <c r="O418" s="17">
        <f t="shared" si="450"/>
        <v>-1.1400000000000001</v>
      </c>
      <c r="P418" s="17">
        <f t="shared" si="450"/>
        <v>-1</v>
      </c>
      <c r="Q418" s="17">
        <f t="shared" si="450"/>
        <v>-1.41</v>
      </c>
      <c r="R418" s="18">
        <f t="shared" si="450"/>
        <v>-4.69</v>
      </c>
      <c r="S418" s="17">
        <f t="shared" si="450"/>
        <v>-1.43</v>
      </c>
      <c r="T418" s="17">
        <f t="shared" si="450"/>
        <v>-1</v>
      </c>
      <c r="U418" s="17">
        <f t="shared" si="450"/>
        <v>-1</v>
      </c>
      <c r="V418" s="17">
        <f t="shared" si="450"/>
        <v>-1</v>
      </c>
      <c r="W418" s="18">
        <f t="shared" si="450"/>
        <v>-4.43</v>
      </c>
      <c r="X418" s="17">
        <f t="shared" si="450"/>
        <v>-1</v>
      </c>
      <c r="Y418" s="17">
        <f t="shared" si="450"/>
        <v>-1</v>
      </c>
      <c r="Z418" s="17">
        <f t="shared" si="450"/>
        <v>-1</v>
      </c>
      <c r="AA418" s="17">
        <f t="shared" si="450"/>
        <v>-1</v>
      </c>
      <c r="AB418" s="18">
        <f t="shared" si="450"/>
        <v>-4</v>
      </c>
      <c r="AC418" s="17">
        <f t="shared" si="450"/>
        <v>-1</v>
      </c>
      <c r="AD418" s="17">
        <f t="shared" si="450"/>
        <v>-1</v>
      </c>
      <c r="AE418" s="17">
        <f aca="true" t="shared" si="452" ref="AE418:AM418">AE421</f>
        <v>-1</v>
      </c>
      <c r="AF418" s="17">
        <f t="shared" si="452"/>
        <v>-1</v>
      </c>
      <c r="AG418" s="18">
        <f t="shared" si="452"/>
        <v>-4</v>
      </c>
      <c r="AH418" s="17">
        <f t="shared" si="452"/>
        <v>-1</v>
      </c>
      <c r="AI418" s="17">
        <f t="shared" si="452"/>
        <v>-1</v>
      </c>
      <c r="AJ418" s="17">
        <f t="shared" si="452"/>
        <v>-1</v>
      </c>
      <c r="AK418" s="17">
        <f t="shared" si="452"/>
        <v>-1</v>
      </c>
      <c r="AL418" s="18">
        <f t="shared" si="452"/>
        <v>-4</v>
      </c>
      <c r="AM418" s="14">
        <f t="shared" si="452"/>
        <v>-1</v>
      </c>
    </row>
    <row r="419" spans="1:39" ht="12" customHeight="1">
      <c r="A419" s="19" t="s">
        <v>466</v>
      </c>
      <c r="B419" s="19" t="s">
        <v>494</v>
      </c>
      <c r="C419" s="11" t="s">
        <v>460</v>
      </c>
      <c r="D419" s="12">
        <f aca="true" t="shared" si="453" ref="D419:M419">D420+D421</f>
        <v>-1</v>
      </c>
      <c r="E419" s="12">
        <f t="shared" si="453"/>
        <v>-1</v>
      </c>
      <c r="F419" s="12">
        <f>F420+F421</f>
        <v>-1.34</v>
      </c>
      <c r="G419" s="12">
        <f t="shared" si="453"/>
        <v>-1</v>
      </c>
      <c r="H419" s="16">
        <f t="shared" si="453"/>
        <v>-4.34</v>
      </c>
      <c r="I419" s="12">
        <f t="shared" si="453"/>
        <v>-1.84</v>
      </c>
      <c r="J419" s="12">
        <f t="shared" si="453"/>
        <v>-1.18</v>
      </c>
      <c r="K419" s="12">
        <f t="shared" si="453"/>
        <v>-1</v>
      </c>
      <c r="L419" s="12">
        <f t="shared" si="453"/>
        <v>10.44</v>
      </c>
      <c r="M419" s="16">
        <f t="shared" si="453"/>
        <v>6.42</v>
      </c>
      <c r="N419" s="12">
        <f aca="true" t="shared" si="454" ref="N419:X419">N420+N421</f>
        <v>-12.72</v>
      </c>
      <c r="O419" s="12">
        <f t="shared" si="454"/>
        <v>-1.1400000000000001</v>
      </c>
      <c r="P419" s="12">
        <f t="shared" si="454"/>
        <v>10</v>
      </c>
      <c r="Q419" s="12">
        <f t="shared" si="454"/>
        <v>-12.41</v>
      </c>
      <c r="R419" s="16">
        <f t="shared" si="454"/>
        <v>-16.27</v>
      </c>
      <c r="S419" s="12">
        <f t="shared" si="454"/>
        <v>-1.43</v>
      </c>
      <c r="T419" s="12">
        <f t="shared" si="454"/>
        <v>-1</v>
      </c>
      <c r="U419" s="12">
        <f t="shared" si="454"/>
        <v>-1</v>
      </c>
      <c r="V419" s="12">
        <f t="shared" si="454"/>
        <v>-1</v>
      </c>
      <c r="W419" s="16">
        <f t="shared" si="454"/>
        <v>-4.43</v>
      </c>
      <c r="X419" s="12">
        <f t="shared" si="454"/>
        <v>-1</v>
      </c>
      <c r="Y419" s="12">
        <f aca="true" t="shared" si="455" ref="Y419:AM419">Y420+Y421</f>
        <v>-1</v>
      </c>
      <c r="Z419" s="12">
        <f t="shared" si="455"/>
        <v>-1</v>
      </c>
      <c r="AA419" s="12">
        <f t="shared" si="455"/>
        <v>-1</v>
      </c>
      <c r="AB419" s="16">
        <f t="shared" si="455"/>
        <v>-4</v>
      </c>
      <c r="AC419" s="12">
        <f t="shared" si="455"/>
        <v>-1</v>
      </c>
      <c r="AD419" s="12">
        <f t="shared" si="455"/>
        <v>-1</v>
      </c>
      <c r="AE419" s="12">
        <f t="shared" si="455"/>
        <v>-1</v>
      </c>
      <c r="AF419" s="12">
        <f t="shared" si="455"/>
        <v>-1</v>
      </c>
      <c r="AG419" s="13">
        <f t="shared" si="455"/>
        <v>-4</v>
      </c>
      <c r="AH419" s="14">
        <f>AH420+AH421</f>
        <v>-1</v>
      </c>
      <c r="AI419" s="14">
        <f t="shared" si="455"/>
        <v>-1</v>
      </c>
      <c r="AJ419" s="14">
        <f t="shared" si="455"/>
        <v>-1</v>
      </c>
      <c r="AK419" s="14">
        <f t="shared" si="455"/>
        <v>-1</v>
      </c>
      <c r="AL419" s="13">
        <f t="shared" si="455"/>
        <v>-4</v>
      </c>
      <c r="AM419" s="14">
        <f t="shared" si="455"/>
        <v>-1</v>
      </c>
    </row>
    <row r="420" spans="1:39" ht="11.25">
      <c r="A420" s="19" t="s">
        <v>502</v>
      </c>
      <c r="B420" s="19" t="s">
        <v>492</v>
      </c>
      <c r="C420" s="11" t="s">
        <v>491</v>
      </c>
      <c r="D420" s="24">
        <v>0</v>
      </c>
      <c r="E420" s="24">
        <v>0</v>
      </c>
      <c r="F420" s="24">
        <v>0</v>
      </c>
      <c r="G420" s="24">
        <v>0</v>
      </c>
      <c r="H420" s="25">
        <f>SUM(D420:G420)</f>
        <v>0</v>
      </c>
      <c r="I420" s="24">
        <v>0</v>
      </c>
      <c r="J420" s="24">
        <v>0</v>
      </c>
      <c r="K420" s="24">
        <v>0</v>
      </c>
      <c r="L420" s="24">
        <v>11.58</v>
      </c>
      <c r="M420" s="25">
        <f>SUM(I420:L420)</f>
        <v>11.58</v>
      </c>
      <c r="N420" s="24">
        <v>-11.58</v>
      </c>
      <c r="O420" s="24">
        <v>0</v>
      </c>
      <c r="P420" s="24">
        <v>11</v>
      </c>
      <c r="Q420" s="24">
        <v>-11</v>
      </c>
      <c r="R420" s="25">
        <f>SUM(N420:Q420)</f>
        <v>-11.58</v>
      </c>
      <c r="S420" s="24">
        <v>0</v>
      </c>
      <c r="T420" s="24">
        <v>0</v>
      </c>
      <c r="U420" s="24">
        <v>0</v>
      </c>
      <c r="V420" s="24">
        <v>0</v>
      </c>
      <c r="W420" s="25">
        <f>SUM(S420:V420)</f>
        <v>0</v>
      </c>
      <c r="X420" s="24">
        <v>0</v>
      </c>
      <c r="Y420" s="24">
        <v>0</v>
      </c>
      <c r="Z420" s="24">
        <v>0</v>
      </c>
      <c r="AA420" s="24">
        <v>0</v>
      </c>
      <c r="AB420" s="25">
        <f>SUM(X420:AA420)</f>
        <v>0</v>
      </c>
      <c r="AC420" s="24">
        <v>0</v>
      </c>
      <c r="AD420" s="24">
        <v>0</v>
      </c>
      <c r="AE420" s="24">
        <v>0</v>
      </c>
      <c r="AF420" s="24">
        <v>0</v>
      </c>
      <c r="AG420" s="25">
        <f>SUM(AC420:AF420)</f>
        <v>0</v>
      </c>
      <c r="AH420" s="24">
        <v>0</v>
      </c>
      <c r="AI420" s="24">
        <v>0</v>
      </c>
      <c r="AJ420" s="24">
        <v>0</v>
      </c>
      <c r="AK420" s="24">
        <v>0</v>
      </c>
      <c r="AL420" s="25">
        <f>SUM(AH420:AK420)</f>
        <v>0</v>
      </c>
      <c r="AM420" s="14">
        <v>0</v>
      </c>
    </row>
    <row r="421" spans="1:39" ht="11.25">
      <c r="A421" s="19" t="s">
        <v>463</v>
      </c>
      <c r="B421" s="19" t="s">
        <v>468</v>
      </c>
      <c r="C421" s="11" t="s">
        <v>469</v>
      </c>
      <c r="D421" s="24">
        <v>-1</v>
      </c>
      <c r="E421" s="24">
        <v>-1</v>
      </c>
      <c r="F421" s="24">
        <v>-1.34</v>
      </c>
      <c r="G421" s="24">
        <v>-1</v>
      </c>
      <c r="H421" s="25">
        <f>SUM(D421:G421)</f>
        <v>-4.34</v>
      </c>
      <c r="I421" s="24">
        <v>-1.84</v>
      </c>
      <c r="J421" s="24">
        <v>-1.18</v>
      </c>
      <c r="K421" s="24">
        <v>-1</v>
      </c>
      <c r="L421" s="24">
        <v>-1.1400000000000001</v>
      </c>
      <c r="M421" s="25">
        <f>SUM(I421:L421)</f>
        <v>-5.16</v>
      </c>
      <c r="N421" s="24">
        <v>-1.1400000000000001</v>
      </c>
      <c r="O421" s="24">
        <v>-1.1400000000000001</v>
      </c>
      <c r="P421" s="24">
        <v>-1</v>
      </c>
      <c r="Q421" s="24">
        <v>-1.41</v>
      </c>
      <c r="R421" s="25">
        <f>SUM(N421:Q421)</f>
        <v>-4.69</v>
      </c>
      <c r="S421" s="24">
        <v>-1.43</v>
      </c>
      <c r="T421" s="24">
        <v>-1</v>
      </c>
      <c r="U421" s="24">
        <v>-1</v>
      </c>
      <c r="V421" s="24">
        <v>-1</v>
      </c>
      <c r="W421" s="25">
        <f>SUM(S421:V421)</f>
        <v>-4.43</v>
      </c>
      <c r="X421" s="24">
        <v>-1</v>
      </c>
      <c r="Y421" s="24">
        <v>-1</v>
      </c>
      <c r="Z421" s="24">
        <v>-1</v>
      </c>
      <c r="AA421" s="24">
        <v>-1</v>
      </c>
      <c r="AB421" s="25">
        <f>SUM(X421:AA421)</f>
        <v>-4</v>
      </c>
      <c r="AC421" s="24">
        <v>-1</v>
      </c>
      <c r="AD421" s="24">
        <v>-1</v>
      </c>
      <c r="AE421" s="24">
        <v>-1</v>
      </c>
      <c r="AF421" s="24">
        <v>-1</v>
      </c>
      <c r="AG421" s="25">
        <f>SUM(AC421:AF421)</f>
        <v>-4</v>
      </c>
      <c r="AH421" s="24">
        <v>-1</v>
      </c>
      <c r="AI421" s="24">
        <v>-1</v>
      </c>
      <c r="AJ421" s="24">
        <v>-1</v>
      </c>
      <c r="AK421" s="24">
        <v>-1</v>
      </c>
      <c r="AL421" s="25">
        <f>SUM(AH421:AK421)</f>
        <v>-4</v>
      </c>
      <c r="AM421" s="14">
        <v>-1</v>
      </c>
    </row>
    <row r="422" spans="1:41" s="48" customFormat="1" ht="11.25">
      <c r="A422" s="29" t="s">
        <v>528</v>
      </c>
      <c r="B422" s="57" t="s">
        <v>529</v>
      </c>
      <c r="C422" s="7" t="s">
        <v>530</v>
      </c>
      <c r="D422" s="30">
        <v>0</v>
      </c>
      <c r="E422" s="30">
        <v>0</v>
      </c>
      <c r="F422" s="30">
        <v>184.2</v>
      </c>
      <c r="G422" s="30">
        <v>0</v>
      </c>
      <c r="H422" s="31">
        <f>SUM(D422:G422)</f>
        <v>184.2</v>
      </c>
      <c r="I422" s="30">
        <v>0</v>
      </c>
      <c r="J422" s="30">
        <v>0</v>
      </c>
      <c r="K422" s="30">
        <v>0</v>
      </c>
      <c r="L422" s="30">
        <v>0</v>
      </c>
      <c r="M422" s="31">
        <f>SUM(I422:L422)</f>
        <v>0</v>
      </c>
      <c r="N422" s="30">
        <v>0</v>
      </c>
      <c r="O422" s="30">
        <v>0</v>
      </c>
      <c r="P422" s="30">
        <v>0</v>
      </c>
      <c r="Q422" s="30">
        <v>0</v>
      </c>
      <c r="R422" s="31">
        <f>SUM(N422:Q422)</f>
        <v>0</v>
      </c>
      <c r="S422" s="30">
        <v>0</v>
      </c>
      <c r="T422" s="30">
        <v>0</v>
      </c>
      <c r="U422" s="30">
        <v>0</v>
      </c>
      <c r="V422" s="30">
        <v>0</v>
      </c>
      <c r="W422" s="31">
        <f>SUM(S422:V422)</f>
        <v>0</v>
      </c>
      <c r="X422" s="30">
        <v>0</v>
      </c>
      <c r="Y422" s="30">
        <v>0</v>
      </c>
      <c r="Z422" s="30">
        <v>0</v>
      </c>
      <c r="AA422" s="30">
        <v>0</v>
      </c>
      <c r="AB422" s="31">
        <f>SUM(X422:AA422)</f>
        <v>0</v>
      </c>
      <c r="AC422" s="30">
        <v>0</v>
      </c>
      <c r="AD422" s="30">
        <v>0</v>
      </c>
      <c r="AE422" s="30">
        <v>0</v>
      </c>
      <c r="AF422" s="30">
        <v>0</v>
      </c>
      <c r="AG422" s="31">
        <f>SUM(AC422:AF422)</f>
        <v>0</v>
      </c>
      <c r="AH422" s="30">
        <v>0</v>
      </c>
      <c r="AI422" s="30">
        <v>0</v>
      </c>
      <c r="AJ422" s="30">
        <v>0</v>
      </c>
      <c r="AK422" s="30">
        <v>0</v>
      </c>
      <c r="AL422" s="31">
        <f>SUM(AH422:AK422)</f>
        <v>0</v>
      </c>
      <c r="AM422" s="10">
        <v>0</v>
      </c>
      <c r="AN422" s="15"/>
      <c r="AO422" s="15"/>
    </row>
    <row r="423" spans="1:39" ht="11.25">
      <c r="A423" s="7" t="s">
        <v>531</v>
      </c>
      <c r="B423" s="7" t="s">
        <v>532</v>
      </c>
      <c r="C423" s="7" t="s">
        <v>533</v>
      </c>
      <c r="D423" s="8">
        <f aca="true" t="shared" si="456" ref="D423:M423">D426+D427+D424</f>
        <v>-490.07</v>
      </c>
      <c r="E423" s="8">
        <f t="shared" si="456"/>
        <v>12.690000000000001</v>
      </c>
      <c r="F423" s="8">
        <f t="shared" si="456"/>
        <v>72.09</v>
      </c>
      <c r="G423" s="8">
        <f t="shared" si="456"/>
        <v>204.74</v>
      </c>
      <c r="H423" s="9">
        <f t="shared" si="456"/>
        <v>-200.54999999999995</v>
      </c>
      <c r="I423" s="8">
        <f t="shared" si="456"/>
        <v>34.059999999999995</v>
      </c>
      <c r="J423" s="8">
        <f t="shared" si="456"/>
        <v>15.51999999999999</v>
      </c>
      <c r="K423" s="8">
        <f t="shared" si="456"/>
        <v>114.90000000000002</v>
      </c>
      <c r="L423" s="8">
        <f t="shared" si="456"/>
        <v>129.89000000000001</v>
      </c>
      <c r="M423" s="9">
        <f t="shared" si="456"/>
        <v>294.36999999999995</v>
      </c>
      <c r="N423" s="8">
        <f>N426+N427+N424</f>
        <v>25.65999999999998</v>
      </c>
      <c r="O423" s="8">
        <f aca="true" t="shared" si="457" ref="O423:AK423">O426+O427+O424</f>
        <v>84.92999999999999</v>
      </c>
      <c r="P423" s="8">
        <f t="shared" si="457"/>
        <v>114.23999999999998</v>
      </c>
      <c r="Q423" s="8">
        <f t="shared" si="457"/>
        <v>50.220000000000006</v>
      </c>
      <c r="R423" s="9">
        <f t="shared" si="457"/>
        <v>275.05</v>
      </c>
      <c r="S423" s="8">
        <f t="shared" si="457"/>
        <v>70.19</v>
      </c>
      <c r="T423" s="8">
        <f t="shared" si="457"/>
        <v>46.309999999999995</v>
      </c>
      <c r="U423" s="8">
        <f t="shared" si="457"/>
        <v>219.1</v>
      </c>
      <c r="V423" s="8">
        <f t="shared" si="457"/>
        <v>163.05000000000004</v>
      </c>
      <c r="W423" s="9">
        <f t="shared" si="457"/>
        <v>498.65000000000003</v>
      </c>
      <c r="X423" s="8">
        <f t="shared" si="457"/>
        <v>4.219999999999997</v>
      </c>
      <c r="Y423" s="8">
        <f t="shared" si="457"/>
        <v>-14.310000000000002</v>
      </c>
      <c r="Z423" s="8">
        <f t="shared" si="457"/>
        <v>211</v>
      </c>
      <c r="AA423" s="8">
        <f t="shared" si="457"/>
        <v>81.14</v>
      </c>
      <c r="AB423" s="9">
        <f t="shared" si="457"/>
        <v>282.05</v>
      </c>
      <c r="AC423" s="8">
        <f>AC426+AC427+AC424</f>
        <v>-96.49000000000001</v>
      </c>
      <c r="AD423" s="8">
        <f t="shared" si="457"/>
        <v>14.560000000000004</v>
      </c>
      <c r="AE423" s="8">
        <f t="shared" si="457"/>
        <v>-10.29</v>
      </c>
      <c r="AF423" s="8">
        <f t="shared" si="457"/>
        <v>-446.22999999999996</v>
      </c>
      <c r="AG423" s="32">
        <f t="shared" si="457"/>
        <v>-538.4499999999999</v>
      </c>
      <c r="AH423" s="8">
        <f>AH426+AH427+AH424</f>
        <v>-312.76000000000005</v>
      </c>
      <c r="AI423" s="8">
        <f t="shared" si="457"/>
        <v>9.009999999999998</v>
      </c>
      <c r="AJ423" s="8">
        <f t="shared" si="457"/>
        <v>-16.07</v>
      </c>
      <c r="AK423" s="8">
        <f t="shared" si="457"/>
        <v>13.330000000000014</v>
      </c>
      <c r="AL423" s="32">
        <f>AL426+AL427+AL424</f>
        <v>-306.49</v>
      </c>
      <c r="AM423" s="10">
        <f>AM426+AM427+AM424</f>
        <v>-15.540000000000004</v>
      </c>
    </row>
    <row r="424" spans="1:39" ht="11.25">
      <c r="A424" s="19" t="s">
        <v>534</v>
      </c>
      <c r="B424" s="23" t="s">
        <v>535</v>
      </c>
      <c r="C424" s="23" t="s">
        <v>536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13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13">
        <f>SUM(I424:L424)</f>
        <v>0</v>
      </c>
      <c r="N424" s="17">
        <f>N425</f>
        <v>0</v>
      </c>
      <c r="O424" s="17">
        <f aca="true" t="shared" si="458" ref="O424:AM424">O425</f>
        <v>0</v>
      </c>
      <c r="P424" s="17">
        <f t="shared" si="458"/>
        <v>0</v>
      </c>
      <c r="Q424" s="17">
        <f t="shared" si="458"/>
        <v>0.38</v>
      </c>
      <c r="R424" s="13">
        <f>SUM(N424:Q424)</f>
        <v>0.38</v>
      </c>
      <c r="S424" s="17">
        <f t="shared" si="458"/>
        <v>0</v>
      </c>
      <c r="T424" s="17">
        <f t="shared" si="458"/>
        <v>0</v>
      </c>
      <c r="U424" s="17">
        <f t="shared" si="458"/>
        <v>0</v>
      </c>
      <c r="V424" s="17">
        <f t="shared" si="458"/>
        <v>0</v>
      </c>
      <c r="W424" s="13">
        <f>SUM(S424:V424)</f>
        <v>0</v>
      </c>
      <c r="X424" s="17">
        <f t="shared" si="458"/>
        <v>0</v>
      </c>
      <c r="Y424" s="17">
        <f t="shared" si="458"/>
        <v>0</v>
      </c>
      <c r="Z424" s="17">
        <f t="shared" si="458"/>
        <v>0</v>
      </c>
      <c r="AA424" s="17">
        <f t="shared" si="458"/>
        <v>0</v>
      </c>
      <c r="AB424" s="13">
        <f>SUM(X424:AA424)</f>
        <v>0</v>
      </c>
      <c r="AC424" s="17">
        <f t="shared" si="458"/>
        <v>0</v>
      </c>
      <c r="AD424" s="17">
        <f t="shared" si="458"/>
        <v>0</v>
      </c>
      <c r="AE424" s="17">
        <f t="shared" si="458"/>
        <v>0</v>
      </c>
      <c r="AF424" s="17">
        <f t="shared" si="458"/>
        <v>0</v>
      </c>
      <c r="AG424" s="16">
        <f t="shared" si="458"/>
        <v>0</v>
      </c>
      <c r="AH424" s="17">
        <f>AH425</f>
        <v>0</v>
      </c>
      <c r="AI424" s="17">
        <f t="shared" si="458"/>
        <v>0</v>
      </c>
      <c r="AJ424" s="17">
        <f t="shared" si="458"/>
        <v>0</v>
      </c>
      <c r="AK424" s="17">
        <f t="shared" si="458"/>
        <v>0</v>
      </c>
      <c r="AL424" s="16">
        <f>SUM(AH424:AK424)</f>
        <v>0</v>
      </c>
      <c r="AM424" s="14">
        <f t="shared" si="458"/>
        <v>0</v>
      </c>
    </row>
    <row r="425" spans="1:39" ht="11.25">
      <c r="A425" s="7" t="s">
        <v>537</v>
      </c>
      <c r="B425" s="11" t="s">
        <v>538</v>
      </c>
      <c r="C425" s="11" t="s">
        <v>539</v>
      </c>
      <c r="D425" s="17">
        <v>0</v>
      </c>
      <c r="E425" s="17">
        <v>0</v>
      </c>
      <c r="F425" s="17">
        <v>0</v>
      </c>
      <c r="G425" s="17">
        <v>0</v>
      </c>
      <c r="H425" s="13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13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13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13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13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13">
        <f>SUM(AC425:AF425)</f>
        <v>0</v>
      </c>
      <c r="AH425" s="17">
        <v>0</v>
      </c>
      <c r="AI425" s="17">
        <v>0</v>
      </c>
      <c r="AJ425" s="17">
        <v>0</v>
      </c>
      <c r="AK425" s="17">
        <v>0</v>
      </c>
      <c r="AL425" s="13">
        <f>SUM(AH425:AK425)</f>
        <v>0</v>
      </c>
      <c r="AM425" s="14">
        <v>0</v>
      </c>
    </row>
    <row r="426" spans="1:39" ht="11.25">
      <c r="A426" s="19" t="s">
        <v>540</v>
      </c>
      <c r="B426" s="19" t="s">
        <v>541</v>
      </c>
      <c r="C426" s="11" t="s">
        <v>542</v>
      </c>
      <c r="D426" s="24">
        <v>-0.11</v>
      </c>
      <c r="E426" s="24">
        <v>0.02</v>
      </c>
      <c r="F426" s="24">
        <v>5.42</v>
      </c>
      <c r="G426" s="24">
        <v>-1.95</v>
      </c>
      <c r="H426" s="25">
        <f>SUM(D426:G426)</f>
        <v>3.38</v>
      </c>
      <c r="I426" s="24">
        <v>-3.18</v>
      </c>
      <c r="J426" s="24">
        <v>-0.1</v>
      </c>
      <c r="K426" s="24">
        <v>-0.11</v>
      </c>
      <c r="L426" s="24">
        <v>0.22</v>
      </c>
      <c r="M426" s="25">
        <f>SUM(I426:L426)</f>
        <v>-3.17</v>
      </c>
      <c r="N426" s="24">
        <v>0.45</v>
      </c>
      <c r="O426" s="24">
        <v>-0.51</v>
      </c>
      <c r="P426" s="24">
        <v>-0.18</v>
      </c>
      <c r="Q426" s="24">
        <v>0.78</v>
      </c>
      <c r="R426" s="25">
        <f>SUM(N426:Q426)</f>
        <v>0.54</v>
      </c>
      <c r="S426" s="24">
        <v>-0.7</v>
      </c>
      <c r="T426" s="24">
        <v>0.04</v>
      </c>
      <c r="U426" s="24">
        <v>1.09</v>
      </c>
      <c r="V426" s="24">
        <v>0.3</v>
      </c>
      <c r="W426" s="25">
        <f>SUM(S426:V426)</f>
        <v>0.7300000000000002</v>
      </c>
      <c r="X426" s="24">
        <v>-0.94</v>
      </c>
      <c r="Y426" s="24">
        <v>3.36</v>
      </c>
      <c r="Z426" s="24">
        <v>3.51</v>
      </c>
      <c r="AA426" s="24">
        <v>-1.17</v>
      </c>
      <c r="AB426" s="25">
        <f>SUM(X426:AA426)</f>
        <v>4.76</v>
      </c>
      <c r="AC426" s="24">
        <v>-2.93</v>
      </c>
      <c r="AD426" s="24">
        <v>7.99</v>
      </c>
      <c r="AE426" s="24">
        <v>-7.46</v>
      </c>
      <c r="AF426" s="24">
        <v>-2.53</v>
      </c>
      <c r="AG426" s="13">
        <f>SUM(AC426:AF426)</f>
        <v>-4.93</v>
      </c>
      <c r="AH426" s="24">
        <v>1.09</v>
      </c>
      <c r="AI426" s="24">
        <v>15.18</v>
      </c>
      <c r="AJ426" s="24">
        <v>-12.35</v>
      </c>
      <c r="AK426" s="24">
        <v>12.97</v>
      </c>
      <c r="AL426" s="13">
        <f aca="true" t="shared" si="459" ref="AL426:AL434">SUM(AH426:AK426)</f>
        <v>16.89</v>
      </c>
      <c r="AM426" s="14">
        <v>-15.01</v>
      </c>
    </row>
    <row r="427" spans="1:39" ht="11.25">
      <c r="A427" s="19" t="s">
        <v>543</v>
      </c>
      <c r="B427" s="19" t="s">
        <v>544</v>
      </c>
      <c r="C427" s="11" t="s">
        <v>545</v>
      </c>
      <c r="D427" s="12">
        <f aca="true" t="shared" si="460" ref="D427:AB427">D428+D431</f>
        <v>-489.96</v>
      </c>
      <c r="E427" s="12">
        <f t="shared" si="460"/>
        <v>12.670000000000002</v>
      </c>
      <c r="F427" s="12">
        <f t="shared" si="460"/>
        <v>66.67</v>
      </c>
      <c r="G427" s="12">
        <f t="shared" si="460"/>
        <v>206.69</v>
      </c>
      <c r="H427" s="16">
        <f t="shared" si="460"/>
        <v>-203.92999999999995</v>
      </c>
      <c r="I427" s="12">
        <f t="shared" si="460"/>
        <v>37.239999999999995</v>
      </c>
      <c r="J427" s="12">
        <f t="shared" si="460"/>
        <v>15.61999999999999</v>
      </c>
      <c r="K427" s="12">
        <f t="shared" si="460"/>
        <v>115.01000000000002</v>
      </c>
      <c r="L427" s="12">
        <f t="shared" si="460"/>
        <v>129.67000000000002</v>
      </c>
      <c r="M427" s="16">
        <f t="shared" si="460"/>
        <v>297.53999999999996</v>
      </c>
      <c r="N427" s="12">
        <f t="shared" si="460"/>
        <v>25.20999999999998</v>
      </c>
      <c r="O427" s="12">
        <f t="shared" si="460"/>
        <v>85.44</v>
      </c>
      <c r="P427" s="12">
        <f t="shared" si="460"/>
        <v>114.41999999999999</v>
      </c>
      <c r="Q427" s="12">
        <f t="shared" si="460"/>
        <v>49.06</v>
      </c>
      <c r="R427" s="16">
        <f t="shared" si="460"/>
        <v>274.13</v>
      </c>
      <c r="S427" s="12">
        <f t="shared" si="460"/>
        <v>70.89</v>
      </c>
      <c r="T427" s="12">
        <f t="shared" si="460"/>
        <v>46.269999999999996</v>
      </c>
      <c r="U427" s="12">
        <f t="shared" si="460"/>
        <v>218.01</v>
      </c>
      <c r="V427" s="12">
        <f t="shared" si="460"/>
        <v>162.75000000000003</v>
      </c>
      <c r="W427" s="16">
        <f t="shared" si="460"/>
        <v>497.92</v>
      </c>
      <c r="X427" s="12">
        <f t="shared" si="460"/>
        <v>5.159999999999997</v>
      </c>
      <c r="Y427" s="12">
        <f t="shared" si="460"/>
        <v>-17.67</v>
      </c>
      <c r="Z427" s="12">
        <f t="shared" si="460"/>
        <v>207.49</v>
      </c>
      <c r="AA427" s="12">
        <f t="shared" si="460"/>
        <v>82.31</v>
      </c>
      <c r="AB427" s="16">
        <f t="shared" si="460"/>
        <v>277.29</v>
      </c>
      <c r="AC427" s="12">
        <f>AC428+AC431</f>
        <v>-93.56</v>
      </c>
      <c r="AD427" s="12">
        <f aca="true" t="shared" si="461" ref="AD427:AK427">AD428+AD431</f>
        <v>6.570000000000004</v>
      </c>
      <c r="AE427" s="12">
        <f t="shared" si="461"/>
        <v>-2.83</v>
      </c>
      <c r="AF427" s="12">
        <f t="shared" si="461"/>
        <v>-443.7</v>
      </c>
      <c r="AG427" s="16">
        <f t="shared" si="461"/>
        <v>-533.52</v>
      </c>
      <c r="AH427" s="12">
        <f t="shared" si="461"/>
        <v>-313.85</v>
      </c>
      <c r="AI427" s="12">
        <f t="shared" si="461"/>
        <v>-6.170000000000001</v>
      </c>
      <c r="AJ427" s="12">
        <f t="shared" si="461"/>
        <v>-3.719999999999999</v>
      </c>
      <c r="AK427" s="12">
        <f t="shared" si="461"/>
        <v>0.36000000000001364</v>
      </c>
      <c r="AL427" s="16">
        <f t="shared" si="459"/>
        <v>-323.38</v>
      </c>
      <c r="AM427" s="14">
        <f>AM428+AM431</f>
        <v>-0.5300000000000047</v>
      </c>
    </row>
    <row r="428" spans="1:39" ht="11.25">
      <c r="A428" s="19" t="s">
        <v>546</v>
      </c>
      <c r="B428" s="19" t="s">
        <v>547</v>
      </c>
      <c r="C428" s="11" t="s">
        <v>548</v>
      </c>
      <c r="D428" s="12">
        <f aca="true" t="shared" si="462" ref="D428:AB428">D429+D430</f>
        <v>-478.08</v>
      </c>
      <c r="E428" s="12">
        <f t="shared" si="462"/>
        <v>29.48</v>
      </c>
      <c r="F428" s="12">
        <f t="shared" si="462"/>
        <v>179.63</v>
      </c>
      <c r="G428" s="12">
        <f t="shared" si="462"/>
        <v>119</v>
      </c>
      <c r="H428" s="16">
        <f t="shared" si="462"/>
        <v>-149.96999999999997</v>
      </c>
      <c r="I428" s="12">
        <f t="shared" si="462"/>
        <v>-93.83</v>
      </c>
      <c r="J428" s="12">
        <f t="shared" si="462"/>
        <v>-74.59</v>
      </c>
      <c r="K428" s="12">
        <f t="shared" si="462"/>
        <v>-77.82</v>
      </c>
      <c r="L428" s="12">
        <f t="shared" si="462"/>
        <v>71.09</v>
      </c>
      <c r="M428" s="16">
        <f t="shared" si="462"/>
        <v>-175.15</v>
      </c>
      <c r="N428" s="12">
        <f t="shared" si="462"/>
        <v>-190.24</v>
      </c>
      <c r="O428" s="12">
        <f t="shared" si="462"/>
        <v>157.56</v>
      </c>
      <c r="P428" s="12">
        <f t="shared" si="462"/>
        <v>342.38</v>
      </c>
      <c r="Q428" s="12">
        <f t="shared" si="462"/>
        <v>-280.07</v>
      </c>
      <c r="R428" s="16">
        <f t="shared" si="462"/>
        <v>29.629999999999995</v>
      </c>
      <c r="S428" s="12">
        <f t="shared" si="462"/>
        <v>62.59</v>
      </c>
      <c r="T428" s="12">
        <f t="shared" si="462"/>
        <v>94.57</v>
      </c>
      <c r="U428" s="12">
        <f t="shared" si="462"/>
        <v>116.37</v>
      </c>
      <c r="V428" s="12">
        <f t="shared" si="462"/>
        <v>115.91000000000003</v>
      </c>
      <c r="W428" s="16">
        <f t="shared" si="462"/>
        <v>389.44</v>
      </c>
      <c r="X428" s="12">
        <f t="shared" si="462"/>
        <v>-173.47</v>
      </c>
      <c r="Y428" s="12">
        <f t="shared" si="462"/>
        <v>-13.27</v>
      </c>
      <c r="Z428" s="12">
        <f t="shared" si="462"/>
        <v>106.03</v>
      </c>
      <c r="AA428" s="12">
        <f t="shared" si="462"/>
        <v>-25.18</v>
      </c>
      <c r="AB428" s="16">
        <f t="shared" si="462"/>
        <v>-105.89</v>
      </c>
      <c r="AC428" s="12">
        <f>AC429+AC430</f>
        <v>11.349999999999998</v>
      </c>
      <c r="AD428" s="12">
        <f aca="true" t="shared" si="463" ref="AD428:AK428">AD429+AD430</f>
        <v>-19.369999999999997</v>
      </c>
      <c r="AE428" s="12">
        <f t="shared" si="463"/>
        <v>15.37</v>
      </c>
      <c r="AF428" s="12">
        <f t="shared" si="463"/>
        <v>-84.89999999999999</v>
      </c>
      <c r="AG428" s="16">
        <f t="shared" si="463"/>
        <v>-77.55000000000001</v>
      </c>
      <c r="AH428" s="12">
        <f t="shared" si="463"/>
        <v>-247.95</v>
      </c>
      <c r="AI428" s="12">
        <f t="shared" si="463"/>
        <v>-4.390000000000001</v>
      </c>
      <c r="AJ428" s="12">
        <f t="shared" si="463"/>
        <v>46.47</v>
      </c>
      <c r="AK428" s="12">
        <f t="shared" si="463"/>
        <v>147.65</v>
      </c>
      <c r="AL428" s="16">
        <f t="shared" si="459"/>
        <v>-58.21999999999997</v>
      </c>
      <c r="AM428" s="14">
        <f>AM429+AM430</f>
        <v>-24.020000000000003</v>
      </c>
    </row>
    <row r="429" spans="1:39" ht="11.25" customHeight="1">
      <c r="A429" s="19" t="s">
        <v>549</v>
      </c>
      <c r="B429" s="19" t="s">
        <v>550</v>
      </c>
      <c r="C429" s="11" t="s">
        <v>551</v>
      </c>
      <c r="D429" s="33">
        <v>-478.08</v>
      </c>
      <c r="E429" s="33">
        <v>29.48</v>
      </c>
      <c r="F429" s="33">
        <v>179.63</v>
      </c>
      <c r="G429" s="33">
        <v>119</v>
      </c>
      <c r="H429" s="25">
        <f>SUM(D429:G429)</f>
        <v>-149.96999999999997</v>
      </c>
      <c r="I429" s="33">
        <v>-93.83</v>
      </c>
      <c r="J429" s="33">
        <v>-74.59</v>
      </c>
      <c r="K429" s="33">
        <v>-77.82</v>
      </c>
      <c r="L429" s="33">
        <v>71.09</v>
      </c>
      <c r="M429" s="25">
        <f>SUM(I429:L429)</f>
        <v>-175.15</v>
      </c>
      <c r="N429" s="33">
        <v>-234.49</v>
      </c>
      <c r="O429" s="33">
        <v>-7.17</v>
      </c>
      <c r="P429" s="33">
        <v>172.09</v>
      </c>
      <c r="Q429" s="33">
        <v>-63.32</v>
      </c>
      <c r="R429" s="25">
        <f>SUM(N429:Q429)</f>
        <v>-132.89</v>
      </c>
      <c r="S429" s="33">
        <v>-70.15</v>
      </c>
      <c r="T429" s="33">
        <v>31.17</v>
      </c>
      <c r="U429" s="33">
        <v>197.62</v>
      </c>
      <c r="V429" s="33">
        <v>-140.2</v>
      </c>
      <c r="W429" s="25">
        <f>SUM(S429:V429)</f>
        <v>18.439999999999998</v>
      </c>
      <c r="X429" s="33">
        <v>-144.45</v>
      </c>
      <c r="Y429" s="33">
        <v>10.55</v>
      </c>
      <c r="Z429" s="33">
        <v>-1.36</v>
      </c>
      <c r="AA429" s="33">
        <v>32.6</v>
      </c>
      <c r="AB429" s="25">
        <f>SUM(X429:AA429)</f>
        <v>-102.66</v>
      </c>
      <c r="AC429" s="33">
        <v>-15.14</v>
      </c>
      <c r="AD429" s="33">
        <v>5.42</v>
      </c>
      <c r="AE429" s="33">
        <v>18.65</v>
      </c>
      <c r="AF429" s="33">
        <v>91.55</v>
      </c>
      <c r="AG429" s="13">
        <f>SUM(AC429:AF429)</f>
        <v>100.47999999999999</v>
      </c>
      <c r="AH429" s="33">
        <v>-43.35</v>
      </c>
      <c r="AI429" s="33">
        <v>29.5</v>
      </c>
      <c r="AJ429" s="33">
        <v>-14.53</v>
      </c>
      <c r="AK429" s="33">
        <v>-4.45</v>
      </c>
      <c r="AL429" s="13">
        <f t="shared" si="459"/>
        <v>-32.830000000000005</v>
      </c>
      <c r="AM429" s="14">
        <v>-46.67</v>
      </c>
    </row>
    <row r="430" spans="1:39" ht="11.25" customHeight="1">
      <c r="A430" s="19" t="s">
        <v>552</v>
      </c>
      <c r="B430" s="19" t="s">
        <v>553</v>
      </c>
      <c r="C430" s="11" t="s">
        <v>554</v>
      </c>
      <c r="D430" s="33">
        <v>0</v>
      </c>
      <c r="E430" s="33">
        <v>0</v>
      </c>
      <c r="F430" s="33">
        <v>0</v>
      </c>
      <c r="G430" s="33">
        <v>0</v>
      </c>
      <c r="H430" s="25">
        <f>SUM(D430:G430)</f>
        <v>0</v>
      </c>
      <c r="I430" s="33">
        <v>0</v>
      </c>
      <c r="J430" s="33">
        <v>0</v>
      </c>
      <c r="K430" s="33">
        <v>0</v>
      </c>
      <c r="L430" s="33">
        <v>0</v>
      </c>
      <c r="M430" s="25">
        <f>SUM(I430:L430)</f>
        <v>0</v>
      </c>
      <c r="N430" s="33">
        <v>44.25</v>
      </c>
      <c r="O430" s="33">
        <v>164.73</v>
      </c>
      <c r="P430" s="33">
        <v>170.29</v>
      </c>
      <c r="Q430" s="33">
        <v>-216.75</v>
      </c>
      <c r="R430" s="25">
        <f>SUM(N430:Q430)</f>
        <v>162.51999999999998</v>
      </c>
      <c r="S430" s="33">
        <v>132.74</v>
      </c>
      <c r="T430" s="33">
        <v>63.4</v>
      </c>
      <c r="U430" s="33">
        <v>-81.25</v>
      </c>
      <c r="V430" s="33">
        <v>256.11</v>
      </c>
      <c r="W430" s="25">
        <f>SUM(S430:V430)</f>
        <v>371</v>
      </c>
      <c r="X430" s="33">
        <v>-29.02</v>
      </c>
      <c r="Y430" s="33">
        <v>-23.82</v>
      </c>
      <c r="Z430" s="33">
        <v>107.39</v>
      </c>
      <c r="AA430" s="33">
        <v>-57.78</v>
      </c>
      <c r="AB430" s="25">
        <f>SUM(X430:AA430)</f>
        <v>-3.230000000000004</v>
      </c>
      <c r="AC430" s="33">
        <v>26.49</v>
      </c>
      <c r="AD430" s="33">
        <v>-24.79</v>
      </c>
      <c r="AE430" s="33">
        <v>-3.28</v>
      </c>
      <c r="AF430" s="33">
        <v>-176.45</v>
      </c>
      <c r="AG430" s="13">
        <f>SUM(AC430:AF430)</f>
        <v>-178.03</v>
      </c>
      <c r="AH430" s="33">
        <v>-204.6</v>
      </c>
      <c r="AI430" s="33">
        <v>-33.89</v>
      </c>
      <c r="AJ430" s="33">
        <v>61</v>
      </c>
      <c r="AK430" s="33">
        <v>152.1</v>
      </c>
      <c r="AL430" s="13">
        <f t="shared" si="459"/>
        <v>-25.390000000000015</v>
      </c>
      <c r="AM430" s="14">
        <v>22.65</v>
      </c>
    </row>
    <row r="431" spans="1:39" ht="11.25">
      <c r="A431" s="19" t="s">
        <v>555</v>
      </c>
      <c r="B431" s="19" t="s">
        <v>556</v>
      </c>
      <c r="C431" s="11" t="s">
        <v>557</v>
      </c>
      <c r="D431" s="12">
        <f aca="true" t="shared" si="464" ref="D431:AM431">D432</f>
        <v>-11.88</v>
      </c>
      <c r="E431" s="12">
        <f t="shared" si="464"/>
        <v>-16.81</v>
      </c>
      <c r="F431" s="12">
        <f t="shared" si="464"/>
        <v>-112.96</v>
      </c>
      <c r="G431" s="12">
        <f t="shared" si="464"/>
        <v>87.69</v>
      </c>
      <c r="H431" s="16">
        <f t="shared" si="464"/>
        <v>-53.95999999999998</v>
      </c>
      <c r="I431" s="12">
        <f t="shared" si="464"/>
        <v>131.07</v>
      </c>
      <c r="J431" s="12">
        <f t="shared" si="464"/>
        <v>90.21</v>
      </c>
      <c r="K431" s="12">
        <f t="shared" si="464"/>
        <v>192.83</v>
      </c>
      <c r="L431" s="12">
        <f t="shared" si="464"/>
        <v>58.58</v>
      </c>
      <c r="M431" s="16">
        <f t="shared" si="464"/>
        <v>472.69</v>
      </c>
      <c r="N431" s="12">
        <f t="shared" si="464"/>
        <v>215.45</v>
      </c>
      <c r="O431" s="12">
        <f t="shared" si="464"/>
        <v>-72.12</v>
      </c>
      <c r="P431" s="12">
        <f t="shared" si="464"/>
        <v>-227.96</v>
      </c>
      <c r="Q431" s="12">
        <f t="shared" si="464"/>
        <v>329.13</v>
      </c>
      <c r="R431" s="16">
        <f t="shared" si="464"/>
        <v>244.49999999999997</v>
      </c>
      <c r="S431" s="12">
        <f t="shared" si="464"/>
        <v>8.3</v>
      </c>
      <c r="T431" s="12">
        <f t="shared" si="464"/>
        <v>-48.3</v>
      </c>
      <c r="U431" s="12">
        <f t="shared" si="464"/>
        <v>101.64</v>
      </c>
      <c r="V431" s="12">
        <f t="shared" si="464"/>
        <v>46.84</v>
      </c>
      <c r="W431" s="16">
        <f t="shared" si="464"/>
        <v>108.48</v>
      </c>
      <c r="X431" s="12">
        <f t="shared" si="464"/>
        <v>178.63</v>
      </c>
      <c r="Y431" s="12">
        <f t="shared" si="464"/>
        <v>-4.4</v>
      </c>
      <c r="Z431" s="12">
        <f t="shared" si="464"/>
        <v>101.46</v>
      </c>
      <c r="AA431" s="12">
        <f t="shared" si="464"/>
        <v>107.49</v>
      </c>
      <c r="AB431" s="16">
        <f t="shared" si="464"/>
        <v>383.18</v>
      </c>
      <c r="AC431" s="12">
        <f t="shared" si="464"/>
        <v>-104.91</v>
      </c>
      <c r="AD431" s="12">
        <f t="shared" si="464"/>
        <v>25.94</v>
      </c>
      <c r="AE431" s="12">
        <f t="shared" si="464"/>
        <v>-18.2</v>
      </c>
      <c r="AF431" s="12">
        <f t="shared" si="464"/>
        <v>-358.8</v>
      </c>
      <c r="AG431" s="16">
        <f t="shared" si="464"/>
        <v>-455.97</v>
      </c>
      <c r="AH431" s="12">
        <f t="shared" si="464"/>
        <v>-65.9</v>
      </c>
      <c r="AI431" s="12">
        <f t="shared" si="464"/>
        <v>-1.78</v>
      </c>
      <c r="AJ431" s="12">
        <f t="shared" si="464"/>
        <v>-50.19</v>
      </c>
      <c r="AK431" s="12">
        <f t="shared" si="464"/>
        <v>-147.29</v>
      </c>
      <c r="AL431" s="16">
        <f t="shared" si="459"/>
        <v>-265.15999999999997</v>
      </c>
      <c r="AM431" s="14">
        <f t="shared" si="464"/>
        <v>23.49</v>
      </c>
    </row>
    <row r="432" spans="1:39" ht="11.25">
      <c r="A432" s="11" t="s">
        <v>558</v>
      </c>
      <c r="B432" s="11" t="s">
        <v>559</v>
      </c>
      <c r="C432" s="11" t="s">
        <v>560</v>
      </c>
      <c r="D432" s="12">
        <f aca="true" t="shared" si="465" ref="D432:AK432">D433+D434</f>
        <v>-11.88</v>
      </c>
      <c r="E432" s="12">
        <f t="shared" si="465"/>
        <v>-16.81</v>
      </c>
      <c r="F432" s="12">
        <f t="shared" si="465"/>
        <v>-112.96</v>
      </c>
      <c r="G432" s="12">
        <f t="shared" si="465"/>
        <v>87.69</v>
      </c>
      <c r="H432" s="16">
        <f t="shared" si="465"/>
        <v>-53.95999999999998</v>
      </c>
      <c r="I432" s="12">
        <f t="shared" si="465"/>
        <v>131.07</v>
      </c>
      <c r="J432" s="12">
        <f t="shared" si="465"/>
        <v>90.21</v>
      </c>
      <c r="K432" s="12">
        <f t="shared" si="465"/>
        <v>192.83</v>
      </c>
      <c r="L432" s="12">
        <f t="shared" si="465"/>
        <v>58.58</v>
      </c>
      <c r="M432" s="16">
        <f t="shared" si="465"/>
        <v>472.69</v>
      </c>
      <c r="N432" s="12">
        <f t="shared" si="465"/>
        <v>215.45</v>
      </c>
      <c r="O432" s="12">
        <f t="shared" si="465"/>
        <v>-72.12</v>
      </c>
      <c r="P432" s="12">
        <f t="shared" si="465"/>
        <v>-227.96</v>
      </c>
      <c r="Q432" s="12">
        <f t="shared" si="465"/>
        <v>329.13</v>
      </c>
      <c r="R432" s="16">
        <f t="shared" si="465"/>
        <v>244.49999999999997</v>
      </c>
      <c r="S432" s="12">
        <f t="shared" si="465"/>
        <v>8.3</v>
      </c>
      <c r="T432" s="12">
        <f t="shared" si="465"/>
        <v>-48.3</v>
      </c>
      <c r="U432" s="12">
        <f t="shared" si="465"/>
        <v>101.64</v>
      </c>
      <c r="V432" s="12">
        <f t="shared" si="465"/>
        <v>46.84</v>
      </c>
      <c r="W432" s="16">
        <f t="shared" si="465"/>
        <v>108.48</v>
      </c>
      <c r="X432" s="12">
        <f t="shared" si="465"/>
        <v>178.63</v>
      </c>
      <c r="Y432" s="12">
        <f t="shared" si="465"/>
        <v>-4.4</v>
      </c>
      <c r="Z432" s="12">
        <f t="shared" si="465"/>
        <v>101.46</v>
      </c>
      <c r="AA432" s="12">
        <f t="shared" si="465"/>
        <v>107.49</v>
      </c>
      <c r="AB432" s="16">
        <f t="shared" si="465"/>
        <v>383.18</v>
      </c>
      <c r="AC432" s="12">
        <f t="shared" si="465"/>
        <v>-104.91</v>
      </c>
      <c r="AD432" s="12">
        <f t="shared" si="465"/>
        <v>25.94</v>
      </c>
      <c r="AE432" s="12">
        <f t="shared" si="465"/>
        <v>-18.2</v>
      </c>
      <c r="AF432" s="12">
        <f t="shared" si="465"/>
        <v>-358.8</v>
      </c>
      <c r="AG432" s="16">
        <f t="shared" si="465"/>
        <v>-455.97</v>
      </c>
      <c r="AH432" s="12">
        <f t="shared" si="465"/>
        <v>-65.9</v>
      </c>
      <c r="AI432" s="12">
        <f t="shared" si="465"/>
        <v>-1.78</v>
      </c>
      <c r="AJ432" s="12">
        <f t="shared" si="465"/>
        <v>-50.19</v>
      </c>
      <c r="AK432" s="12">
        <f t="shared" si="465"/>
        <v>-147.29</v>
      </c>
      <c r="AL432" s="16">
        <f t="shared" si="459"/>
        <v>-265.15999999999997</v>
      </c>
      <c r="AM432" s="14">
        <f>AM433+AM434</f>
        <v>23.49</v>
      </c>
    </row>
    <row r="433" spans="1:39" ht="11.25">
      <c r="A433" s="19" t="s">
        <v>502</v>
      </c>
      <c r="B433" s="19" t="s">
        <v>492</v>
      </c>
      <c r="C433" s="11" t="s">
        <v>491</v>
      </c>
      <c r="D433" s="17">
        <v>0</v>
      </c>
      <c r="E433" s="17">
        <v>0</v>
      </c>
      <c r="F433" s="17">
        <v>0</v>
      </c>
      <c r="G433" s="17">
        <v>0</v>
      </c>
      <c r="H433" s="25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25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25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25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25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13">
        <f>SUM(AC433:AF433)</f>
        <v>-25.38</v>
      </c>
      <c r="AH433" s="17">
        <v>0</v>
      </c>
      <c r="AI433" s="17">
        <v>0</v>
      </c>
      <c r="AJ433" s="17">
        <v>0</v>
      </c>
      <c r="AK433" s="17">
        <v>0</v>
      </c>
      <c r="AL433" s="13">
        <f t="shared" si="459"/>
        <v>0</v>
      </c>
      <c r="AM433" s="14">
        <v>0</v>
      </c>
    </row>
    <row r="434" spans="1:39" ht="11.25">
      <c r="A434" s="19" t="s">
        <v>463</v>
      </c>
      <c r="B434" s="19" t="s">
        <v>464</v>
      </c>
      <c r="C434" s="11" t="s">
        <v>561</v>
      </c>
      <c r="D434" s="17">
        <v>-11.88</v>
      </c>
      <c r="E434" s="17">
        <v>-16.81</v>
      </c>
      <c r="F434" s="17">
        <v>-112.96</v>
      </c>
      <c r="G434" s="17">
        <v>87.69</v>
      </c>
      <c r="H434" s="25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25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25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25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25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13">
        <f>SUM(AC434:AF434)</f>
        <v>-430.59000000000003</v>
      </c>
      <c r="AH434" s="17">
        <v>-65.9</v>
      </c>
      <c r="AI434" s="17">
        <v>-1.78</v>
      </c>
      <c r="AJ434" s="17">
        <v>-50.19</v>
      </c>
      <c r="AK434" s="17">
        <v>-147.29</v>
      </c>
      <c r="AL434" s="13">
        <f t="shared" si="459"/>
        <v>-265.15999999999997</v>
      </c>
      <c r="AM434" s="14">
        <v>23.49</v>
      </c>
    </row>
    <row r="435" spans="1:39" ht="11.25">
      <c r="A435" s="22" t="s">
        <v>562</v>
      </c>
      <c r="B435" s="22" t="s">
        <v>563</v>
      </c>
      <c r="C435" s="7" t="s">
        <v>564</v>
      </c>
      <c r="D435" s="8">
        <f>D300-D299</f>
        <v>-106.75999999999974</v>
      </c>
      <c r="E435" s="8">
        <f>E300-E299</f>
        <v>3.290000000000184</v>
      </c>
      <c r="F435" s="8">
        <f>F300-F299</f>
        <v>86.85999999999997</v>
      </c>
      <c r="G435" s="8">
        <f>G300-G299</f>
        <v>102.17000000000017</v>
      </c>
      <c r="H435" s="32">
        <f>SUM(D435:G435)</f>
        <v>85.5600000000006</v>
      </c>
      <c r="I435" s="8">
        <f>I300-I299</f>
        <v>39.88375660999999</v>
      </c>
      <c r="J435" s="8">
        <f>J300-J299</f>
        <v>-3.8082109666666213</v>
      </c>
      <c r="K435" s="8">
        <f>K300-K299</f>
        <v>54.94712316666657</v>
      </c>
      <c r="L435" s="8">
        <f>L300-L299</f>
        <v>-16.833918453333524</v>
      </c>
      <c r="M435" s="32">
        <f>SUM(I435:L435)</f>
        <v>74.18875035666642</v>
      </c>
      <c r="N435" s="8">
        <f>N300-N299</f>
        <v>48.299999999999926</v>
      </c>
      <c r="O435" s="8">
        <f>O300-O299</f>
        <v>32.60999999999973</v>
      </c>
      <c r="P435" s="8">
        <f>P300-P299</f>
        <v>55.670000000000016</v>
      </c>
      <c r="Q435" s="8">
        <f>Q300-Q299</f>
        <v>-62.82000000000011</v>
      </c>
      <c r="R435" s="32">
        <f>SUM(N435:Q435)</f>
        <v>73.75999999999956</v>
      </c>
      <c r="S435" s="8">
        <f>S300-S299</f>
        <v>81.76999999999987</v>
      </c>
      <c r="T435" s="8">
        <f>T300-T299</f>
        <v>54.40999999999999</v>
      </c>
      <c r="U435" s="8">
        <f>U300-U299</f>
        <v>60.629999999999995</v>
      </c>
      <c r="V435" s="8">
        <f>V300-V299</f>
        <v>-69.27000000000007</v>
      </c>
      <c r="W435" s="32">
        <f>SUM(S435:V435)</f>
        <v>127.5399999999998</v>
      </c>
      <c r="X435" s="8">
        <f aca="true" t="shared" si="466" ref="X435:AK435">X300-X299</f>
        <v>9.429999999999978</v>
      </c>
      <c r="Y435" s="8">
        <f t="shared" si="466"/>
        <v>21.01999999999964</v>
      </c>
      <c r="Z435" s="8">
        <f t="shared" si="466"/>
        <v>94.47999999999998</v>
      </c>
      <c r="AA435" s="8">
        <f t="shared" si="466"/>
        <v>-38.49000000000021</v>
      </c>
      <c r="AB435" s="32">
        <f>SUM(X435:AA435)</f>
        <v>86.43999999999939</v>
      </c>
      <c r="AC435" s="8">
        <f t="shared" si="466"/>
        <v>-45.149999999999835</v>
      </c>
      <c r="AD435" s="8">
        <f t="shared" si="466"/>
        <v>58.9400000000001</v>
      </c>
      <c r="AE435" s="8">
        <f t="shared" si="466"/>
        <v>12.329999999999856</v>
      </c>
      <c r="AF435" s="8">
        <f t="shared" si="466"/>
        <v>-119.9699999999998</v>
      </c>
      <c r="AG435" s="32">
        <f>SUM(AC435:AF435)</f>
        <v>-93.84999999999968</v>
      </c>
      <c r="AH435" s="8">
        <f t="shared" si="466"/>
        <v>-51.680000000000234</v>
      </c>
      <c r="AI435" s="8">
        <f t="shared" si="466"/>
        <v>-4.749999999999858</v>
      </c>
      <c r="AJ435" s="8">
        <f t="shared" si="466"/>
        <v>27.71999999999997</v>
      </c>
      <c r="AK435" s="8">
        <f t="shared" si="466"/>
        <v>-3.059999999999988</v>
      </c>
      <c r="AL435" s="32">
        <f>SUM(AH435:AK435)</f>
        <v>-31.77000000000011</v>
      </c>
      <c r="AM435" s="10">
        <f>AM300-AM299</f>
        <v>45.91000000000008</v>
      </c>
    </row>
    <row r="436" spans="1:41" s="58" customFormat="1" ht="12" customHeight="1">
      <c r="A436" s="34"/>
      <c r="B436" s="34"/>
      <c r="C436" s="38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6"/>
      <c r="AN436" s="37"/>
      <c r="AO436" s="37"/>
    </row>
    <row r="437" spans="1:41" s="58" customFormat="1" ht="11.25">
      <c r="A437" s="34" t="s">
        <v>565</v>
      </c>
      <c r="B437" s="34" t="s">
        <v>566</v>
      </c>
      <c r="C437" s="38" t="s">
        <v>567</v>
      </c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 t="s">
        <v>568</v>
      </c>
      <c r="Y437" s="35" t="s">
        <v>568</v>
      </c>
      <c r="Z437" s="35" t="s">
        <v>568</v>
      </c>
      <c r="AA437" s="35" t="s">
        <v>568</v>
      </c>
      <c r="AB437" s="35"/>
      <c r="AC437" s="35"/>
      <c r="AD437" s="35"/>
      <c r="AE437" s="35"/>
      <c r="AF437" s="35"/>
      <c r="AG437" s="35"/>
      <c r="AH437" s="35" t="s">
        <v>568</v>
      </c>
      <c r="AI437" s="35" t="s">
        <v>568</v>
      </c>
      <c r="AJ437" s="35"/>
      <c r="AK437" s="35"/>
      <c r="AL437" s="35"/>
      <c r="AM437" s="36"/>
      <c r="AN437" s="37"/>
      <c r="AO437" s="37"/>
    </row>
    <row r="438" spans="1:39" ht="11.25">
      <c r="A438" s="7" t="s">
        <v>569</v>
      </c>
      <c r="B438" s="7" t="s">
        <v>570</v>
      </c>
      <c r="C438" s="7" t="s">
        <v>571</v>
      </c>
      <c r="D438" s="8">
        <f aca="true" t="shared" si="467" ref="D438:AB438">D439+D441</f>
        <v>0.01</v>
      </c>
      <c r="E438" s="8">
        <f t="shared" si="467"/>
        <v>15.89</v>
      </c>
      <c r="F438" s="8">
        <f t="shared" si="467"/>
        <v>0.49</v>
      </c>
      <c r="G438" s="8">
        <f t="shared" si="467"/>
        <v>52.96</v>
      </c>
      <c r="H438" s="9">
        <f t="shared" si="467"/>
        <v>69.35</v>
      </c>
      <c r="I438" s="8">
        <f t="shared" si="467"/>
        <v>0</v>
      </c>
      <c r="J438" s="8">
        <f t="shared" si="467"/>
        <v>41.54</v>
      </c>
      <c r="K438" s="8">
        <f t="shared" si="467"/>
        <v>4.77</v>
      </c>
      <c r="L438" s="8">
        <f t="shared" si="467"/>
        <v>102.16</v>
      </c>
      <c r="M438" s="9">
        <f t="shared" si="467"/>
        <v>148.47</v>
      </c>
      <c r="N438" s="8">
        <f t="shared" si="467"/>
        <v>0.19</v>
      </c>
      <c r="O438" s="8">
        <f t="shared" si="467"/>
        <v>19.43</v>
      </c>
      <c r="P438" s="8">
        <f t="shared" si="467"/>
        <v>27.33</v>
      </c>
      <c r="Q438" s="8">
        <f t="shared" si="467"/>
        <v>40.24</v>
      </c>
      <c r="R438" s="9">
        <f t="shared" si="467"/>
        <v>87.19000000000001</v>
      </c>
      <c r="S438" s="8">
        <f t="shared" si="467"/>
        <v>0</v>
      </c>
      <c r="T438" s="8">
        <f t="shared" si="467"/>
        <v>44.68</v>
      </c>
      <c r="U438" s="8">
        <f t="shared" si="467"/>
        <v>14.79</v>
      </c>
      <c r="V438" s="8">
        <f t="shared" si="467"/>
        <v>41.67</v>
      </c>
      <c r="W438" s="9">
        <f t="shared" si="467"/>
        <v>101.14</v>
      </c>
      <c r="X438" s="8">
        <f t="shared" si="467"/>
        <v>0.9</v>
      </c>
      <c r="Y438" s="8">
        <f t="shared" si="467"/>
        <v>0</v>
      </c>
      <c r="Z438" s="8">
        <f t="shared" si="467"/>
        <v>0</v>
      </c>
      <c r="AA438" s="8">
        <f t="shared" si="467"/>
        <v>64</v>
      </c>
      <c r="AB438" s="9">
        <f t="shared" si="467"/>
        <v>64.9</v>
      </c>
      <c r="AC438" s="8">
        <f>AC439+AC441</f>
        <v>3.62</v>
      </c>
      <c r="AD438" s="8">
        <f aca="true" t="shared" si="468" ref="AD438:AM438">AD439+AD441</f>
        <v>50.44</v>
      </c>
      <c r="AE438" s="8">
        <f t="shared" si="468"/>
        <v>34.87</v>
      </c>
      <c r="AF438" s="8">
        <f t="shared" si="468"/>
        <v>56.410000000000004</v>
      </c>
      <c r="AG438" s="9">
        <f t="shared" si="468"/>
        <v>145.34</v>
      </c>
      <c r="AH438" s="8">
        <f t="shared" si="468"/>
        <v>2.39</v>
      </c>
      <c r="AI438" s="8">
        <f t="shared" si="468"/>
        <v>0.83</v>
      </c>
      <c r="AJ438" s="8">
        <f t="shared" si="468"/>
        <v>6.47</v>
      </c>
      <c r="AK438" s="8">
        <f t="shared" si="468"/>
        <v>5.32</v>
      </c>
      <c r="AL438" s="9">
        <f t="shared" si="468"/>
        <v>15.01</v>
      </c>
      <c r="AM438" s="10">
        <f t="shared" si="468"/>
        <v>5.35</v>
      </c>
    </row>
    <row r="439" spans="1:39" ht="11.25">
      <c r="A439" s="11" t="s">
        <v>572</v>
      </c>
      <c r="B439" s="11" t="s">
        <v>573</v>
      </c>
      <c r="C439" s="11" t="s">
        <v>574</v>
      </c>
      <c r="D439" s="12">
        <f aca="true" t="shared" si="469" ref="D439:AB439">D440</f>
        <v>0.01</v>
      </c>
      <c r="E439" s="12">
        <f t="shared" si="469"/>
        <v>15.89</v>
      </c>
      <c r="F439" s="12">
        <f t="shared" si="469"/>
        <v>0.49</v>
      </c>
      <c r="G439" s="12">
        <f t="shared" si="469"/>
        <v>52.96</v>
      </c>
      <c r="H439" s="16">
        <f>H440</f>
        <v>69.35</v>
      </c>
      <c r="I439" s="12">
        <f t="shared" si="469"/>
        <v>0</v>
      </c>
      <c r="J439" s="12">
        <f t="shared" si="469"/>
        <v>26.54</v>
      </c>
      <c r="K439" s="12">
        <f t="shared" si="469"/>
        <v>4.77</v>
      </c>
      <c r="L439" s="12">
        <f t="shared" si="469"/>
        <v>76.74</v>
      </c>
      <c r="M439" s="16">
        <f t="shared" si="469"/>
        <v>108.05</v>
      </c>
      <c r="N439" s="12">
        <f t="shared" si="469"/>
        <v>0.19</v>
      </c>
      <c r="O439" s="12">
        <f t="shared" si="469"/>
        <v>19.43</v>
      </c>
      <c r="P439" s="12">
        <f t="shared" si="469"/>
        <v>27.33</v>
      </c>
      <c r="Q439" s="12">
        <f t="shared" si="469"/>
        <v>31.6</v>
      </c>
      <c r="R439" s="16">
        <f t="shared" si="469"/>
        <v>78.55000000000001</v>
      </c>
      <c r="S439" s="12">
        <f t="shared" si="469"/>
        <v>0</v>
      </c>
      <c r="T439" s="12">
        <f t="shared" si="469"/>
        <v>44.68</v>
      </c>
      <c r="U439" s="12">
        <f t="shared" si="469"/>
        <v>14.79</v>
      </c>
      <c r="V439" s="12">
        <f t="shared" si="469"/>
        <v>4.39</v>
      </c>
      <c r="W439" s="16">
        <f t="shared" si="469"/>
        <v>63.86</v>
      </c>
      <c r="X439" s="12">
        <f t="shared" si="469"/>
        <v>0</v>
      </c>
      <c r="Y439" s="12">
        <f t="shared" si="469"/>
        <v>0</v>
      </c>
      <c r="Z439" s="12">
        <f t="shared" si="469"/>
        <v>0</v>
      </c>
      <c r="AA439" s="12">
        <f t="shared" si="469"/>
        <v>53.7</v>
      </c>
      <c r="AB439" s="16">
        <f t="shared" si="469"/>
        <v>53.7</v>
      </c>
      <c r="AC439" s="12">
        <f>AC440</f>
        <v>1.65</v>
      </c>
      <c r="AD439" s="12">
        <f aca="true" t="shared" si="470" ref="AD439:AM439">AD440</f>
        <v>20.21</v>
      </c>
      <c r="AE439" s="12">
        <f t="shared" si="470"/>
        <v>34.82</v>
      </c>
      <c r="AF439" s="12">
        <f t="shared" si="470"/>
        <v>54.52</v>
      </c>
      <c r="AG439" s="16">
        <f t="shared" si="470"/>
        <v>111.2</v>
      </c>
      <c r="AH439" s="12">
        <f t="shared" si="470"/>
        <v>0</v>
      </c>
      <c r="AI439" s="12">
        <f t="shared" si="470"/>
        <v>0</v>
      </c>
      <c r="AJ439" s="12">
        <f t="shared" si="470"/>
        <v>0</v>
      </c>
      <c r="AK439" s="12">
        <f t="shared" si="470"/>
        <v>0</v>
      </c>
      <c r="AL439" s="16">
        <f t="shared" si="470"/>
        <v>0</v>
      </c>
      <c r="AM439" s="14">
        <f t="shared" si="470"/>
        <v>0</v>
      </c>
    </row>
    <row r="440" spans="1:39" ht="11.25">
      <c r="A440" s="19" t="s">
        <v>575</v>
      </c>
      <c r="B440" s="19" t="s">
        <v>576</v>
      </c>
      <c r="C440" s="11" t="s">
        <v>577</v>
      </c>
      <c r="D440" s="24">
        <v>0.01</v>
      </c>
      <c r="E440" s="24">
        <v>15.89</v>
      </c>
      <c r="F440" s="24">
        <v>0.49</v>
      </c>
      <c r="G440" s="24">
        <v>52.96</v>
      </c>
      <c r="H440" s="25">
        <f>SUM(D440:G440)</f>
        <v>69.35</v>
      </c>
      <c r="I440" s="24">
        <v>0</v>
      </c>
      <c r="J440" s="24">
        <v>26.54</v>
      </c>
      <c r="K440" s="24">
        <v>4.77</v>
      </c>
      <c r="L440" s="24">
        <v>76.74</v>
      </c>
      <c r="M440" s="25">
        <f>SUM(I440:L440)</f>
        <v>108.05</v>
      </c>
      <c r="N440" s="24">
        <v>0.19</v>
      </c>
      <c r="O440" s="24">
        <v>19.43</v>
      </c>
      <c r="P440" s="24">
        <v>27.33</v>
      </c>
      <c r="Q440" s="24">
        <v>31.6</v>
      </c>
      <c r="R440" s="25">
        <f>SUM(N440:Q440)</f>
        <v>78.55000000000001</v>
      </c>
      <c r="S440" s="24">
        <v>0</v>
      </c>
      <c r="T440" s="24">
        <v>44.68</v>
      </c>
      <c r="U440" s="24">
        <v>14.79</v>
      </c>
      <c r="V440" s="24">
        <v>4.39</v>
      </c>
      <c r="W440" s="25">
        <f>SUM(S440:V440)</f>
        <v>63.86</v>
      </c>
      <c r="X440" s="24">
        <v>0</v>
      </c>
      <c r="Y440" s="24">
        <v>0</v>
      </c>
      <c r="Z440" s="24">
        <v>0</v>
      </c>
      <c r="AA440" s="24">
        <v>53.7</v>
      </c>
      <c r="AB440" s="25">
        <f>SUM(X440:AA440)</f>
        <v>53.7</v>
      </c>
      <c r="AC440" s="24">
        <v>1.65</v>
      </c>
      <c r="AD440" s="24">
        <v>20.21</v>
      </c>
      <c r="AE440" s="24">
        <v>34.82</v>
      </c>
      <c r="AF440" s="24">
        <v>54.52</v>
      </c>
      <c r="AG440" s="13">
        <f>SUM(AC440:AF440)</f>
        <v>111.2</v>
      </c>
      <c r="AH440" s="24">
        <v>0</v>
      </c>
      <c r="AI440" s="24">
        <v>0</v>
      </c>
      <c r="AJ440" s="24">
        <v>0</v>
      </c>
      <c r="AK440" s="24">
        <v>0</v>
      </c>
      <c r="AL440" s="13">
        <f>SUM(AH440:AK440)</f>
        <v>0</v>
      </c>
      <c r="AM440" s="14">
        <v>0</v>
      </c>
    </row>
    <row r="441" spans="1:39" ht="11.25">
      <c r="A441" s="11" t="s">
        <v>578</v>
      </c>
      <c r="B441" s="11" t="s">
        <v>579</v>
      </c>
      <c r="C441" s="11" t="s">
        <v>580</v>
      </c>
      <c r="D441" s="12">
        <f aca="true" t="shared" si="471" ref="D441:S442">D442</f>
        <v>0</v>
      </c>
      <c r="E441" s="12">
        <f t="shared" si="471"/>
        <v>0</v>
      </c>
      <c r="F441" s="12">
        <f t="shared" si="471"/>
        <v>0</v>
      </c>
      <c r="G441" s="12">
        <f t="shared" si="471"/>
        <v>0</v>
      </c>
      <c r="H441" s="16">
        <f t="shared" si="471"/>
        <v>0</v>
      </c>
      <c r="I441" s="12">
        <f t="shared" si="471"/>
        <v>0</v>
      </c>
      <c r="J441" s="12">
        <f t="shared" si="471"/>
        <v>15</v>
      </c>
      <c r="K441" s="12">
        <f t="shared" si="471"/>
        <v>0</v>
      </c>
      <c r="L441" s="12">
        <f t="shared" si="471"/>
        <v>25.42</v>
      </c>
      <c r="M441" s="16">
        <f t="shared" si="471"/>
        <v>40.42</v>
      </c>
      <c r="N441" s="12">
        <f t="shared" si="471"/>
        <v>0</v>
      </c>
      <c r="O441" s="12">
        <f t="shared" si="471"/>
        <v>0</v>
      </c>
      <c r="P441" s="12">
        <f t="shared" si="471"/>
        <v>0</v>
      </c>
      <c r="Q441" s="12">
        <f t="shared" si="471"/>
        <v>8.64</v>
      </c>
      <c r="R441" s="16">
        <f t="shared" si="471"/>
        <v>8.64</v>
      </c>
      <c r="S441" s="12">
        <f t="shared" si="471"/>
        <v>0</v>
      </c>
      <c r="T441" s="12">
        <f aca="true" t="shared" si="472" ref="T441:AB442">T442</f>
        <v>0</v>
      </c>
      <c r="U441" s="12">
        <f t="shared" si="472"/>
        <v>0</v>
      </c>
      <c r="V441" s="12">
        <f t="shared" si="472"/>
        <v>37.28</v>
      </c>
      <c r="W441" s="16">
        <f t="shared" si="472"/>
        <v>37.28</v>
      </c>
      <c r="X441" s="12">
        <f t="shared" si="472"/>
        <v>0.9</v>
      </c>
      <c r="Y441" s="12">
        <f t="shared" si="472"/>
        <v>0</v>
      </c>
      <c r="Z441" s="12">
        <f t="shared" si="472"/>
        <v>0</v>
      </c>
      <c r="AA441" s="12">
        <f t="shared" si="472"/>
        <v>10.3</v>
      </c>
      <c r="AB441" s="16">
        <f t="shared" si="472"/>
        <v>11.200000000000001</v>
      </c>
      <c r="AC441" s="12">
        <f>AC442</f>
        <v>1.97</v>
      </c>
      <c r="AD441" s="12">
        <f aca="true" t="shared" si="473" ref="AD441:AM442">AD442</f>
        <v>30.23</v>
      </c>
      <c r="AE441" s="12">
        <f t="shared" si="473"/>
        <v>0.05</v>
      </c>
      <c r="AF441" s="12">
        <f t="shared" si="473"/>
        <v>1.89</v>
      </c>
      <c r="AG441" s="16">
        <f t="shared" si="473"/>
        <v>34.14</v>
      </c>
      <c r="AH441" s="12">
        <f t="shared" si="473"/>
        <v>2.39</v>
      </c>
      <c r="AI441" s="12">
        <f t="shared" si="473"/>
        <v>0.83</v>
      </c>
      <c r="AJ441" s="12">
        <f t="shared" si="473"/>
        <v>6.47</v>
      </c>
      <c r="AK441" s="12">
        <f t="shared" si="473"/>
        <v>5.32</v>
      </c>
      <c r="AL441" s="16">
        <f t="shared" si="473"/>
        <v>15.01</v>
      </c>
      <c r="AM441" s="14">
        <f t="shared" si="473"/>
        <v>5.35</v>
      </c>
    </row>
    <row r="442" spans="1:39" ht="11.25">
      <c r="A442" s="11" t="s">
        <v>581</v>
      </c>
      <c r="B442" s="11" t="s">
        <v>582</v>
      </c>
      <c r="C442" s="11" t="s">
        <v>583</v>
      </c>
      <c r="D442" s="12">
        <f t="shared" si="471"/>
        <v>0</v>
      </c>
      <c r="E442" s="12">
        <f t="shared" si="471"/>
        <v>0</v>
      </c>
      <c r="F442" s="12">
        <f t="shared" si="471"/>
        <v>0</v>
      </c>
      <c r="G442" s="12">
        <f t="shared" si="471"/>
        <v>0</v>
      </c>
      <c r="H442" s="16">
        <f t="shared" si="471"/>
        <v>0</v>
      </c>
      <c r="I442" s="12">
        <f t="shared" si="471"/>
        <v>0</v>
      </c>
      <c r="J442" s="12">
        <f t="shared" si="471"/>
        <v>15</v>
      </c>
      <c r="K442" s="12">
        <f t="shared" si="471"/>
        <v>0</v>
      </c>
      <c r="L442" s="12">
        <f t="shared" si="471"/>
        <v>25.42</v>
      </c>
      <c r="M442" s="16">
        <f t="shared" si="471"/>
        <v>40.42</v>
      </c>
      <c r="N442" s="12">
        <f t="shared" si="471"/>
        <v>0</v>
      </c>
      <c r="O442" s="12">
        <f t="shared" si="471"/>
        <v>0</v>
      </c>
      <c r="P442" s="12">
        <f t="shared" si="471"/>
        <v>0</v>
      </c>
      <c r="Q442" s="12">
        <f t="shared" si="471"/>
        <v>8.64</v>
      </c>
      <c r="R442" s="16">
        <f t="shared" si="471"/>
        <v>8.64</v>
      </c>
      <c r="S442" s="12">
        <f t="shared" si="471"/>
        <v>0</v>
      </c>
      <c r="T442" s="12">
        <f t="shared" si="472"/>
        <v>0</v>
      </c>
      <c r="U442" s="12">
        <f t="shared" si="472"/>
        <v>0</v>
      </c>
      <c r="V442" s="12">
        <f t="shared" si="472"/>
        <v>37.28</v>
      </c>
      <c r="W442" s="16">
        <f t="shared" si="472"/>
        <v>37.28</v>
      </c>
      <c r="X442" s="12">
        <f t="shared" si="472"/>
        <v>0.9</v>
      </c>
      <c r="Y442" s="12">
        <f t="shared" si="472"/>
        <v>0</v>
      </c>
      <c r="Z442" s="12">
        <f t="shared" si="472"/>
        <v>0</v>
      </c>
      <c r="AA442" s="12">
        <f t="shared" si="472"/>
        <v>10.3</v>
      </c>
      <c r="AB442" s="16">
        <f t="shared" si="472"/>
        <v>11.200000000000001</v>
      </c>
      <c r="AC442" s="12">
        <f>AC443</f>
        <v>1.97</v>
      </c>
      <c r="AD442" s="12">
        <f t="shared" si="473"/>
        <v>30.23</v>
      </c>
      <c r="AE442" s="12">
        <f t="shared" si="473"/>
        <v>0.05</v>
      </c>
      <c r="AF442" s="12">
        <f t="shared" si="473"/>
        <v>1.89</v>
      </c>
      <c r="AG442" s="16">
        <f t="shared" si="473"/>
        <v>34.14</v>
      </c>
      <c r="AH442" s="12">
        <f t="shared" si="473"/>
        <v>2.39</v>
      </c>
      <c r="AI442" s="12">
        <f t="shared" si="473"/>
        <v>0.83</v>
      </c>
      <c r="AJ442" s="12">
        <f t="shared" si="473"/>
        <v>6.47</v>
      </c>
      <c r="AK442" s="12">
        <f t="shared" si="473"/>
        <v>5.32</v>
      </c>
      <c r="AL442" s="16">
        <f t="shared" si="473"/>
        <v>15.01</v>
      </c>
      <c r="AM442" s="14">
        <f t="shared" si="473"/>
        <v>5.35</v>
      </c>
    </row>
    <row r="443" spans="1:39" ht="11.25">
      <c r="A443" s="11" t="s">
        <v>584</v>
      </c>
      <c r="B443" s="11" t="s">
        <v>585</v>
      </c>
      <c r="C443" s="11" t="s">
        <v>586</v>
      </c>
      <c r="D443" s="17">
        <v>0</v>
      </c>
      <c r="E443" s="17">
        <v>0</v>
      </c>
      <c r="F443" s="17">
        <v>0</v>
      </c>
      <c r="G443" s="17">
        <v>0</v>
      </c>
      <c r="H443" s="25">
        <f>SUM(D443:G443)</f>
        <v>0</v>
      </c>
      <c r="I443" s="17">
        <v>0</v>
      </c>
      <c r="J443" s="17">
        <v>15</v>
      </c>
      <c r="K443" s="17">
        <v>0</v>
      </c>
      <c r="L443" s="17">
        <v>25.42</v>
      </c>
      <c r="M443" s="25">
        <f>SUM(I443:L443)</f>
        <v>40.42</v>
      </c>
      <c r="N443" s="17">
        <v>0</v>
      </c>
      <c r="O443" s="17">
        <v>0</v>
      </c>
      <c r="P443" s="17">
        <v>0</v>
      </c>
      <c r="Q443" s="17">
        <v>8.64</v>
      </c>
      <c r="R443" s="25">
        <f>SUM(N443:Q443)</f>
        <v>8.64</v>
      </c>
      <c r="S443" s="17">
        <v>0</v>
      </c>
      <c r="T443" s="17">
        <v>0</v>
      </c>
      <c r="U443" s="17">
        <v>0</v>
      </c>
      <c r="V443" s="17">
        <v>37.28</v>
      </c>
      <c r="W443" s="25">
        <f>SUM(S443:V443)</f>
        <v>37.28</v>
      </c>
      <c r="X443" s="17">
        <v>0.9</v>
      </c>
      <c r="Y443" s="17">
        <v>0</v>
      </c>
      <c r="Z443" s="17">
        <v>0</v>
      </c>
      <c r="AA443" s="17">
        <v>10.3</v>
      </c>
      <c r="AB443" s="25">
        <f>SUM(X443:AA443)</f>
        <v>11.200000000000001</v>
      </c>
      <c r="AC443" s="17">
        <v>1.97</v>
      </c>
      <c r="AD443" s="17">
        <v>30.23</v>
      </c>
      <c r="AE443" s="17">
        <v>0.05</v>
      </c>
      <c r="AF443" s="17">
        <v>1.89</v>
      </c>
      <c r="AG443" s="13">
        <f>SUM(AC443:AF443)</f>
        <v>34.14</v>
      </c>
      <c r="AH443" s="17">
        <v>2.39</v>
      </c>
      <c r="AI443" s="17">
        <v>0.83</v>
      </c>
      <c r="AJ443" s="17">
        <v>6.47</v>
      </c>
      <c r="AK443" s="17">
        <v>5.32</v>
      </c>
      <c r="AL443" s="13">
        <f>SUM(AH443:AK443)</f>
        <v>15.01</v>
      </c>
      <c r="AM443" s="14">
        <v>5.35</v>
      </c>
    </row>
    <row r="444" spans="1:39" ht="11.25">
      <c r="A444" s="38"/>
      <c r="B444" s="38"/>
      <c r="C444" s="38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40"/>
      <c r="Y444" s="40"/>
      <c r="Z444" s="40"/>
      <c r="AA444" s="40"/>
      <c r="AB444" s="39"/>
      <c r="AC444" s="39"/>
      <c r="AD444" s="39"/>
      <c r="AE444" s="39"/>
      <c r="AF444" s="39"/>
      <c r="AG444" s="39"/>
      <c r="AH444" s="40"/>
      <c r="AI444" s="40"/>
      <c r="AJ444" s="39"/>
      <c r="AK444" s="39"/>
      <c r="AL444" s="39"/>
      <c r="AM444" s="39"/>
    </row>
    <row r="445" spans="1:39" ht="11.25">
      <c r="A445" s="34" t="s">
        <v>587</v>
      </c>
      <c r="B445" s="34" t="s">
        <v>588</v>
      </c>
      <c r="C445" s="38" t="s">
        <v>589</v>
      </c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40"/>
      <c r="Y445" s="40"/>
      <c r="Z445" s="40"/>
      <c r="AA445" s="40"/>
      <c r="AB445" s="39"/>
      <c r="AC445" s="39"/>
      <c r="AD445" s="39"/>
      <c r="AE445" s="39"/>
      <c r="AF445" s="39"/>
      <c r="AG445" s="39"/>
      <c r="AH445" s="40"/>
      <c r="AI445" s="40"/>
      <c r="AJ445" s="39"/>
      <c r="AK445" s="39"/>
      <c r="AL445" s="39"/>
      <c r="AM445" s="39"/>
    </row>
    <row r="446" spans="1:39" ht="11.25" customHeight="1">
      <c r="A446" s="23" t="s">
        <v>590</v>
      </c>
      <c r="B446" s="23" t="s">
        <v>591</v>
      </c>
      <c r="C446" s="11" t="s">
        <v>592</v>
      </c>
      <c r="D446" s="27">
        <v>8.51</v>
      </c>
      <c r="E446" s="27">
        <v>4.76</v>
      </c>
      <c r="F446" s="27">
        <v>5.58</v>
      </c>
      <c r="G446" s="27">
        <v>10.3</v>
      </c>
      <c r="H446" s="25">
        <f>SUM(D446:G446)</f>
        <v>29.150000000000002</v>
      </c>
      <c r="I446" s="27">
        <v>5.1</v>
      </c>
      <c r="J446" s="27">
        <v>4.13</v>
      </c>
      <c r="K446" s="27">
        <v>6.64</v>
      </c>
      <c r="L446" s="27">
        <v>19.47</v>
      </c>
      <c r="M446" s="25">
        <f>SUM(I446:L446)</f>
        <v>35.34</v>
      </c>
      <c r="N446" s="27">
        <v>-5.1000000000000005</v>
      </c>
      <c r="O446" s="27">
        <v>7.500000000000001</v>
      </c>
      <c r="P446" s="27">
        <v>20.54</v>
      </c>
      <c r="Q446" s="27">
        <v>3.2699999999999996</v>
      </c>
      <c r="R446" s="25">
        <f>SUM(N446:Q446)</f>
        <v>26.209999999999997</v>
      </c>
      <c r="S446" s="27">
        <v>-1.5999999999999999</v>
      </c>
      <c r="T446" s="27">
        <v>2.59</v>
      </c>
      <c r="U446" s="27">
        <v>1.32</v>
      </c>
      <c r="V446" s="27">
        <v>6.77</v>
      </c>
      <c r="W446" s="25">
        <f>SUM(S446:V446)</f>
        <v>9.08</v>
      </c>
      <c r="X446" s="27">
        <v>-1.7000000000000002</v>
      </c>
      <c r="Y446" s="27">
        <v>1.6600000000000001</v>
      </c>
      <c r="Z446" s="27">
        <v>4.53</v>
      </c>
      <c r="AA446" s="27">
        <v>11.39</v>
      </c>
      <c r="AB446" s="25">
        <f>SUM(X446:AA446)</f>
        <v>15.88</v>
      </c>
      <c r="AC446" s="27">
        <v>11.690000000000001</v>
      </c>
      <c r="AD446" s="27">
        <v>14.05</v>
      </c>
      <c r="AE446" s="27">
        <v>23.310000000000002</v>
      </c>
      <c r="AF446" s="27">
        <v>21.56</v>
      </c>
      <c r="AG446" s="25">
        <f>SUM(AC446:AF446)</f>
        <v>70.61</v>
      </c>
      <c r="AH446" s="27">
        <v>2.2199999999999998</v>
      </c>
      <c r="AI446" s="27">
        <v>3.42</v>
      </c>
      <c r="AJ446" s="27">
        <v>2.69</v>
      </c>
      <c r="AK446" s="27">
        <v>6.319999999999999</v>
      </c>
      <c r="AL446" s="25">
        <f>SUM(AH446:AK446)</f>
        <v>14.649999999999999</v>
      </c>
      <c r="AM446" s="14">
        <v>8.98</v>
      </c>
    </row>
    <row r="447" spans="1:39" ht="11.25">
      <c r="A447" s="23" t="s">
        <v>593</v>
      </c>
      <c r="B447" s="23" t="s">
        <v>594</v>
      </c>
      <c r="C447" s="23" t="s">
        <v>595</v>
      </c>
      <c r="D447" s="14" t="s">
        <v>596</v>
      </c>
      <c r="E447" s="14" t="s">
        <v>596</v>
      </c>
      <c r="F447" s="14" t="s">
        <v>596</v>
      </c>
      <c r="G447" s="14" t="s">
        <v>596</v>
      </c>
      <c r="H447" s="25"/>
      <c r="I447" s="14" t="s">
        <v>596</v>
      </c>
      <c r="J447" s="14" t="s">
        <v>596</v>
      </c>
      <c r="K447" s="14" t="s">
        <v>596</v>
      </c>
      <c r="L447" s="14" t="s">
        <v>596</v>
      </c>
      <c r="M447" s="25"/>
      <c r="N447" s="17">
        <f aca="true" t="shared" si="474" ref="N447:AM447">N448+N449+N450</f>
        <v>327.4941073266502</v>
      </c>
      <c r="O447" s="17">
        <f t="shared" si="474"/>
        <v>424.68952154400506</v>
      </c>
      <c r="P447" s="17">
        <f t="shared" si="474"/>
        <v>473.91599138978637</v>
      </c>
      <c r="Q447" s="17">
        <f t="shared" si="474"/>
        <v>457.9031985237125</v>
      </c>
      <c r="R447" s="25">
        <f t="shared" si="474"/>
        <v>1684.002818784154</v>
      </c>
      <c r="S447" s="17">
        <f t="shared" si="474"/>
        <v>361.94123061612527</v>
      </c>
      <c r="T447" s="17">
        <f t="shared" si="474"/>
        <v>451.91420310834025</v>
      </c>
      <c r="U447" s="17">
        <f t="shared" si="474"/>
        <v>503.754212773531</v>
      </c>
      <c r="V447" s="17">
        <f t="shared" si="474"/>
        <v>515.2542741777257</v>
      </c>
      <c r="W447" s="25">
        <f t="shared" si="474"/>
        <v>1832.863920675722</v>
      </c>
      <c r="X447" s="17">
        <f t="shared" si="474"/>
        <v>402.86358717854085</v>
      </c>
      <c r="Y447" s="17">
        <f t="shared" si="474"/>
        <v>493.513989677622</v>
      </c>
      <c r="Z447" s="17">
        <f t="shared" si="474"/>
        <v>546.6850054459508</v>
      </c>
      <c r="AA447" s="17">
        <f t="shared" si="474"/>
        <v>543.4151943775909</v>
      </c>
      <c r="AB447" s="25">
        <f t="shared" si="474"/>
        <v>1986.4777766797042</v>
      </c>
      <c r="AC447" s="17">
        <f t="shared" si="474"/>
        <v>396.4837533965929</v>
      </c>
      <c r="AD447" s="17">
        <f t="shared" si="474"/>
        <v>521.6237014825136</v>
      </c>
      <c r="AE447" s="17">
        <f t="shared" si="474"/>
        <v>562.2301365006624</v>
      </c>
      <c r="AF447" s="17">
        <f t="shared" si="474"/>
        <v>440.0123178892151</v>
      </c>
      <c r="AG447" s="25">
        <f t="shared" si="474"/>
        <v>1920.349909268984</v>
      </c>
      <c r="AH447" s="17">
        <f t="shared" si="474"/>
        <v>313.57502608999454</v>
      </c>
      <c r="AI447" s="17">
        <f t="shared" si="474"/>
        <v>378.9746625683934</v>
      </c>
      <c r="AJ447" s="17">
        <f t="shared" si="474"/>
        <v>364.3046291406528</v>
      </c>
      <c r="AK447" s="17">
        <f t="shared" si="474"/>
        <v>351.712573897198</v>
      </c>
      <c r="AL447" s="25">
        <f t="shared" si="474"/>
        <v>1408.5668916962388</v>
      </c>
      <c r="AM447" s="14">
        <f t="shared" si="474"/>
        <v>289.33000000000004</v>
      </c>
    </row>
    <row r="448" spans="1:39" ht="11.25">
      <c r="A448" s="41" t="s">
        <v>597</v>
      </c>
      <c r="B448" s="59" t="s">
        <v>598</v>
      </c>
      <c r="C448" s="59" t="s">
        <v>599</v>
      </c>
      <c r="D448" s="14" t="s">
        <v>596</v>
      </c>
      <c r="E448" s="14" t="s">
        <v>596</v>
      </c>
      <c r="F448" s="14" t="s">
        <v>596</v>
      </c>
      <c r="G448" s="14" t="s">
        <v>596</v>
      </c>
      <c r="H448" s="25"/>
      <c r="I448" s="14" t="s">
        <v>596</v>
      </c>
      <c r="J448" s="14" t="s">
        <v>596</v>
      </c>
      <c r="K448" s="14" t="s">
        <v>596</v>
      </c>
      <c r="L448" s="14" t="s">
        <v>596</v>
      </c>
      <c r="M448" s="25"/>
      <c r="N448" s="14">
        <v>139.93410732665012</v>
      </c>
      <c r="O448" s="14">
        <v>193.04952154400505</v>
      </c>
      <c r="P448" s="14">
        <v>214.77599138978636</v>
      </c>
      <c r="Q448" s="14">
        <v>205.62319852371246</v>
      </c>
      <c r="R448" s="25">
        <f>SUM(N448:Q448)</f>
        <v>753.3828187841539</v>
      </c>
      <c r="S448" s="14">
        <v>161.80123061612528</v>
      </c>
      <c r="T448" s="14">
        <v>212.39420310834026</v>
      </c>
      <c r="U448" s="14">
        <v>233.354212773531</v>
      </c>
      <c r="V448" s="14">
        <v>230.70427417772572</v>
      </c>
      <c r="W448" s="25">
        <f>SUM(S448:V448)</f>
        <v>838.2539206757222</v>
      </c>
      <c r="X448" s="12">
        <v>178.06358717854084</v>
      </c>
      <c r="Y448" s="12">
        <v>235.82398967762205</v>
      </c>
      <c r="Z448" s="12">
        <v>247.28500544595067</v>
      </c>
      <c r="AA448" s="12">
        <v>234.71519437759085</v>
      </c>
      <c r="AB448" s="25">
        <f>SUM(X448:AA448)</f>
        <v>895.8877766797044</v>
      </c>
      <c r="AC448" s="14">
        <v>178.18375339659286</v>
      </c>
      <c r="AD448" s="14">
        <v>245.56370148251364</v>
      </c>
      <c r="AE448" s="14">
        <v>256.69013650066245</v>
      </c>
      <c r="AF448" s="14">
        <v>206.18231788921517</v>
      </c>
      <c r="AG448" s="25">
        <f>SUM(AC448:AF448)</f>
        <v>886.6199092689841</v>
      </c>
      <c r="AH448" s="14">
        <v>143.10502608999457</v>
      </c>
      <c r="AI448" s="14">
        <v>175.65466256839343</v>
      </c>
      <c r="AJ448" s="14">
        <v>169.15462914065284</v>
      </c>
      <c r="AK448" s="14">
        <v>159.07257389719805</v>
      </c>
      <c r="AL448" s="25">
        <f>SUM(AH448:AK448)</f>
        <v>646.9868916962389</v>
      </c>
      <c r="AM448" s="14">
        <v>122.69</v>
      </c>
    </row>
    <row r="449" spans="1:39" ht="11.25">
      <c r="A449" s="41" t="s">
        <v>600</v>
      </c>
      <c r="B449" s="59" t="s">
        <v>601</v>
      </c>
      <c r="C449" s="59" t="s">
        <v>602</v>
      </c>
      <c r="D449" s="14" t="s">
        <v>596</v>
      </c>
      <c r="E449" s="14" t="s">
        <v>596</v>
      </c>
      <c r="F449" s="14" t="s">
        <v>596</v>
      </c>
      <c r="G449" s="14" t="s">
        <v>596</v>
      </c>
      <c r="H449" s="25"/>
      <c r="I449" s="14" t="s">
        <v>596</v>
      </c>
      <c r="J449" s="14" t="s">
        <v>596</v>
      </c>
      <c r="K449" s="14" t="s">
        <v>596</v>
      </c>
      <c r="L449" s="14" t="s">
        <v>596</v>
      </c>
      <c r="M449" s="25"/>
      <c r="N449" s="14">
        <f>N262</f>
        <v>180.9</v>
      </c>
      <c r="O449" s="14">
        <f>O262</f>
        <v>224.42</v>
      </c>
      <c r="P449" s="14">
        <f>P262</f>
        <v>254.41</v>
      </c>
      <c r="Q449" s="14">
        <f>Q262</f>
        <v>245.68</v>
      </c>
      <c r="R449" s="25">
        <f>SUM(N449:Q449)</f>
        <v>905.4100000000001</v>
      </c>
      <c r="S449" s="14">
        <f>S262</f>
        <v>196.61</v>
      </c>
      <c r="T449" s="14">
        <f>T262</f>
        <v>235.95</v>
      </c>
      <c r="U449" s="14">
        <f>U262</f>
        <v>265.31</v>
      </c>
      <c r="V449" s="14">
        <f>V262</f>
        <v>278.62</v>
      </c>
      <c r="W449" s="25">
        <f>SUM(S449:V449)</f>
        <v>976.49</v>
      </c>
      <c r="X449" s="14">
        <f>X262</f>
        <v>221.37</v>
      </c>
      <c r="Y449" s="14">
        <f>Y262</f>
        <v>254.55</v>
      </c>
      <c r="Z449" s="14">
        <f>Z262</f>
        <v>295.21</v>
      </c>
      <c r="AA449" s="14">
        <f>AA262</f>
        <v>302.44</v>
      </c>
      <c r="AB449" s="25">
        <f>SUM(X449:AA449)</f>
        <v>1073.57</v>
      </c>
      <c r="AC449" s="14">
        <f>AC262</f>
        <v>215.65</v>
      </c>
      <c r="AD449" s="14">
        <f>AD262</f>
        <v>271.56</v>
      </c>
      <c r="AE449" s="14">
        <f>AE262</f>
        <v>298.81</v>
      </c>
      <c r="AF449" s="14">
        <f>AF262</f>
        <v>229.37</v>
      </c>
      <c r="AG449" s="25">
        <f>SUM(AC449:AF449)</f>
        <v>1015.39</v>
      </c>
      <c r="AH449" s="14">
        <f>AH262</f>
        <v>168.88</v>
      </c>
      <c r="AI449" s="14">
        <f>AI262</f>
        <v>200.89</v>
      </c>
      <c r="AJ449" s="14">
        <f>AJ262</f>
        <v>192.85</v>
      </c>
      <c r="AK449" s="14">
        <f>AK262</f>
        <v>191.26</v>
      </c>
      <c r="AL449" s="25">
        <f>SUM(AH449:AK449)</f>
        <v>753.88</v>
      </c>
      <c r="AM449" s="14">
        <f>AM262</f>
        <v>165.53</v>
      </c>
    </row>
    <row r="450" spans="1:39" ht="11.25" customHeight="1">
      <c r="A450" s="41" t="s">
        <v>603</v>
      </c>
      <c r="B450" s="59" t="s">
        <v>604</v>
      </c>
      <c r="C450" s="59" t="s">
        <v>605</v>
      </c>
      <c r="D450" s="14" t="s">
        <v>596</v>
      </c>
      <c r="E450" s="14" t="s">
        <v>596</v>
      </c>
      <c r="F450" s="14" t="s">
        <v>596</v>
      </c>
      <c r="G450" s="14" t="s">
        <v>596</v>
      </c>
      <c r="H450" s="25"/>
      <c r="I450" s="14" t="s">
        <v>596</v>
      </c>
      <c r="J450" s="14" t="s">
        <v>596</v>
      </c>
      <c r="K450" s="14" t="s">
        <v>596</v>
      </c>
      <c r="L450" s="14" t="s">
        <v>596</v>
      </c>
      <c r="M450" s="25"/>
      <c r="N450" s="14">
        <v>6.66</v>
      </c>
      <c r="O450" s="14">
        <v>7.22</v>
      </c>
      <c r="P450" s="14">
        <v>4.73</v>
      </c>
      <c r="Q450" s="14">
        <v>6.6</v>
      </c>
      <c r="R450" s="25">
        <f>SUM(N450:Q450)</f>
        <v>25.21</v>
      </c>
      <c r="S450" s="14">
        <v>3.53</v>
      </c>
      <c r="T450" s="14">
        <v>3.57</v>
      </c>
      <c r="U450" s="14">
        <v>5.09</v>
      </c>
      <c r="V450" s="14">
        <v>5.93</v>
      </c>
      <c r="W450" s="25">
        <f>SUM(S450:V450)</f>
        <v>18.119999999999997</v>
      </c>
      <c r="X450" s="12">
        <v>3.43</v>
      </c>
      <c r="Y450" s="12">
        <v>3.14</v>
      </c>
      <c r="Z450" s="12">
        <v>4.19</v>
      </c>
      <c r="AA450" s="12">
        <v>6.26</v>
      </c>
      <c r="AB450" s="25">
        <f>SUM(X450:AA450)</f>
        <v>17.020000000000003</v>
      </c>
      <c r="AC450" s="14">
        <v>2.65</v>
      </c>
      <c r="AD450" s="14">
        <v>4.5</v>
      </c>
      <c r="AE450" s="14">
        <v>6.73</v>
      </c>
      <c r="AF450" s="14">
        <v>4.46</v>
      </c>
      <c r="AG450" s="25">
        <f>SUM(AC450:AF450)</f>
        <v>18.34</v>
      </c>
      <c r="AH450" s="14">
        <v>1.59</v>
      </c>
      <c r="AI450" s="14">
        <v>2.43</v>
      </c>
      <c r="AJ450" s="14">
        <v>2.3</v>
      </c>
      <c r="AK450" s="14">
        <v>1.38</v>
      </c>
      <c r="AL450" s="25">
        <f>SUM(AH450:AK450)</f>
        <v>7.7</v>
      </c>
      <c r="AM450" s="14">
        <v>1.11</v>
      </c>
    </row>
    <row r="451" spans="24:27" ht="11.25">
      <c r="X451" s="60"/>
      <c r="Y451" s="60"/>
      <c r="Z451" s="60"/>
      <c r="AA451" s="60"/>
    </row>
    <row r="452" spans="24:27" ht="11.25">
      <c r="X452" s="61"/>
      <c r="Y452" s="61"/>
      <c r="Z452" s="61"/>
      <c r="AA452" s="61"/>
    </row>
    <row r="453" spans="24:27" ht="11.25">
      <c r="X453" s="61"/>
      <c r="Y453" s="61"/>
      <c r="Z453" s="61"/>
      <c r="AA453" s="61"/>
    </row>
    <row r="454" spans="24:27" ht="11.25">
      <c r="X454" s="61"/>
      <c r="Y454" s="61"/>
      <c r="Z454" s="61"/>
      <c r="AA454" s="61"/>
    </row>
    <row r="455" spans="24:27" ht="11.25">
      <c r="X455" s="61"/>
      <c r="Y455" s="61"/>
      <c r="Z455" s="61"/>
      <c r="AA455" s="61"/>
    </row>
    <row r="456" spans="24:28" ht="11.25">
      <c r="X456" s="61"/>
      <c r="Y456" s="61"/>
      <c r="Z456" s="61"/>
      <c r="AA456" s="61"/>
      <c r="AB456" s="61"/>
    </row>
    <row r="457" spans="24:28" ht="11.25">
      <c r="X457" s="61"/>
      <c r="Y457" s="61"/>
      <c r="Z457" s="61"/>
      <c r="AA457" s="61"/>
      <c r="AB457" s="61"/>
    </row>
    <row r="458" spans="24:28" ht="11.25">
      <c r="X458" s="61"/>
      <c r="Y458" s="61"/>
      <c r="Z458" s="61"/>
      <c r="AA458" s="61"/>
      <c r="AB458" s="61"/>
    </row>
    <row r="459" spans="24:28" ht="11.25">
      <c r="X459" s="61"/>
      <c r="Y459" s="61"/>
      <c r="Z459" s="61"/>
      <c r="AA459" s="61"/>
      <c r="AB459" s="61"/>
    </row>
    <row r="460" spans="24:28" ht="11.25">
      <c r="X460" s="61"/>
      <c r="Y460" s="61"/>
      <c r="Z460" s="61"/>
      <c r="AA460" s="61"/>
      <c r="AB460" s="61"/>
    </row>
    <row r="461" spans="24:28" ht="11.25">
      <c r="X461" s="61"/>
      <c r="Y461" s="61"/>
      <c r="Z461" s="61"/>
      <c r="AA461" s="61"/>
      <c r="AB461" s="61"/>
    </row>
    <row r="462" spans="24:28" ht="11.25">
      <c r="X462" s="61"/>
      <c r="Y462" s="61"/>
      <c r="Z462" s="61"/>
      <c r="AA462" s="61"/>
      <c r="AB462" s="61"/>
    </row>
    <row r="463" spans="24:28" ht="11.25">
      <c r="X463" s="61"/>
      <c r="Y463" s="61"/>
      <c r="Z463" s="61"/>
      <c r="AA463" s="61"/>
      <c r="AB463" s="61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2016-06-27T11:27:27Z</cp:lastPrinted>
  <dcterms:created xsi:type="dcterms:W3CDTF">2016-06-27T10:47:24Z</dcterms:created>
  <dcterms:modified xsi:type="dcterms:W3CDTF">2016-06-27T11:28:02Z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